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bureau\data\GT8AP\EchangeGRP\GT8AP\LIAISONS\GEODATA\Politique Doc\DO2 - Anti-endommagement\Prestation LSFG dans WILLYDOC\LSFG livrés HANDIRECT\3 - 17_01_2020\"/>
    </mc:Choice>
  </mc:AlternateContent>
  <bookViews>
    <workbookView xWindow="-28920" yWindow="-120" windowWidth="29040" windowHeight="15840" activeTab="1"/>
  </bookViews>
  <sheets>
    <sheet name="Donnees Points" sheetId="6" r:id="rId1"/>
    <sheet name="Donnees Cartouche" sheetId="9" r:id="rId2"/>
    <sheet name="Cartouche Impression" sheetId="4" r:id="rId3"/>
    <sheet name="Valeurs Cartouche" sheetId="10" state="hidden" r:id="rId4"/>
  </sheets>
  <definedNames>
    <definedName name="géomètre">'Valeurs Cartouche'!$B$40:$B$42</definedName>
    <definedName name="georeferencement">'Valeurs Cartouche'!$B$45:$B$50</definedName>
    <definedName name="numero_ordre_liaison">'Valeurs Cartouche'!$B$18:$B$28</definedName>
    <definedName name="Projet">'Valeurs Cartouche'!$B$3:$B$5</definedName>
    <definedName name="Tension">'Valeurs Cartouche'!$B$8:$B$15</definedName>
    <definedName name="Type_LSFG">'Valeurs Cartouche'!$B$31:$B$37</definedName>
    <definedName name="_xlnm.Print_Area" localSheetId="2">'Cartouche Impression'!$A$1:$T$52</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50" i="4" l="1"/>
  <c r="Q39" i="4"/>
  <c r="Q28" i="4"/>
  <c r="Q19" i="4"/>
  <c r="L12" i="4"/>
  <c r="L11" i="4"/>
  <c r="L10" i="4"/>
  <c r="L9" i="4"/>
  <c r="L8" i="4"/>
  <c r="Q46" i="4" l="1"/>
  <c r="Q42" i="4"/>
  <c r="L30" i="4"/>
  <c r="D49" i="4"/>
  <c r="B6" i="4" l="1"/>
  <c r="L2" i="4" s="1"/>
  <c r="Q18" i="4"/>
  <c r="Q34" i="4"/>
  <c r="Q22" i="4"/>
  <c r="Q14" i="4"/>
  <c r="S12" i="4"/>
  <c r="S11" i="4"/>
  <c r="S10" i="4"/>
  <c r="R12" i="4"/>
  <c r="R11" i="4"/>
  <c r="R10" i="4"/>
  <c r="Q12" i="4"/>
  <c r="Q11" i="4"/>
  <c r="Q10" i="4"/>
  <c r="N12" i="4"/>
  <c r="N11" i="4"/>
  <c r="N10" i="4"/>
  <c r="S9" i="4"/>
  <c r="R9" i="4"/>
  <c r="Q9" i="4"/>
  <c r="N9" i="4"/>
  <c r="M12" i="4"/>
  <c r="M11" i="4"/>
  <c r="N8" i="4"/>
  <c r="M10" i="4"/>
  <c r="M9" i="4"/>
  <c r="S8" i="4"/>
  <c r="R8" i="4"/>
  <c r="Q8" i="4"/>
  <c r="M8" i="4"/>
</calcChain>
</file>

<file path=xl/sharedStrings.xml><?xml version="1.0" encoding="utf-8"?>
<sst xmlns="http://schemas.openxmlformats.org/spreadsheetml/2006/main" count="1344" uniqueCount="1208">
  <si>
    <t>Fichier de géoréférencement</t>
  </si>
  <si>
    <t>Prestataire intervenu pour le géoréférencement</t>
  </si>
  <si>
    <t>Prestataire ayant procédé au relevé indirect par détection de l'ouvrage</t>
  </si>
  <si>
    <t>PN</t>
  </si>
  <si>
    <t>Fichier de Géoréférencement</t>
  </si>
  <si>
    <t>Date</t>
  </si>
  <si>
    <t>Indice</t>
  </si>
  <si>
    <t>Observations / Modifications</t>
  </si>
  <si>
    <t>Entreprise</t>
  </si>
  <si>
    <t>Vérificateur</t>
  </si>
  <si>
    <t>Auteur</t>
  </si>
  <si>
    <t>Matériels utilisés pour réaliser la détection</t>
  </si>
  <si>
    <t>Date de la détection</t>
  </si>
  <si>
    <t>Nom du fichier</t>
  </si>
  <si>
    <t>LÉGENDE</t>
  </si>
  <si>
    <t>Longueur du câble de Fibre Optique</t>
  </si>
  <si>
    <t>AAAAA</t>
  </si>
  <si>
    <t>Longueur cumulée de l'ouvrage de puissance</t>
  </si>
  <si>
    <t>Longueur cumulée de FO</t>
  </si>
  <si>
    <t>Longueur réelle de la génératrice supérieure de l'ouvrage entre les PN et extrémité de départ</t>
  </si>
  <si>
    <t>Classe planimétrie</t>
  </si>
  <si>
    <t>Classe altimétrie</t>
  </si>
  <si>
    <t>Classe de précision en planimétrie (A, B ou C)</t>
  </si>
  <si>
    <t>Classe de précision en altimétrie (A, B ou C)</t>
  </si>
  <si>
    <t>Ouvrage ponctuel</t>
  </si>
  <si>
    <t>Préfixe codification</t>
  </si>
  <si>
    <t>Chambre de jonctions de puissance</t>
  </si>
  <si>
    <t>J</t>
  </si>
  <si>
    <t>Ouvrage de raccordement</t>
  </si>
  <si>
    <t>OR</t>
  </si>
  <si>
    <t>Ouvrage de remontée des extrémités</t>
  </si>
  <si>
    <t>Rm</t>
  </si>
  <si>
    <t>Puits de permutation</t>
  </si>
  <si>
    <t>PP</t>
  </si>
  <si>
    <t>Puits de terre</t>
  </si>
  <si>
    <t>Chambre de jonction de MALT</t>
  </si>
  <si>
    <t>Ouvrage de retenue</t>
  </si>
  <si>
    <t>Ret</t>
  </si>
  <si>
    <t>Chambre de tirage</t>
  </si>
  <si>
    <t>CTir</t>
  </si>
  <si>
    <t>Chambre de télécommunication</t>
  </si>
  <si>
    <t>Géoréférencement du centre de la chambre de jonction n°X</t>
  </si>
  <si>
    <t>Centre d'une extrémité (Portique, pylône aérosouterrain…). Le point est géoréférencé en planimétrie uniquement. Les colonnes "Hauteur de charge", "Classe altimétrie" et "PFF" dont grisées</t>
  </si>
  <si>
    <t>CODIFICATION DES OUVRAGES PONCTUELS</t>
  </si>
  <si>
    <t>JMALT</t>
  </si>
  <si>
    <t>PT</t>
  </si>
  <si>
    <t>Point de Nivellement. Les points de Nivellement relevés à l'axe de la liaison sont numérotés sans préfixe</t>
  </si>
  <si>
    <t>TCM</t>
  </si>
  <si>
    <t>Fond blanc : estimation</t>
  </si>
  <si>
    <t>Fond orange : Valeur aux points de disjonction ouvrage de puissance / ouvrage FO, obtenue par lecture directe du marquage métrique sur gaine</t>
  </si>
  <si>
    <t>Géoréférencement du centre d'un ouvrage ponctuel autre qu'une chambre de jonction (ici un ouvrage de raccordement), suivant la codification décrite ci-après.
Dans le cas d'un ouvrage non positionné à l'axe de la Liaison, la colonne "longueur cumulée de l'ouvrage de puissance" est grisée
Dans le cas d'un ouvrage ponctuel avec affleurant, les colonnes "Hauteur de charge" et "Classe altimétrie" sont grisées</t>
  </si>
  <si>
    <r>
      <rPr>
        <i/>
        <sz val="9"/>
        <color indexed="8"/>
        <rFont val="Arial"/>
        <family val="2"/>
      </rPr>
      <t>X</t>
    </r>
    <r>
      <rPr>
        <sz val="9"/>
        <color indexed="8"/>
        <rFont val="Arial"/>
        <family val="2"/>
      </rPr>
      <t>(PSO)</t>
    </r>
  </si>
  <si>
    <r>
      <t>J</t>
    </r>
    <r>
      <rPr>
        <i/>
        <sz val="9"/>
        <color indexed="8"/>
        <rFont val="Arial"/>
        <family val="2"/>
      </rPr>
      <t>X</t>
    </r>
  </si>
  <si>
    <t xml:space="preserve">Point de Nivellement n°X, relevé dans un passage en sous-œuvre. </t>
  </si>
  <si>
    <t>RÉSEAU PUBLIC DE TRANSPORT D'ÉLECTRICITÉ</t>
  </si>
  <si>
    <t>Nom Site A</t>
  </si>
  <si>
    <t>Nom Site B</t>
  </si>
  <si>
    <t>Nature du géoréférencement</t>
  </si>
  <si>
    <t xml:space="preserve">Projet de </t>
  </si>
  <si>
    <t>Valeur</t>
  </si>
  <si>
    <t>Valeur à sélectionner dans le menu déroulant</t>
  </si>
  <si>
    <t>Titre du fichier</t>
  </si>
  <si>
    <t>Transmis dans le CCTP</t>
  </si>
  <si>
    <t>1er indice du fichier</t>
  </si>
  <si>
    <t>Auteur du fichier de géoréférencement</t>
  </si>
  <si>
    <t>2ème indice du fichier</t>
  </si>
  <si>
    <t>3ème indice du fichier</t>
  </si>
  <si>
    <t>4ème indice du fichier</t>
  </si>
  <si>
    <t>5ème indice du fichier</t>
  </si>
  <si>
    <t>- Entreprise</t>
  </si>
  <si>
    <t>- Nom</t>
  </si>
  <si>
    <t>- Titre (géomètre expert)</t>
  </si>
  <si>
    <t>Réalisation du géoréférencement</t>
  </si>
  <si>
    <t>- Adresse siège social</t>
  </si>
  <si>
    <t>- Numéro de certification</t>
  </si>
  <si>
    <t>- Date</t>
  </si>
  <si>
    <t>- Type de matériel</t>
  </si>
  <si>
    <t>- Numéro de série</t>
  </si>
  <si>
    <t>- Marque</t>
  </si>
  <si>
    <t>Réalisation de la détection</t>
  </si>
  <si>
    <r>
      <t xml:space="preserve">Selon la phase de travaux : 
- En phase APD ou BPE, sélectionner </t>
    </r>
    <r>
      <rPr>
        <b/>
        <sz val="11"/>
        <color indexed="8"/>
        <rFont val="Calibri"/>
        <family val="2"/>
      </rPr>
      <t>"Projet de "</t>
    </r>
    <r>
      <rPr>
        <sz val="11"/>
        <color theme="1"/>
        <rFont val="Calibri"/>
        <family val="2"/>
        <scheme val="minor"/>
      </rPr>
      <t xml:space="preserve">
- Sinon, laisser la </t>
    </r>
    <r>
      <rPr>
        <b/>
        <sz val="11"/>
        <color indexed="8"/>
        <rFont val="Calibri"/>
        <family val="2"/>
      </rPr>
      <t>cellule vide</t>
    </r>
  </si>
  <si>
    <t>Niveau Tension</t>
  </si>
  <si>
    <t>Date d'indice</t>
  </si>
  <si>
    <t>Au format XX/XX/20XX</t>
  </si>
  <si>
    <t>Selon la nature du géoréférencement : 
- Géoréférencement de la Liaison Souterraine en projet, issu des plans [APD / BPE]
- Le géoréférencement de la Liaison Souterraine a été réalisé à l'issue d'une détection non intrusive
- Le géoréférencement de la Liaison Souterraine a été réalisé fouille ouverte après pose de l'ouvrage</t>
  </si>
  <si>
    <t>Le géoréférencement de la Liaison Souterraine a été réalisé à l'issue d'une détection non intrusive</t>
  </si>
  <si>
    <t>Le géoréférencement de la Liaison Souterraine a été réalisé fouille ouverte après pose de l'ouvrage</t>
  </si>
  <si>
    <t>- Date de début</t>
  </si>
  <si>
    <t>- Date de fin</t>
  </si>
  <si>
    <t>Date de début du géoréférencement</t>
  </si>
  <si>
    <t>Date de fin du géoréférencement</t>
  </si>
  <si>
    <t>Date de début de la détection</t>
  </si>
  <si>
    <t>Date de fin de la détection</t>
  </si>
  <si>
    <t>Certification géoréférencement :</t>
  </si>
  <si>
    <t>Prestataire intervenu pour le géoréférencement :</t>
  </si>
  <si>
    <t>Matériels utilisés pour réaliser le géoréférencement :</t>
  </si>
  <si>
    <t>Date du relevé :</t>
  </si>
  <si>
    <t>- Date d'obtention de la certification</t>
  </si>
  <si>
    <t>Prestataire ayant procédé au relevé indirect par détection de l'ouvrage :</t>
  </si>
  <si>
    <t>Projet ou Liaison existante</t>
  </si>
  <si>
    <t>Niveau de tension</t>
  </si>
  <si>
    <t>320 000 Volts CC</t>
  </si>
  <si>
    <t>225 000 Volts</t>
  </si>
  <si>
    <t>63 000 Volts</t>
  </si>
  <si>
    <t>90 000 Volts</t>
  </si>
  <si>
    <t>150 000 Volts</t>
  </si>
  <si>
    <t>400 000 Volts</t>
  </si>
  <si>
    <t>Vérificateur du fichier de géoréférencement</t>
  </si>
  <si>
    <t>Nom de l'entreprise ayant produit le fichier de géoréférencement</t>
  </si>
  <si>
    <t>Nom de l'entreprise ayant réalisé le géoréférencement</t>
  </si>
  <si>
    <t>Nom de l'opérateur</t>
  </si>
  <si>
    <t>Géomètre expert</t>
  </si>
  <si>
    <t>Le cas échéant, numéro d'inscription à l'ordre des géomètres expert</t>
  </si>
  <si>
    <t>Certification détection :</t>
  </si>
  <si>
    <t>Date de l'indice du fichier</t>
  </si>
  <si>
    <t>Format</t>
  </si>
  <si>
    <t>Saisie manuelle</t>
  </si>
  <si>
    <t>Incrémentation par rapport au 1er indice</t>
  </si>
  <si>
    <t>- Référence modèle</t>
  </si>
  <si>
    <t>Nature géoréférencement</t>
  </si>
  <si>
    <t>Géoréférencement de la Liaison Souterraine en projet, issu des plans BPE</t>
  </si>
  <si>
    <t>Géoréférencement de la Liaison Souterraine en projet, issu des plans APD</t>
  </si>
  <si>
    <t>Commentaires et exemples</t>
  </si>
  <si>
    <t>Date d'obtention ou du dernier renouvellement</t>
  </si>
  <si>
    <t>Nom de l'entreprise ayant réalisé la détection</t>
  </si>
  <si>
    <t>Matériel principal utilisé pour réaliser la détection :</t>
  </si>
  <si>
    <t>Matériel complémentaire utilisé pour réaliser la détection :</t>
  </si>
  <si>
    <t>Par exemple Radiodétection, Géoradar…</t>
  </si>
  <si>
    <t>- Type de matériel et méthode</t>
  </si>
  <si>
    <t>- Numéro d'inscription à l'ordre des géomètres experts</t>
  </si>
  <si>
    <t>En cas de couplage de deux méthodes.
Par exemple Radiodétection, Géoradar…</t>
  </si>
  <si>
    <t>Dates du relevé</t>
  </si>
  <si>
    <r>
      <t xml:space="preserve">Matériels utilisés pour réaliser le géoréférencement
</t>
    </r>
    <r>
      <rPr>
        <b/>
        <sz val="10"/>
        <color indexed="8"/>
        <rFont val="Arial"/>
        <family val="2"/>
      </rPr>
      <t>Le matériel utilisé assure une incertitude maximale 
de mesure de 10 cm en planimétrie et altimétrie</t>
    </r>
  </si>
  <si>
    <t>Certification Géoréférencement
(N° et date)</t>
  </si>
  <si>
    <t>Certification Détection
(N° et date)</t>
  </si>
  <si>
    <t>Champ</t>
  </si>
  <si>
    <t>Colonne à renseigner</t>
  </si>
  <si>
    <t>Caractère alphabétique et majuscule : A, B, C, …</t>
  </si>
  <si>
    <t>Numéro d'ordre de la liaison</t>
  </si>
  <si>
    <r>
      <t xml:space="preserve">- Si l'opérateur est membre de l'Ordre professionnel des géomètres-experts, sélectionner </t>
    </r>
    <r>
      <rPr>
        <b/>
        <sz val="11"/>
        <color indexed="8"/>
        <rFont val="Calibri"/>
        <family val="2"/>
      </rPr>
      <t>"Géomètre Expert"</t>
    </r>
    <r>
      <rPr>
        <sz val="11"/>
        <color theme="1"/>
        <rFont val="Calibri"/>
        <family val="2"/>
        <scheme val="minor"/>
      </rPr>
      <t xml:space="preserve">
- Sinon, laisser la </t>
    </r>
    <r>
      <rPr>
        <b/>
        <sz val="11"/>
        <color indexed="8"/>
        <rFont val="Calibri"/>
        <family val="2"/>
      </rPr>
      <t>cellule vide</t>
    </r>
  </si>
  <si>
    <t>À renseigner…</t>
  </si>
  <si>
    <r>
      <t xml:space="preserve">Nom du </t>
    </r>
    <r>
      <rPr>
        <b/>
        <sz val="11"/>
        <color theme="1"/>
        <rFont val="Calibri"/>
        <family val="2"/>
        <scheme val="minor"/>
      </rPr>
      <t xml:space="preserve">1er site </t>
    </r>
    <r>
      <rPr>
        <sz val="11"/>
        <color theme="1"/>
        <rFont val="Calibri"/>
        <family val="2"/>
        <scheme val="minor"/>
      </rPr>
      <t>aux extrémités
- Par ordre alphabétique 
- Tout en majuscule</t>
    </r>
  </si>
  <si>
    <r>
      <t xml:space="preserve">Nom du </t>
    </r>
    <r>
      <rPr>
        <b/>
        <sz val="11"/>
        <color theme="1"/>
        <rFont val="Calibri"/>
        <family val="2"/>
        <scheme val="minor"/>
      </rPr>
      <t>2ème site</t>
    </r>
    <r>
      <rPr>
        <sz val="11"/>
        <color theme="1"/>
        <rFont val="Calibri"/>
        <family val="2"/>
        <scheme val="minor"/>
      </rPr>
      <t xml:space="preserve"> aux extrémités
- Par ordre alphabétique 
- Tout en majuscule</t>
    </r>
  </si>
  <si>
    <t>Numéro d'ordre</t>
  </si>
  <si>
    <t>Valeur à sélectionner dans le menu déroulant ou saisie manuelle si pas dans la liste (respecter le formalisme : XX XXX Volts)</t>
  </si>
  <si>
    <t>Type de LSFG</t>
  </si>
  <si>
    <t>Fichier de géoréférencement APD</t>
  </si>
  <si>
    <t>Fichier de géoréférencement CAE</t>
  </si>
  <si>
    <t>Création du fichier de géoréférencement suite à détection non intrusive de la LS</t>
  </si>
  <si>
    <t>Mise à jour du fichier de géoréférencement suite à détection non intrusive de la LS</t>
  </si>
  <si>
    <t>Valeur à sélectionner dans le menu déroulant ou saisie manuelle</t>
  </si>
  <si>
    <t>Transformation du fichier conformément au RG-LS 2018</t>
  </si>
  <si>
    <r>
      <t xml:space="preserve">Selon l'avancement :
- </t>
    </r>
    <r>
      <rPr>
        <b/>
        <sz val="11"/>
        <color indexed="8"/>
        <rFont val="Calibri"/>
        <family val="2"/>
      </rPr>
      <t>Fichier de géoréférencement APD</t>
    </r>
    <r>
      <rPr>
        <sz val="11"/>
        <color theme="1"/>
        <rFont val="Calibri"/>
        <family val="2"/>
        <scheme val="minor"/>
      </rPr>
      <t xml:space="preserve">
- </t>
    </r>
    <r>
      <rPr>
        <b/>
        <sz val="11"/>
        <color indexed="8"/>
        <rFont val="Calibri"/>
        <family val="2"/>
      </rPr>
      <t>Fichier de géoréférencement CAE</t>
    </r>
    <r>
      <rPr>
        <sz val="11"/>
        <color theme="1"/>
        <rFont val="Calibri"/>
        <family val="2"/>
        <scheme val="minor"/>
      </rPr>
      <t xml:space="preserve">
</t>
    </r>
    <r>
      <rPr>
        <b/>
        <sz val="11"/>
        <color indexed="8"/>
        <rFont val="Calibri"/>
        <family val="2"/>
      </rPr>
      <t xml:space="preserve">- Création du fichier de géoréférencement suite à détection non intrusive de la LS
- Mise à jour du fichier de géoréférencement suite à détection non intrusive de la LS
- Transformation du fichier conformément au RG-LS 2018
</t>
    </r>
    <r>
      <rPr>
        <sz val="11"/>
        <color indexed="8"/>
        <rFont val="Calibri"/>
        <family val="2"/>
      </rPr>
      <t xml:space="preserve">ou toute autre observation </t>
    </r>
  </si>
  <si>
    <t>Incrémentation par rapport au 2ème indice</t>
  </si>
  <si>
    <t>Incrémentation par rapport au 3ème indice</t>
  </si>
  <si>
    <t>Incrémentation par rapport au 4ème indice</t>
  </si>
  <si>
    <t>Commentaires</t>
  </si>
  <si>
    <t>Version 3 - 09/2019</t>
  </si>
  <si>
    <t>Classe Planimétrie</t>
  </si>
  <si>
    <t>C Hauteur de Charge (m)</t>
  </si>
  <si>
    <t>Classe Altimétrie</t>
  </si>
  <si>
    <t>Longueur cumulée horizontale de l'ouvrage de puissance (m)</t>
  </si>
  <si>
    <t>Longueur cumulée de FO (m)</t>
  </si>
  <si>
    <t>X</t>
  </si>
  <si>
    <t>Y</t>
  </si>
  <si>
    <t>Z Terrain Naturel NGF-IGN 69 (m)</t>
  </si>
  <si>
    <t>PFF Profondeur Fond de Fouille (m)</t>
  </si>
  <si>
    <t>HANDIRECT</t>
  </si>
  <si>
    <t>JTP</t>
  </si>
  <si>
    <t>FB</t>
  </si>
  <si>
    <t>0</t>
  </si>
  <si>
    <t>1</t>
  </si>
  <si>
    <t>2</t>
  </si>
  <si>
    <t>2.01</t>
  </si>
  <si>
    <t>2.1</t>
  </si>
  <si>
    <t>3</t>
  </si>
  <si>
    <t>3.1</t>
  </si>
  <si>
    <t>4</t>
  </si>
  <si>
    <t>5</t>
  </si>
  <si>
    <t>6</t>
  </si>
  <si>
    <t>6.1</t>
  </si>
  <si>
    <t>7</t>
  </si>
  <si>
    <t>8</t>
  </si>
  <si>
    <t>9</t>
  </si>
  <si>
    <t>10</t>
  </si>
  <si>
    <t>10.1</t>
  </si>
  <si>
    <t>11</t>
  </si>
  <si>
    <t>12</t>
  </si>
  <si>
    <t>13</t>
  </si>
  <si>
    <t>14</t>
  </si>
  <si>
    <t>15</t>
  </si>
  <si>
    <t>15.1</t>
  </si>
  <si>
    <t>16</t>
  </si>
  <si>
    <t>17</t>
  </si>
  <si>
    <t>18</t>
  </si>
  <si>
    <t>19</t>
  </si>
  <si>
    <t>20</t>
  </si>
  <si>
    <t>21</t>
  </si>
  <si>
    <t>21.1</t>
  </si>
  <si>
    <t>22</t>
  </si>
  <si>
    <t>23</t>
  </si>
  <si>
    <t>24</t>
  </si>
  <si>
    <t>25</t>
  </si>
  <si>
    <t>25.1</t>
  </si>
  <si>
    <t>26</t>
  </si>
  <si>
    <t>27</t>
  </si>
  <si>
    <t>27.1</t>
  </si>
  <si>
    <t>28</t>
  </si>
  <si>
    <t>28.1</t>
  </si>
  <si>
    <t>29</t>
  </si>
  <si>
    <t>29.1</t>
  </si>
  <si>
    <t>30</t>
  </si>
  <si>
    <t>31</t>
  </si>
  <si>
    <t>31.1</t>
  </si>
  <si>
    <t>32</t>
  </si>
  <si>
    <t>33</t>
  </si>
  <si>
    <t>34</t>
  </si>
  <si>
    <t>35</t>
  </si>
  <si>
    <t>36</t>
  </si>
  <si>
    <t>36.1</t>
  </si>
  <si>
    <t>37</t>
  </si>
  <si>
    <t>38</t>
  </si>
  <si>
    <t>39</t>
  </si>
  <si>
    <t>40</t>
  </si>
  <si>
    <t>41</t>
  </si>
  <si>
    <t>42</t>
  </si>
  <si>
    <t>43</t>
  </si>
  <si>
    <t>43.1</t>
  </si>
  <si>
    <t>44</t>
  </si>
  <si>
    <t>44.1</t>
  </si>
  <si>
    <t>45</t>
  </si>
  <si>
    <t>46</t>
  </si>
  <si>
    <t>47</t>
  </si>
  <si>
    <t>48</t>
  </si>
  <si>
    <t>49</t>
  </si>
  <si>
    <t>49.1</t>
  </si>
  <si>
    <t>50</t>
  </si>
  <si>
    <t>50.1</t>
  </si>
  <si>
    <t>51</t>
  </si>
  <si>
    <t>52</t>
  </si>
  <si>
    <t>53</t>
  </si>
  <si>
    <t>54</t>
  </si>
  <si>
    <t>55</t>
  </si>
  <si>
    <t>56</t>
  </si>
  <si>
    <t>56.1</t>
  </si>
  <si>
    <t>57</t>
  </si>
  <si>
    <t>58</t>
  </si>
  <si>
    <t>59</t>
  </si>
  <si>
    <t>59.1</t>
  </si>
  <si>
    <t>60</t>
  </si>
  <si>
    <t>61</t>
  </si>
  <si>
    <t>61.1</t>
  </si>
  <si>
    <t>62</t>
  </si>
  <si>
    <t>63</t>
  </si>
  <si>
    <t>63.1</t>
  </si>
  <si>
    <t>64</t>
  </si>
  <si>
    <t>64.1</t>
  </si>
  <si>
    <t>65</t>
  </si>
  <si>
    <t>66</t>
  </si>
  <si>
    <t>67</t>
  </si>
  <si>
    <t>68</t>
  </si>
  <si>
    <t>69</t>
  </si>
  <si>
    <t>69.1</t>
  </si>
  <si>
    <t>70</t>
  </si>
  <si>
    <t>70.1</t>
  </si>
  <si>
    <t>71</t>
  </si>
  <si>
    <t>72</t>
  </si>
  <si>
    <t>73</t>
  </si>
  <si>
    <t>74</t>
  </si>
  <si>
    <t>75</t>
  </si>
  <si>
    <t>76</t>
  </si>
  <si>
    <t>76.1</t>
  </si>
  <si>
    <t>77</t>
  </si>
  <si>
    <t>78</t>
  </si>
  <si>
    <t>78.1</t>
  </si>
  <si>
    <t>79</t>
  </si>
  <si>
    <t>80</t>
  </si>
  <si>
    <t>81</t>
  </si>
  <si>
    <t>82</t>
  </si>
  <si>
    <t>83</t>
  </si>
  <si>
    <t>84</t>
  </si>
  <si>
    <t>85</t>
  </si>
  <si>
    <t>86</t>
  </si>
  <si>
    <t>87</t>
  </si>
  <si>
    <t>88</t>
  </si>
  <si>
    <t>89</t>
  </si>
  <si>
    <t>90</t>
  </si>
  <si>
    <t>90.1</t>
  </si>
  <si>
    <t>91</t>
  </si>
  <si>
    <t>92</t>
  </si>
  <si>
    <t>93</t>
  </si>
  <si>
    <t>93.1</t>
  </si>
  <si>
    <t>94</t>
  </si>
  <si>
    <t>95</t>
  </si>
  <si>
    <t>96</t>
  </si>
  <si>
    <t>97</t>
  </si>
  <si>
    <t>99</t>
  </si>
  <si>
    <t>100</t>
  </si>
  <si>
    <t>100.1</t>
  </si>
  <si>
    <t>101</t>
  </si>
  <si>
    <t>101.1</t>
  </si>
  <si>
    <t>102</t>
  </si>
  <si>
    <t>103</t>
  </si>
  <si>
    <t>105</t>
  </si>
  <si>
    <t>105.1</t>
  </si>
  <si>
    <t>106</t>
  </si>
  <si>
    <t>106.1</t>
  </si>
  <si>
    <t>107</t>
  </si>
  <si>
    <t>107.1</t>
  </si>
  <si>
    <t>108</t>
  </si>
  <si>
    <t>108.1</t>
  </si>
  <si>
    <t>109</t>
  </si>
  <si>
    <t>110</t>
  </si>
  <si>
    <t>112</t>
  </si>
  <si>
    <t>114</t>
  </si>
  <si>
    <t>115</t>
  </si>
  <si>
    <t>116</t>
  </si>
  <si>
    <t>117</t>
  </si>
  <si>
    <t>118</t>
  </si>
  <si>
    <t>121</t>
  </si>
  <si>
    <t>122</t>
  </si>
  <si>
    <t>123</t>
  </si>
  <si>
    <t>124</t>
  </si>
  <si>
    <t>124.1</t>
  </si>
  <si>
    <t>125</t>
  </si>
  <si>
    <t>126</t>
  </si>
  <si>
    <t>127</t>
  </si>
  <si>
    <t>128</t>
  </si>
  <si>
    <t>129</t>
  </si>
  <si>
    <t>129.1</t>
  </si>
  <si>
    <t>130</t>
  </si>
  <si>
    <t>131</t>
  </si>
  <si>
    <t>131.1</t>
  </si>
  <si>
    <t>132</t>
  </si>
  <si>
    <t>133</t>
  </si>
  <si>
    <t>133.1</t>
  </si>
  <si>
    <t>134</t>
  </si>
  <si>
    <t>134.1</t>
  </si>
  <si>
    <t>135</t>
  </si>
  <si>
    <t>136</t>
  </si>
  <si>
    <t>137</t>
  </si>
  <si>
    <t>137.1</t>
  </si>
  <si>
    <t>138</t>
  </si>
  <si>
    <t>139</t>
  </si>
  <si>
    <t>140</t>
  </si>
  <si>
    <t>140.1</t>
  </si>
  <si>
    <t>141</t>
  </si>
  <si>
    <t>141.1</t>
  </si>
  <si>
    <t>142</t>
  </si>
  <si>
    <t>143</t>
  </si>
  <si>
    <t>143.1</t>
  </si>
  <si>
    <t>144</t>
  </si>
  <si>
    <t>145</t>
  </si>
  <si>
    <t>146</t>
  </si>
  <si>
    <t>146.1</t>
  </si>
  <si>
    <t>147</t>
  </si>
  <si>
    <t>148</t>
  </si>
  <si>
    <t>149</t>
  </si>
  <si>
    <t>149.1</t>
  </si>
  <si>
    <t>150</t>
  </si>
  <si>
    <t>151</t>
  </si>
  <si>
    <t>152</t>
  </si>
  <si>
    <t>152.1</t>
  </si>
  <si>
    <t>153</t>
  </si>
  <si>
    <t>154</t>
  </si>
  <si>
    <t>155</t>
  </si>
  <si>
    <t>155.1</t>
  </si>
  <si>
    <t>156</t>
  </si>
  <si>
    <t>156.1</t>
  </si>
  <si>
    <t>157</t>
  </si>
  <si>
    <t>157.1</t>
  </si>
  <si>
    <t>158</t>
  </si>
  <si>
    <t>158.1</t>
  </si>
  <si>
    <t>159</t>
  </si>
  <si>
    <t>159.1</t>
  </si>
  <si>
    <t>160</t>
  </si>
  <si>
    <t>160.1</t>
  </si>
  <si>
    <t>161</t>
  </si>
  <si>
    <t>161.1</t>
  </si>
  <si>
    <t>162</t>
  </si>
  <si>
    <t>162.1</t>
  </si>
  <si>
    <t>163</t>
  </si>
  <si>
    <t>164.1</t>
  </si>
  <si>
    <t>165</t>
  </si>
  <si>
    <t>165.1</t>
  </si>
  <si>
    <t>166</t>
  </si>
  <si>
    <t>166.1</t>
  </si>
  <si>
    <t>167</t>
  </si>
  <si>
    <t>168</t>
  </si>
  <si>
    <t>168.1</t>
  </si>
  <si>
    <t>169</t>
  </si>
  <si>
    <t>169.1</t>
  </si>
  <si>
    <t>169.2</t>
  </si>
  <si>
    <t>170</t>
  </si>
  <si>
    <t>170.1</t>
  </si>
  <si>
    <t>171</t>
  </si>
  <si>
    <t>171.1</t>
  </si>
  <si>
    <t>172</t>
  </si>
  <si>
    <t>173</t>
  </si>
  <si>
    <t>173.1</t>
  </si>
  <si>
    <t>174</t>
  </si>
  <si>
    <t>174.1</t>
  </si>
  <si>
    <t>175</t>
  </si>
  <si>
    <t>175.1</t>
  </si>
  <si>
    <t>176</t>
  </si>
  <si>
    <t>176.1</t>
  </si>
  <si>
    <t>177</t>
  </si>
  <si>
    <t>177.1</t>
  </si>
  <si>
    <t>178</t>
  </si>
  <si>
    <t>178.1</t>
  </si>
  <si>
    <t>179</t>
  </si>
  <si>
    <t>180</t>
  </si>
  <si>
    <t>180.1</t>
  </si>
  <si>
    <t>181</t>
  </si>
  <si>
    <t>181.1</t>
  </si>
  <si>
    <t>182</t>
  </si>
  <si>
    <t>182.1</t>
  </si>
  <si>
    <t>183</t>
  </si>
  <si>
    <t>183.1</t>
  </si>
  <si>
    <t>184</t>
  </si>
  <si>
    <t>184.1</t>
  </si>
  <si>
    <t>185</t>
  </si>
  <si>
    <t>186</t>
  </si>
  <si>
    <t>187</t>
  </si>
  <si>
    <t>188</t>
  </si>
  <si>
    <t>189</t>
  </si>
  <si>
    <t>189.1</t>
  </si>
  <si>
    <t>190</t>
  </si>
  <si>
    <t>190.1</t>
  </si>
  <si>
    <t>191</t>
  </si>
  <si>
    <t>192</t>
  </si>
  <si>
    <t>192.1</t>
  </si>
  <si>
    <t>193</t>
  </si>
  <si>
    <t>193.1</t>
  </si>
  <si>
    <t>194</t>
  </si>
  <si>
    <t>195</t>
  </si>
  <si>
    <t>195.1</t>
  </si>
  <si>
    <t>196</t>
  </si>
  <si>
    <t>196.1</t>
  </si>
  <si>
    <t>197</t>
  </si>
  <si>
    <t>197.1</t>
  </si>
  <si>
    <t>198</t>
  </si>
  <si>
    <t>199</t>
  </si>
  <si>
    <t>199.1</t>
  </si>
  <si>
    <t>200</t>
  </si>
  <si>
    <t>201</t>
  </si>
  <si>
    <t>201.1</t>
  </si>
  <si>
    <t>202</t>
  </si>
  <si>
    <t>202.1</t>
  </si>
  <si>
    <t>203</t>
  </si>
  <si>
    <t>203.1</t>
  </si>
  <si>
    <t>204</t>
  </si>
  <si>
    <t>205</t>
  </si>
  <si>
    <t>205.1</t>
  </si>
  <si>
    <t>206</t>
  </si>
  <si>
    <t>206.1</t>
  </si>
  <si>
    <t>207</t>
  </si>
  <si>
    <t>208</t>
  </si>
  <si>
    <t>209</t>
  </si>
  <si>
    <t>209.1</t>
  </si>
  <si>
    <t>210</t>
  </si>
  <si>
    <t>211</t>
  </si>
  <si>
    <t>211.1</t>
  </si>
  <si>
    <t>212</t>
  </si>
  <si>
    <t>212.1</t>
  </si>
  <si>
    <t>213</t>
  </si>
  <si>
    <t>213.1</t>
  </si>
  <si>
    <t>214</t>
  </si>
  <si>
    <t>214.1</t>
  </si>
  <si>
    <t>215</t>
  </si>
  <si>
    <t>215.1</t>
  </si>
  <si>
    <t>216</t>
  </si>
  <si>
    <t>216.1</t>
  </si>
  <si>
    <t>217</t>
  </si>
  <si>
    <t>217.1</t>
  </si>
  <si>
    <t>218</t>
  </si>
  <si>
    <t>218.1</t>
  </si>
  <si>
    <t>219</t>
  </si>
  <si>
    <t>219.1</t>
  </si>
  <si>
    <t>220</t>
  </si>
  <si>
    <t>221</t>
  </si>
  <si>
    <t>222</t>
  </si>
  <si>
    <t>223</t>
  </si>
  <si>
    <t>224</t>
  </si>
  <si>
    <t>225</t>
  </si>
  <si>
    <t>227</t>
  </si>
  <si>
    <t>228</t>
  </si>
  <si>
    <t>229</t>
  </si>
  <si>
    <t>230.1</t>
  </si>
  <si>
    <t>231</t>
  </si>
  <si>
    <t>232</t>
  </si>
  <si>
    <t>233</t>
  </si>
  <si>
    <t>234</t>
  </si>
  <si>
    <t>235</t>
  </si>
  <si>
    <t>236</t>
  </si>
  <si>
    <t>238</t>
  </si>
  <si>
    <t>239</t>
  </si>
  <si>
    <t>240</t>
  </si>
  <si>
    <t>241</t>
  </si>
  <si>
    <t>242</t>
  </si>
  <si>
    <t>243</t>
  </si>
  <si>
    <t>244</t>
  </si>
  <si>
    <t>245</t>
  </si>
  <si>
    <t>246</t>
  </si>
  <si>
    <t>247</t>
  </si>
  <si>
    <t>247.1</t>
  </si>
  <si>
    <t>248</t>
  </si>
  <si>
    <t>248.1</t>
  </si>
  <si>
    <t>249</t>
  </si>
  <si>
    <t>250</t>
  </si>
  <si>
    <t>250.1</t>
  </si>
  <si>
    <t>251</t>
  </si>
  <si>
    <t>252</t>
  </si>
  <si>
    <t>253</t>
  </si>
  <si>
    <t>253.1</t>
  </si>
  <si>
    <t>254</t>
  </si>
  <si>
    <t>254.1</t>
  </si>
  <si>
    <t>255</t>
  </si>
  <si>
    <t>255.1</t>
  </si>
  <si>
    <t>256</t>
  </si>
  <si>
    <t>257</t>
  </si>
  <si>
    <t>258</t>
  </si>
  <si>
    <t>258.1</t>
  </si>
  <si>
    <t>259</t>
  </si>
  <si>
    <t>259.1</t>
  </si>
  <si>
    <t>259.2</t>
  </si>
  <si>
    <t>259.3</t>
  </si>
  <si>
    <t>260</t>
  </si>
  <si>
    <t>260.1</t>
  </si>
  <si>
    <t>261</t>
  </si>
  <si>
    <t>261.1</t>
  </si>
  <si>
    <t>262</t>
  </si>
  <si>
    <t>262.1</t>
  </si>
  <si>
    <t>263</t>
  </si>
  <si>
    <t>263.1</t>
  </si>
  <si>
    <t>264</t>
  </si>
  <si>
    <t>264.1</t>
  </si>
  <si>
    <t>265</t>
  </si>
  <si>
    <t>265.1</t>
  </si>
  <si>
    <t>266</t>
  </si>
  <si>
    <t>266.1</t>
  </si>
  <si>
    <t>267</t>
  </si>
  <si>
    <t>267.1</t>
  </si>
  <si>
    <t>268</t>
  </si>
  <si>
    <t>268.1</t>
  </si>
  <si>
    <t>269</t>
  </si>
  <si>
    <t>269.1</t>
  </si>
  <si>
    <t>270</t>
  </si>
  <si>
    <t>270.1</t>
  </si>
  <si>
    <t>271</t>
  </si>
  <si>
    <t>271.1</t>
  </si>
  <si>
    <t>272</t>
  </si>
  <si>
    <t>272.1</t>
  </si>
  <si>
    <t>273</t>
  </si>
  <si>
    <t>273.1</t>
  </si>
  <si>
    <t>274</t>
  </si>
  <si>
    <t>274.1</t>
  </si>
  <si>
    <t>275</t>
  </si>
  <si>
    <t>276</t>
  </si>
  <si>
    <t>276.1</t>
  </si>
  <si>
    <t>277</t>
  </si>
  <si>
    <t>277.1</t>
  </si>
  <si>
    <t>278</t>
  </si>
  <si>
    <t>278.1</t>
  </si>
  <si>
    <t>279</t>
  </si>
  <si>
    <t>279.1</t>
  </si>
  <si>
    <t>280</t>
  </si>
  <si>
    <t>280.1</t>
  </si>
  <si>
    <t>281</t>
  </si>
  <si>
    <t>281.1</t>
  </si>
  <si>
    <t>282</t>
  </si>
  <si>
    <t>282.1</t>
  </si>
  <si>
    <t>283</t>
  </si>
  <si>
    <t>283.1</t>
  </si>
  <si>
    <t>284</t>
  </si>
  <si>
    <t>285</t>
  </si>
  <si>
    <t>285.1</t>
  </si>
  <si>
    <t>286</t>
  </si>
  <si>
    <t>286.1</t>
  </si>
  <si>
    <t>287</t>
  </si>
  <si>
    <t>287.1</t>
  </si>
  <si>
    <t>288</t>
  </si>
  <si>
    <t>289</t>
  </si>
  <si>
    <t>289.1</t>
  </si>
  <si>
    <t>290</t>
  </si>
  <si>
    <t>290.1</t>
  </si>
  <si>
    <t>291</t>
  </si>
  <si>
    <t>291.1</t>
  </si>
  <si>
    <t>292</t>
  </si>
  <si>
    <t>292.1</t>
  </si>
  <si>
    <t>293</t>
  </si>
  <si>
    <t>293.1</t>
  </si>
  <si>
    <t>294</t>
  </si>
  <si>
    <t>295</t>
  </si>
  <si>
    <t>295.1</t>
  </si>
  <si>
    <t>296</t>
  </si>
  <si>
    <t>296.1</t>
  </si>
  <si>
    <t>297</t>
  </si>
  <si>
    <t>298</t>
  </si>
  <si>
    <t>298.1</t>
  </si>
  <si>
    <t>299</t>
  </si>
  <si>
    <t>299.1</t>
  </si>
  <si>
    <t>300</t>
  </si>
  <si>
    <t>301</t>
  </si>
  <si>
    <t>302</t>
  </si>
  <si>
    <t>304</t>
  </si>
  <si>
    <t>305</t>
  </si>
  <si>
    <t>306</t>
  </si>
  <si>
    <t>307</t>
  </si>
  <si>
    <t>308</t>
  </si>
  <si>
    <t>309</t>
  </si>
  <si>
    <t>310</t>
  </si>
  <si>
    <t>311</t>
  </si>
  <si>
    <t>312</t>
  </si>
  <si>
    <t>313</t>
  </si>
  <si>
    <t>314</t>
  </si>
  <si>
    <t>315</t>
  </si>
  <si>
    <t>316</t>
  </si>
  <si>
    <t>317</t>
  </si>
  <si>
    <t>318</t>
  </si>
  <si>
    <t>318.1</t>
  </si>
  <si>
    <t>319</t>
  </si>
  <si>
    <t>319.1</t>
  </si>
  <si>
    <t>320</t>
  </si>
  <si>
    <t>321</t>
  </si>
  <si>
    <t>322</t>
  </si>
  <si>
    <t>323</t>
  </si>
  <si>
    <t>324</t>
  </si>
  <si>
    <t>325</t>
  </si>
  <si>
    <t>326</t>
  </si>
  <si>
    <t>326.1</t>
  </si>
  <si>
    <t>327</t>
  </si>
  <si>
    <t>328</t>
  </si>
  <si>
    <t>329</t>
  </si>
  <si>
    <t>329.1</t>
  </si>
  <si>
    <t>330</t>
  </si>
  <si>
    <t>331</t>
  </si>
  <si>
    <t>331.1</t>
  </si>
  <si>
    <t>332</t>
  </si>
  <si>
    <t>332.1</t>
  </si>
  <si>
    <t>333</t>
  </si>
  <si>
    <t>333.1</t>
  </si>
  <si>
    <t>334</t>
  </si>
  <si>
    <t>334.1</t>
  </si>
  <si>
    <t>335</t>
  </si>
  <si>
    <t>336</t>
  </si>
  <si>
    <t>337</t>
  </si>
  <si>
    <t>338</t>
  </si>
  <si>
    <t>339</t>
  </si>
  <si>
    <t>340</t>
  </si>
  <si>
    <t>341</t>
  </si>
  <si>
    <t>342</t>
  </si>
  <si>
    <t>343</t>
  </si>
  <si>
    <t>343.1</t>
  </si>
  <si>
    <t>344</t>
  </si>
  <si>
    <t>344.1</t>
  </si>
  <si>
    <t>345</t>
  </si>
  <si>
    <t>346</t>
  </si>
  <si>
    <t>347</t>
  </si>
  <si>
    <t>348</t>
  </si>
  <si>
    <t>349</t>
  </si>
  <si>
    <t>350</t>
  </si>
  <si>
    <t>351</t>
  </si>
  <si>
    <t>352</t>
  </si>
  <si>
    <t>353</t>
  </si>
  <si>
    <t>354</t>
  </si>
  <si>
    <t>355</t>
  </si>
  <si>
    <t>356</t>
  </si>
  <si>
    <t>357</t>
  </si>
  <si>
    <t>357.1</t>
  </si>
  <si>
    <t>358</t>
  </si>
  <si>
    <t>359</t>
  </si>
  <si>
    <t>360</t>
  </si>
  <si>
    <t>361</t>
  </si>
  <si>
    <t>362</t>
  </si>
  <si>
    <t>363</t>
  </si>
  <si>
    <t>363.1</t>
  </si>
  <si>
    <t>365</t>
  </si>
  <si>
    <t>365.1</t>
  </si>
  <si>
    <t>365.2</t>
  </si>
  <si>
    <t>365.3</t>
  </si>
  <si>
    <t>366</t>
  </si>
  <si>
    <t>366.1</t>
  </si>
  <si>
    <t>367</t>
  </si>
  <si>
    <t>367.1</t>
  </si>
  <si>
    <t>368</t>
  </si>
  <si>
    <t>369</t>
  </si>
  <si>
    <t>369.1</t>
  </si>
  <si>
    <t>370</t>
  </si>
  <si>
    <t>371</t>
  </si>
  <si>
    <t>371.1</t>
  </si>
  <si>
    <t>372</t>
  </si>
  <si>
    <t>372.1</t>
  </si>
  <si>
    <t>373</t>
  </si>
  <si>
    <t>374</t>
  </si>
  <si>
    <t>375</t>
  </si>
  <si>
    <t>376</t>
  </si>
  <si>
    <t>377</t>
  </si>
  <si>
    <t>378</t>
  </si>
  <si>
    <t>379</t>
  </si>
  <si>
    <t>381</t>
  </si>
  <si>
    <t>382</t>
  </si>
  <si>
    <t>383</t>
  </si>
  <si>
    <t>383.1</t>
  </si>
  <si>
    <t>384</t>
  </si>
  <si>
    <t>385</t>
  </si>
  <si>
    <t>386</t>
  </si>
  <si>
    <t>386.1</t>
  </si>
  <si>
    <t>387</t>
  </si>
  <si>
    <t>389</t>
  </si>
  <si>
    <t>390</t>
  </si>
  <si>
    <t>390.1</t>
  </si>
  <si>
    <t>391</t>
  </si>
  <si>
    <t>392</t>
  </si>
  <si>
    <t>393</t>
  </si>
  <si>
    <t>394</t>
  </si>
  <si>
    <t>395</t>
  </si>
  <si>
    <t>396</t>
  </si>
  <si>
    <t>397</t>
  </si>
  <si>
    <t>398</t>
  </si>
  <si>
    <t>399</t>
  </si>
  <si>
    <t>400</t>
  </si>
  <si>
    <t>401</t>
  </si>
  <si>
    <t>402</t>
  </si>
  <si>
    <t>403</t>
  </si>
  <si>
    <t>404</t>
  </si>
  <si>
    <t>404.1</t>
  </si>
  <si>
    <t>405</t>
  </si>
  <si>
    <t>406</t>
  </si>
  <si>
    <t>406.1</t>
  </si>
  <si>
    <t>407</t>
  </si>
  <si>
    <t>408</t>
  </si>
  <si>
    <t>409</t>
  </si>
  <si>
    <t>410</t>
  </si>
  <si>
    <t>411</t>
  </si>
  <si>
    <t>412</t>
  </si>
  <si>
    <t>413</t>
  </si>
  <si>
    <t>414</t>
  </si>
  <si>
    <t>415</t>
  </si>
  <si>
    <t>416</t>
  </si>
  <si>
    <t>417</t>
  </si>
  <si>
    <t>418</t>
  </si>
  <si>
    <t>419</t>
  </si>
  <si>
    <t>419.1</t>
  </si>
  <si>
    <t>420</t>
  </si>
  <si>
    <t>420.1</t>
  </si>
  <si>
    <t>421</t>
  </si>
  <si>
    <t>422</t>
  </si>
  <si>
    <t>423</t>
  </si>
  <si>
    <t>423.1</t>
  </si>
  <si>
    <t>424</t>
  </si>
  <si>
    <t>424.1</t>
  </si>
  <si>
    <t>425</t>
  </si>
  <si>
    <t>425.1</t>
  </si>
  <si>
    <t>426</t>
  </si>
  <si>
    <t>426.1</t>
  </si>
  <si>
    <t>427</t>
  </si>
  <si>
    <t>428</t>
  </si>
  <si>
    <t>428.1</t>
  </si>
  <si>
    <t>429</t>
  </si>
  <si>
    <t>429.1</t>
  </si>
  <si>
    <t>430</t>
  </si>
  <si>
    <t>431</t>
  </si>
  <si>
    <t>431.1</t>
  </si>
  <si>
    <t>432</t>
  </si>
  <si>
    <t>432.1</t>
  </si>
  <si>
    <t>433</t>
  </si>
  <si>
    <t>434</t>
  </si>
  <si>
    <t>434.1</t>
  </si>
  <si>
    <t>435</t>
  </si>
  <si>
    <t>435.1</t>
  </si>
  <si>
    <t>438</t>
  </si>
  <si>
    <t>438.1</t>
  </si>
  <si>
    <t>439</t>
  </si>
  <si>
    <t>440</t>
  </si>
  <si>
    <t>440.1</t>
  </si>
  <si>
    <t>441</t>
  </si>
  <si>
    <t>441.1</t>
  </si>
  <si>
    <t>442</t>
  </si>
  <si>
    <t>442.1</t>
  </si>
  <si>
    <t>443</t>
  </si>
  <si>
    <t>444</t>
  </si>
  <si>
    <t>445</t>
  </si>
  <si>
    <t>446</t>
  </si>
  <si>
    <t>446.1</t>
  </si>
  <si>
    <t>447</t>
  </si>
  <si>
    <t>448</t>
  </si>
  <si>
    <t>448.1</t>
  </si>
  <si>
    <t>449</t>
  </si>
  <si>
    <t>449.1</t>
  </si>
  <si>
    <t>451</t>
  </si>
  <si>
    <t>451.1</t>
  </si>
  <si>
    <t>452</t>
  </si>
  <si>
    <t>453</t>
  </si>
  <si>
    <t>453.1</t>
  </si>
  <si>
    <t>453.2</t>
  </si>
  <si>
    <t>454</t>
  </si>
  <si>
    <t>454.1</t>
  </si>
  <si>
    <t>455</t>
  </si>
  <si>
    <t>456.1</t>
  </si>
  <si>
    <t>458</t>
  </si>
  <si>
    <t>458.1</t>
  </si>
  <si>
    <t>459</t>
  </si>
  <si>
    <t>459.1</t>
  </si>
  <si>
    <t>460</t>
  </si>
  <si>
    <t>461</t>
  </si>
  <si>
    <t>461.1</t>
  </si>
  <si>
    <t>462</t>
  </si>
  <si>
    <t>462.1</t>
  </si>
  <si>
    <t>463</t>
  </si>
  <si>
    <t>464</t>
  </si>
  <si>
    <t>464.1</t>
  </si>
  <si>
    <t>465</t>
  </si>
  <si>
    <t>465.1</t>
  </si>
  <si>
    <t>466</t>
  </si>
  <si>
    <t>466.1</t>
  </si>
  <si>
    <t>467</t>
  </si>
  <si>
    <t>467.1</t>
  </si>
  <si>
    <t>468</t>
  </si>
  <si>
    <t>468.1</t>
  </si>
  <si>
    <t>469</t>
  </si>
  <si>
    <t>470.1</t>
  </si>
  <si>
    <t>471</t>
  </si>
  <si>
    <t>471.1</t>
  </si>
  <si>
    <t>472</t>
  </si>
  <si>
    <t>472.1</t>
  </si>
  <si>
    <t>473</t>
  </si>
  <si>
    <t>473.1</t>
  </si>
  <si>
    <t>474</t>
  </si>
  <si>
    <t>475</t>
  </si>
  <si>
    <t>475.1</t>
  </si>
  <si>
    <t>475.2</t>
  </si>
  <si>
    <t>475.3</t>
  </si>
  <si>
    <t>476</t>
  </si>
  <si>
    <t>476.1</t>
  </si>
  <si>
    <t>476.2</t>
  </si>
  <si>
    <t>476.3</t>
  </si>
  <si>
    <t>477</t>
  </si>
  <si>
    <t>477.1</t>
  </si>
  <si>
    <t>478</t>
  </si>
  <si>
    <t>478.1</t>
  </si>
  <si>
    <t>479</t>
  </si>
  <si>
    <t>479.1</t>
  </si>
  <si>
    <t>480</t>
  </si>
  <si>
    <t>481</t>
  </si>
  <si>
    <t>481.1</t>
  </si>
  <si>
    <t>482</t>
  </si>
  <si>
    <t>483</t>
  </si>
  <si>
    <t>483.1</t>
  </si>
  <si>
    <t>484</t>
  </si>
  <si>
    <t>485</t>
  </si>
  <si>
    <t>486</t>
  </si>
  <si>
    <t>488</t>
  </si>
  <si>
    <t>489</t>
  </si>
  <si>
    <t>489.1</t>
  </si>
  <si>
    <t>490</t>
  </si>
  <si>
    <t>490.1</t>
  </si>
  <si>
    <t>491</t>
  </si>
  <si>
    <t>491.1</t>
  </si>
  <si>
    <t>492</t>
  </si>
  <si>
    <t>492.1</t>
  </si>
  <si>
    <t>493</t>
  </si>
  <si>
    <t>493.1</t>
  </si>
  <si>
    <t>494</t>
  </si>
  <si>
    <t>494.1</t>
  </si>
  <si>
    <t>495</t>
  </si>
  <si>
    <t>495.1</t>
  </si>
  <si>
    <t>496</t>
  </si>
  <si>
    <t>496.1</t>
  </si>
  <si>
    <t>497</t>
  </si>
  <si>
    <t>497.1</t>
  </si>
  <si>
    <t>498</t>
  </si>
  <si>
    <t>498.1</t>
  </si>
  <si>
    <t>499</t>
  </si>
  <si>
    <t>500</t>
  </si>
  <si>
    <t>500.1</t>
  </si>
  <si>
    <t>501</t>
  </si>
  <si>
    <t>502</t>
  </si>
  <si>
    <t>502.1</t>
  </si>
  <si>
    <t>503</t>
  </si>
  <si>
    <t>503.1</t>
  </si>
  <si>
    <t>504</t>
  </si>
  <si>
    <t>504.1</t>
  </si>
  <si>
    <t>505</t>
  </si>
  <si>
    <t>505.1</t>
  </si>
  <si>
    <t>506</t>
  </si>
  <si>
    <t>506.1</t>
  </si>
  <si>
    <t>507</t>
  </si>
  <si>
    <t>507.1</t>
  </si>
  <si>
    <t>508</t>
  </si>
  <si>
    <t>509</t>
  </si>
  <si>
    <t>509.1</t>
  </si>
  <si>
    <t>510</t>
  </si>
  <si>
    <t>510.1</t>
  </si>
  <si>
    <t>511</t>
  </si>
  <si>
    <t>511.1</t>
  </si>
  <si>
    <t>512</t>
  </si>
  <si>
    <t>512.1</t>
  </si>
  <si>
    <t>513</t>
  </si>
  <si>
    <t>514</t>
  </si>
  <si>
    <t>514.1</t>
  </si>
  <si>
    <t>515</t>
  </si>
  <si>
    <t>516</t>
  </si>
  <si>
    <t>516.1</t>
  </si>
  <si>
    <t>517</t>
  </si>
  <si>
    <t>517.1</t>
  </si>
  <si>
    <t>518</t>
  </si>
  <si>
    <t>518.1</t>
  </si>
  <si>
    <t>519</t>
  </si>
  <si>
    <t>520</t>
  </si>
  <si>
    <t>521</t>
  </si>
  <si>
    <t>521.1</t>
  </si>
  <si>
    <t>522</t>
  </si>
  <si>
    <t>522.1</t>
  </si>
  <si>
    <t>523</t>
  </si>
  <si>
    <t>523.1</t>
  </si>
  <si>
    <t>524</t>
  </si>
  <si>
    <t>524.1</t>
  </si>
  <si>
    <t>524.2</t>
  </si>
  <si>
    <t>525</t>
  </si>
  <si>
    <t>526</t>
  </si>
  <si>
    <t>526.1</t>
  </si>
  <si>
    <t>527</t>
  </si>
  <si>
    <t>528</t>
  </si>
  <si>
    <t>529</t>
  </si>
  <si>
    <t>529.1</t>
  </si>
  <si>
    <t>530</t>
  </si>
  <si>
    <t>531</t>
  </si>
  <si>
    <t>531.1</t>
  </si>
  <si>
    <t>532</t>
  </si>
  <si>
    <t>532.1</t>
  </si>
  <si>
    <t>533</t>
  </si>
  <si>
    <t>534</t>
  </si>
  <si>
    <t>535</t>
  </si>
  <si>
    <t>535.1</t>
  </si>
  <si>
    <t>536</t>
  </si>
  <si>
    <t>536.1</t>
  </si>
  <si>
    <t>537</t>
  </si>
  <si>
    <t>537.1</t>
  </si>
  <si>
    <t>538</t>
  </si>
  <si>
    <t>538.1</t>
  </si>
  <si>
    <t>539</t>
  </si>
  <si>
    <t>539.1</t>
  </si>
  <si>
    <t>540</t>
  </si>
  <si>
    <t>540.1</t>
  </si>
  <si>
    <t>541</t>
  </si>
  <si>
    <t>541.1</t>
  </si>
  <si>
    <t>542</t>
  </si>
  <si>
    <t>542.1</t>
  </si>
  <si>
    <t>543</t>
  </si>
  <si>
    <t>543.1</t>
  </si>
  <si>
    <t>544</t>
  </si>
  <si>
    <t>545</t>
  </si>
  <si>
    <t>546</t>
  </si>
  <si>
    <t>547</t>
  </si>
  <si>
    <t>547.1</t>
  </si>
  <si>
    <t>548</t>
  </si>
  <si>
    <t>549</t>
  </si>
  <si>
    <t>550</t>
  </si>
  <si>
    <t>550.1</t>
  </si>
  <si>
    <t>551</t>
  </si>
  <si>
    <t>551.1</t>
  </si>
  <si>
    <t>552</t>
  </si>
  <si>
    <t>552.1</t>
  </si>
  <si>
    <t>553</t>
  </si>
  <si>
    <t>553.1</t>
  </si>
  <si>
    <t>554</t>
  </si>
  <si>
    <t>554.1</t>
  </si>
  <si>
    <t>555</t>
  </si>
  <si>
    <t>555.1</t>
  </si>
  <si>
    <t>556</t>
  </si>
  <si>
    <t>556.1</t>
  </si>
  <si>
    <t>557</t>
  </si>
  <si>
    <t>557.1</t>
  </si>
  <si>
    <t>558</t>
  </si>
  <si>
    <t>558.1</t>
  </si>
  <si>
    <t>559</t>
  </si>
  <si>
    <t>559.1</t>
  </si>
  <si>
    <t>560</t>
  </si>
  <si>
    <t>560.1</t>
  </si>
  <si>
    <t>561</t>
  </si>
  <si>
    <t>561.1</t>
  </si>
  <si>
    <t>562</t>
  </si>
  <si>
    <t>562.1</t>
  </si>
  <si>
    <t>563</t>
  </si>
  <si>
    <t>563.1</t>
  </si>
  <si>
    <t>564</t>
  </si>
  <si>
    <t>564.1</t>
  </si>
  <si>
    <t>565</t>
  </si>
  <si>
    <t>565.1</t>
  </si>
  <si>
    <t>566</t>
  </si>
  <si>
    <t>567</t>
  </si>
  <si>
    <t>567.1</t>
  </si>
  <si>
    <t>567.2</t>
  </si>
  <si>
    <t>568</t>
  </si>
  <si>
    <t>568.1</t>
  </si>
  <si>
    <t>569</t>
  </si>
  <si>
    <t>569.1</t>
  </si>
  <si>
    <t>570</t>
  </si>
  <si>
    <t>570.1</t>
  </si>
  <si>
    <t>571</t>
  </si>
  <si>
    <t>571.1</t>
  </si>
  <si>
    <t>572</t>
  </si>
  <si>
    <t>572.1</t>
  </si>
  <si>
    <t>573</t>
  </si>
  <si>
    <t>573.1</t>
  </si>
  <si>
    <t>574</t>
  </si>
  <si>
    <t>574.1</t>
  </si>
  <si>
    <t>575</t>
  </si>
  <si>
    <t>575.1</t>
  </si>
  <si>
    <t>576</t>
  </si>
  <si>
    <t>576.1</t>
  </si>
  <si>
    <t>577</t>
  </si>
  <si>
    <t>578</t>
  </si>
  <si>
    <t>578.1</t>
  </si>
  <si>
    <t>579</t>
  </si>
  <si>
    <t>579.1</t>
  </si>
  <si>
    <t>580</t>
  </si>
  <si>
    <t>580.1</t>
  </si>
  <si>
    <t>581</t>
  </si>
  <si>
    <t>581.1</t>
  </si>
  <si>
    <t>582</t>
  </si>
  <si>
    <t>582.1</t>
  </si>
  <si>
    <t>583</t>
  </si>
  <si>
    <t>583.1</t>
  </si>
  <si>
    <t>584</t>
  </si>
  <si>
    <t>584.1</t>
  </si>
  <si>
    <t>585</t>
  </si>
  <si>
    <t>586</t>
  </si>
  <si>
    <t>587.1</t>
  </si>
  <si>
    <t>588</t>
  </si>
  <si>
    <t>588.1</t>
  </si>
  <si>
    <t>589</t>
  </si>
  <si>
    <t>589.1</t>
  </si>
  <si>
    <t>590</t>
  </si>
  <si>
    <t>590.1</t>
  </si>
  <si>
    <t>591</t>
  </si>
  <si>
    <t>592</t>
  </si>
  <si>
    <t>592.1</t>
  </si>
  <si>
    <t>593</t>
  </si>
  <si>
    <t>593.1</t>
  </si>
  <si>
    <t>594</t>
  </si>
  <si>
    <t>595</t>
  </si>
  <si>
    <t>595.1</t>
  </si>
  <si>
    <t>596</t>
  </si>
  <si>
    <t>598</t>
  </si>
  <si>
    <t>598.1</t>
  </si>
  <si>
    <t>599</t>
  </si>
  <si>
    <t>600</t>
  </si>
  <si>
    <t>600.1</t>
  </si>
  <si>
    <t>602</t>
  </si>
  <si>
    <t>602.1</t>
  </si>
  <si>
    <t>603</t>
  </si>
  <si>
    <t>603.1</t>
  </si>
  <si>
    <t>604</t>
  </si>
  <si>
    <t>604.1</t>
  </si>
  <si>
    <t>605</t>
  </si>
  <si>
    <t>605.1</t>
  </si>
  <si>
    <t>606</t>
  </si>
  <si>
    <t>608</t>
  </si>
  <si>
    <t>608.1</t>
  </si>
  <si>
    <t>609</t>
  </si>
  <si>
    <t>609.1</t>
  </si>
  <si>
    <t>610</t>
  </si>
  <si>
    <t>610.1</t>
  </si>
  <si>
    <t>611.1</t>
  </si>
  <si>
    <t>612</t>
  </si>
  <si>
    <t>613</t>
  </si>
  <si>
    <t>614</t>
  </si>
  <si>
    <t>615</t>
  </si>
  <si>
    <t>615.1</t>
  </si>
  <si>
    <t>616</t>
  </si>
  <si>
    <t>616.1</t>
  </si>
  <si>
    <t>617</t>
  </si>
  <si>
    <t>617.1</t>
  </si>
  <si>
    <t>618</t>
  </si>
  <si>
    <t>618.1</t>
  </si>
  <si>
    <t>619</t>
  </si>
  <si>
    <t>620</t>
  </si>
  <si>
    <t>620.1</t>
  </si>
  <si>
    <t>622</t>
  </si>
  <si>
    <t>623</t>
  </si>
  <si>
    <t>623.1</t>
  </si>
  <si>
    <t>624</t>
  </si>
  <si>
    <t>625</t>
  </si>
  <si>
    <t>625.1</t>
  </si>
  <si>
    <t>626</t>
  </si>
  <si>
    <t>627</t>
  </si>
  <si>
    <t>628</t>
  </si>
  <si>
    <t>629</t>
  </si>
  <si>
    <t>630</t>
  </si>
  <si>
    <t>630.1</t>
  </si>
  <si>
    <t>631</t>
  </si>
  <si>
    <t>632</t>
  </si>
  <si>
    <t>632.1</t>
  </si>
  <si>
    <t>633</t>
  </si>
  <si>
    <t>633.1</t>
  </si>
  <si>
    <t>634</t>
  </si>
  <si>
    <t>634.1</t>
  </si>
  <si>
    <t>635</t>
  </si>
  <si>
    <t>636.1</t>
  </si>
  <si>
    <t>637</t>
  </si>
  <si>
    <t>638</t>
  </si>
  <si>
    <t>638.1</t>
  </si>
  <si>
    <t>639</t>
  </si>
  <si>
    <t>640</t>
  </si>
  <si>
    <t>640.1</t>
  </si>
  <si>
    <t>641</t>
  </si>
  <si>
    <t>643</t>
  </si>
  <si>
    <t>643.1</t>
  </si>
  <si>
    <t>644</t>
  </si>
  <si>
    <t>644.1</t>
  </si>
  <si>
    <t>645</t>
  </si>
  <si>
    <t>645.1</t>
  </si>
  <si>
    <t>646</t>
  </si>
  <si>
    <t>646.1</t>
  </si>
  <si>
    <t>647</t>
  </si>
  <si>
    <t>648</t>
  </si>
  <si>
    <t>648.1</t>
  </si>
  <si>
    <t>649</t>
  </si>
  <si>
    <t>649.1</t>
  </si>
  <si>
    <t>649.2</t>
  </si>
  <si>
    <t>650</t>
  </si>
  <si>
    <t>651</t>
  </si>
  <si>
    <t>651.1</t>
  </si>
  <si>
    <t>652</t>
  </si>
  <si>
    <t>652.1</t>
  </si>
  <si>
    <t>653</t>
  </si>
  <si>
    <t>653.1</t>
  </si>
  <si>
    <t>654</t>
  </si>
  <si>
    <t>655</t>
  </si>
  <si>
    <t>655.1</t>
  </si>
  <si>
    <t>656</t>
  </si>
  <si>
    <t>657</t>
  </si>
  <si>
    <t>657.1</t>
  </si>
  <si>
    <t>658</t>
  </si>
  <si>
    <t>659</t>
  </si>
  <si>
    <t>659.1</t>
  </si>
  <si>
    <t>660</t>
  </si>
  <si>
    <t>661</t>
  </si>
  <si>
    <t>662</t>
  </si>
  <si>
    <t>662.1</t>
  </si>
  <si>
    <t>662.2</t>
  </si>
  <si>
    <t>663</t>
  </si>
  <si>
    <t>663.1</t>
  </si>
  <si>
    <t>663.2</t>
  </si>
  <si>
    <t>664</t>
  </si>
  <si>
    <t>665</t>
  </si>
  <si>
    <t>666</t>
  </si>
  <si>
    <t>667.1</t>
  </si>
  <si>
    <t>668</t>
  </si>
  <si>
    <t>668.1</t>
  </si>
  <si>
    <t>669</t>
  </si>
  <si>
    <t>670</t>
  </si>
  <si>
    <t>670.1</t>
  </si>
  <si>
    <t>671</t>
  </si>
  <si>
    <t>671.1</t>
  </si>
  <si>
    <t>672</t>
  </si>
  <si>
    <t>672.1</t>
  </si>
  <si>
    <t>673</t>
  </si>
  <si>
    <t>673.1</t>
  </si>
  <si>
    <t>674</t>
  </si>
  <si>
    <t>674.1</t>
  </si>
  <si>
    <t>675</t>
  </si>
  <si>
    <t>676</t>
  </si>
  <si>
    <t>677</t>
  </si>
  <si>
    <t>677.1</t>
  </si>
  <si>
    <t>678</t>
  </si>
  <si>
    <t>679</t>
  </si>
  <si>
    <t>680</t>
  </si>
  <si>
    <t>680.1</t>
  </si>
  <si>
    <t>681</t>
  </si>
  <si>
    <t>682.1</t>
  </si>
  <si>
    <t>683</t>
  </si>
  <si>
    <t>684</t>
  </si>
  <si>
    <t>685</t>
  </si>
  <si>
    <t>685.1</t>
  </si>
  <si>
    <t>686</t>
  </si>
  <si>
    <t>686.1</t>
  </si>
  <si>
    <t>687</t>
  </si>
  <si>
    <t>688</t>
  </si>
  <si>
    <t>688.1</t>
  </si>
  <si>
    <t>689</t>
  </si>
  <si>
    <t>690.1</t>
  </si>
  <si>
    <t>691</t>
  </si>
  <si>
    <t>691.1</t>
  </si>
  <si>
    <t>692</t>
  </si>
  <si>
    <t>692.1</t>
  </si>
  <si>
    <t>693</t>
  </si>
  <si>
    <t>693.1</t>
  </si>
  <si>
    <t>694</t>
  </si>
  <si>
    <t>695</t>
  </si>
  <si>
    <t>695.1</t>
  </si>
  <si>
    <t>696</t>
  </si>
  <si>
    <t>697</t>
  </si>
  <si>
    <t>697-1</t>
  </si>
  <si>
    <t>697-2</t>
  </si>
  <si>
    <t>697-3</t>
  </si>
  <si>
    <t>698</t>
  </si>
  <si>
    <t>698.1</t>
  </si>
  <si>
    <t>699</t>
  </si>
  <si>
    <t>700</t>
  </si>
  <si>
    <t>701</t>
  </si>
  <si>
    <t>702</t>
  </si>
  <si>
    <t>TOUVRE</t>
  </si>
  <si>
    <t>A</t>
  </si>
  <si>
    <t>B</t>
  </si>
  <si>
    <t>CHAMPNIERS</t>
  </si>
</sst>
</file>

<file path=xl/styles.xml><?xml version="1.0" encoding="utf-8"?>
<styleSheet xmlns="http://schemas.openxmlformats.org/spreadsheetml/2006/main" xmlns:mc="http://schemas.openxmlformats.org/markup-compatibility/2006" xmlns:x14ac="http://schemas.microsoft.com/office/spreadsheetml/2009/9/ac" mc:Ignorable="x14ac">
  <fonts count="46" x14ac:knownFonts="1">
    <font>
      <sz val="11"/>
      <color theme="1"/>
      <name val="Calibri"/>
      <family val="2"/>
      <scheme val="minor"/>
    </font>
    <font>
      <sz val="11"/>
      <color indexed="8"/>
      <name val="Calibri"/>
      <family val="2"/>
    </font>
    <font>
      <sz val="10"/>
      <name val="Arial"/>
      <family val="2"/>
    </font>
    <font>
      <sz val="10"/>
      <color indexed="8"/>
      <name val="Arial"/>
      <family val="2"/>
    </font>
    <font>
      <sz val="18"/>
      <color indexed="8"/>
      <name val="Arial"/>
      <family val="2"/>
    </font>
    <font>
      <i/>
      <sz val="10"/>
      <color indexed="8"/>
      <name val="Arial"/>
      <family val="2"/>
    </font>
    <font>
      <b/>
      <sz val="10"/>
      <color indexed="8"/>
      <name val="Arial"/>
      <family val="2"/>
    </font>
    <font>
      <sz val="9"/>
      <color indexed="8"/>
      <name val="Arial"/>
      <family val="2"/>
    </font>
    <font>
      <i/>
      <sz val="9"/>
      <color indexed="8"/>
      <name val="Arial"/>
      <family val="2"/>
    </font>
    <font>
      <b/>
      <sz val="9"/>
      <color indexed="8"/>
      <name val="Arial"/>
      <family val="2"/>
    </font>
    <font>
      <b/>
      <sz val="11"/>
      <color indexed="8"/>
      <name val="Calibri"/>
      <family val="2"/>
    </font>
    <font>
      <b/>
      <sz val="8"/>
      <name val="Arial"/>
      <family val="2"/>
    </font>
    <font>
      <b/>
      <sz val="11"/>
      <color theme="1"/>
      <name val="Calibri"/>
      <family val="2"/>
      <scheme val="minor"/>
    </font>
    <font>
      <b/>
      <sz val="11"/>
      <color theme="0"/>
      <name val="Calibri"/>
      <family val="2"/>
      <scheme val="minor"/>
    </font>
    <font>
      <sz val="20"/>
      <color rgb="FFC00000"/>
      <name val="Arial"/>
      <family val="2"/>
    </font>
    <font>
      <sz val="12"/>
      <color rgb="FFC00000"/>
      <name val="Arial"/>
      <family val="2"/>
    </font>
    <font>
      <sz val="14"/>
      <color theme="1"/>
      <name val="Arial"/>
      <family val="2"/>
    </font>
    <font>
      <sz val="14"/>
      <color rgb="FF0000FF"/>
      <name val="Arial"/>
      <family val="2"/>
    </font>
    <font>
      <b/>
      <sz val="11"/>
      <name val="Calibri"/>
      <family val="2"/>
      <scheme val="minor"/>
    </font>
    <font>
      <i/>
      <sz val="11"/>
      <color theme="1"/>
      <name val="Calibri"/>
      <family val="2"/>
      <scheme val="minor"/>
    </font>
    <font>
      <sz val="9"/>
      <color theme="1"/>
      <name val="Tahoma"/>
      <family val="2"/>
    </font>
    <font>
      <sz val="10"/>
      <color theme="1"/>
      <name val="Arial"/>
      <family val="2"/>
    </font>
    <font>
      <b/>
      <sz val="9"/>
      <color theme="1"/>
      <name val="Tahoma"/>
      <family val="2"/>
    </font>
    <font>
      <sz val="12"/>
      <color theme="1"/>
      <name val="Arial"/>
      <family val="2"/>
    </font>
    <font>
      <sz val="18"/>
      <color rgb="FFC00000"/>
      <name val="Arial"/>
      <family val="2"/>
    </font>
    <font>
      <b/>
      <sz val="8"/>
      <color theme="1"/>
      <name val="Arial"/>
      <family val="2"/>
    </font>
    <font>
      <b/>
      <sz val="8"/>
      <color indexed="8"/>
      <name val="Arial"/>
      <family val="2"/>
    </font>
    <font>
      <sz val="8"/>
      <name val="Arial"/>
      <family val="2"/>
    </font>
    <font>
      <sz val="8"/>
      <color indexed="8"/>
      <name val="Arial"/>
      <family val="2"/>
    </font>
    <font>
      <sz val="10"/>
      <color rgb="FF000000"/>
      <name val="Times New Roman"/>
      <family val="1"/>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Arial"/>
      <family val="2"/>
    </font>
    <font>
      <sz val="11"/>
      <color rgb="FF9C6500"/>
      <name val="Calibri"/>
      <family val="2"/>
      <scheme val="minor"/>
    </font>
    <font>
      <b/>
      <sz val="18"/>
      <color theme="3"/>
      <name val="Cambria"/>
      <family val="2"/>
      <scheme val="major"/>
    </font>
  </fonts>
  <fills count="47">
    <fill>
      <patternFill patternType="none"/>
    </fill>
    <fill>
      <patternFill patternType="gray125"/>
    </fill>
    <fill>
      <patternFill patternType="solid">
        <fgColor theme="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5" tint="-0.249977111117893"/>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7"/>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8"/>
        <bgColor indexed="64"/>
      </patternFill>
    </fill>
    <fill>
      <patternFill patternType="solid">
        <fgColor theme="9" tint="0.59999389629810485"/>
        <bgColor indexed="64"/>
      </patternFill>
    </fill>
    <fill>
      <patternFill patternType="solid">
        <fgColor theme="7" tint="0.39997558519241921"/>
        <bgColor indexed="64"/>
      </patternFill>
    </fill>
    <fill>
      <patternFill patternType="solid">
        <fgColor theme="4"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7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7" tint="-0.24994659260841701"/>
      </left>
      <right style="thin">
        <color theme="7" tint="-0.24994659260841701"/>
      </right>
      <top style="thin">
        <color theme="7" tint="-0.24994659260841701"/>
      </top>
      <bottom style="thin">
        <color theme="7" tint="-0.24994659260841701"/>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thin">
        <color theme="5" tint="-0.24994659260841701"/>
      </left>
      <right style="medium">
        <color theme="5" tint="-0.24994659260841701"/>
      </right>
      <top style="medium">
        <color theme="5" tint="-0.24994659260841701"/>
      </top>
      <bottom style="thin">
        <color theme="5" tint="-0.24994659260841701"/>
      </bottom>
      <diagonal/>
    </border>
    <border>
      <left style="thin">
        <color theme="5" tint="-0.24994659260841701"/>
      </left>
      <right style="medium">
        <color theme="5" tint="-0.24994659260841701"/>
      </right>
      <top style="thin">
        <color theme="5" tint="-0.24994659260841701"/>
      </top>
      <bottom style="thin">
        <color theme="5" tint="-0.24994659260841701"/>
      </bottom>
      <diagonal/>
    </border>
    <border>
      <left style="thin">
        <color theme="5" tint="-0.24994659260841701"/>
      </left>
      <right style="medium">
        <color theme="5" tint="-0.24994659260841701"/>
      </right>
      <top style="thin">
        <color theme="5" tint="-0.24994659260841701"/>
      </top>
      <bottom style="medium">
        <color theme="5" tint="-0.24994659260841701"/>
      </bottom>
      <diagonal/>
    </border>
    <border>
      <left style="medium">
        <color theme="4" tint="-0.24994659260841701"/>
      </left>
      <right style="medium">
        <color theme="4" tint="-0.24994659260841701"/>
      </right>
      <top style="medium">
        <color theme="4" tint="-0.24994659260841701"/>
      </top>
      <bottom/>
      <diagonal/>
    </border>
    <border>
      <left style="medium">
        <color theme="4" tint="-0.24994659260841701"/>
      </left>
      <right style="thin">
        <color theme="4" tint="-0.24994659260841701"/>
      </right>
      <top style="medium">
        <color theme="4" tint="-0.24994659260841701"/>
      </top>
      <bottom style="thin">
        <color theme="4" tint="-0.24994659260841701"/>
      </bottom>
      <diagonal/>
    </border>
    <border>
      <left style="thin">
        <color theme="4" tint="-0.24994659260841701"/>
      </left>
      <right style="thin">
        <color theme="4" tint="-0.24994659260841701"/>
      </right>
      <top style="medium">
        <color theme="4" tint="-0.24994659260841701"/>
      </top>
      <bottom style="thin">
        <color theme="4" tint="-0.24994659260841701"/>
      </bottom>
      <diagonal/>
    </border>
    <border>
      <left style="thin">
        <color theme="4" tint="-0.24994659260841701"/>
      </left>
      <right style="medium">
        <color theme="4" tint="-0.24994659260841701"/>
      </right>
      <top style="medium">
        <color theme="4" tint="-0.24994659260841701"/>
      </top>
      <bottom style="thin">
        <color theme="4" tint="-0.24994659260841701"/>
      </bottom>
      <diagonal/>
    </border>
    <border>
      <left style="medium">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style="medium">
        <color theme="4" tint="-0.24994659260841701"/>
      </right>
      <top style="thin">
        <color theme="4" tint="-0.24994659260841701"/>
      </top>
      <bottom style="thin">
        <color theme="4" tint="-0.24994659260841701"/>
      </bottom>
      <diagonal/>
    </border>
    <border>
      <left style="medium">
        <color theme="4" tint="-0.24994659260841701"/>
      </left>
      <right style="thin">
        <color theme="4" tint="-0.24994659260841701"/>
      </right>
      <top style="thin">
        <color theme="4" tint="-0.24994659260841701"/>
      </top>
      <bottom style="medium">
        <color theme="4" tint="-0.24994659260841701"/>
      </bottom>
      <diagonal/>
    </border>
    <border>
      <left style="thin">
        <color theme="4" tint="-0.24994659260841701"/>
      </left>
      <right style="thin">
        <color theme="4" tint="-0.24994659260841701"/>
      </right>
      <top style="thin">
        <color theme="4" tint="-0.24994659260841701"/>
      </top>
      <bottom style="medium">
        <color theme="4" tint="-0.24994659260841701"/>
      </bottom>
      <diagonal/>
    </border>
    <border>
      <left style="thin">
        <color theme="4" tint="-0.24994659260841701"/>
      </left>
      <right style="medium">
        <color theme="4" tint="-0.24994659260841701"/>
      </right>
      <top style="thin">
        <color theme="4" tint="-0.24994659260841701"/>
      </top>
      <bottom style="medium">
        <color theme="4" tint="-0.24994659260841701"/>
      </bottom>
      <diagonal/>
    </border>
    <border>
      <left style="medium">
        <color theme="7" tint="-0.24994659260841701"/>
      </left>
      <right style="medium">
        <color theme="7" tint="-0.24994659260841701"/>
      </right>
      <top style="medium">
        <color theme="7" tint="-0.24994659260841701"/>
      </top>
      <bottom/>
      <diagonal/>
    </border>
    <border>
      <left style="medium">
        <color theme="8" tint="-0.24994659260841701"/>
      </left>
      <right style="medium">
        <color theme="8" tint="-0.24994659260841701"/>
      </right>
      <top style="medium">
        <color theme="8" tint="-0.24994659260841701"/>
      </top>
      <bottom/>
      <diagonal/>
    </border>
    <border>
      <left style="thin">
        <color theme="8" tint="-0.24994659260841701"/>
      </left>
      <right style="medium">
        <color theme="8" tint="-0.24994659260841701"/>
      </right>
      <top style="medium">
        <color theme="8" tint="-0.24994659260841701"/>
      </top>
      <bottom style="medium">
        <color theme="8" tint="-0.24994659260841701"/>
      </bottom>
      <diagonal/>
    </border>
    <border>
      <left style="thin">
        <color theme="7" tint="-0.24994659260841701"/>
      </left>
      <right style="medium">
        <color theme="7" tint="-0.24994659260841701"/>
      </right>
      <top style="thin">
        <color theme="7" tint="-0.24994659260841701"/>
      </top>
      <bottom style="thin">
        <color theme="7" tint="-0.24994659260841701"/>
      </bottom>
      <diagonal/>
    </border>
    <border>
      <left style="thin">
        <color theme="7" tint="-0.24994659260841701"/>
      </left>
      <right style="medium">
        <color theme="7" tint="-0.24994659260841701"/>
      </right>
      <top style="thin">
        <color theme="7" tint="-0.24994659260841701"/>
      </top>
      <bottom style="medium">
        <color theme="7" tint="-0.24994659260841701"/>
      </bottom>
      <diagonal/>
    </border>
    <border>
      <left style="medium">
        <color theme="7" tint="-0.24994659260841701"/>
      </left>
      <right style="thin">
        <color theme="7" tint="-0.24994659260841701"/>
      </right>
      <top style="thin">
        <color theme="7" tint="-0.24994659260841701"/>
      </top>
      <bottom style="thin">
        <color theme="7" tint="-0.24994659260841701"/>
      </bottom>
      <diagonal/>
    </border>
    <border>
      <left style="medium">
        <color theme="7" tint="-0.24994659260841701"/>
      </left>
      <right style="thin">
        <color theme="7" tint="-0.24994659260841701"/>
      </right>
      <top style="medium">
        <color theme="7" tint="-0.24994659260841701"/>
      </top>
      <bottom style="thin">
        <color theme="7" tint="-0.24994659260841701"/>
      </bottom>
      <diagonal/>
    </border>
    <border>
      <left style="thin">
        <color theme="7" tint="-0.24994659260841701"/>
      </left>
      <right style="thin">
        <color theme="7" tint="-0.24994659260841701"/>
      </right>
      <top style="medium">
        <color theme="7" tint="-0.24994659260841701"/>
      </top>
      <bottom style="thin">
        <color theme="7" tint="-0.24994659260841701"/>
      </bottom>
      <diagonal/>
    </border>
    <border>
      <left style="thin">
        <color theme="7" tint="-0.24994659260841701"/>
      </left>
      <right style="medium">
        <color theme="7" tint="-0.24994659260841701"/>
      </right>
      <top style="medium">
        <color theme="7" tint="-0.24994659260841701"/>
      </top>
      <bottom style="thin">
        <color theme="7" tint="-0.24994659260841701"/>
      </bottom>
      <diagonal/>
    </border>
    <border>
      <left style="medium">
        <color theme="1" tint="0.24994659260841701"/>
      </left>
      <right style="thin">
        <color theme="1" tint="0.24994659260841701"/>
      </right>
      <top style="medium">
        <color theme="1" tint="0.24994659260841701"/>
      </top>
      <bottom style="medium">
        <color theme="1" tint="0.24994659260841701"/>
      </bottom>
      <diagonal/>
    </border>
    <border>
      <left style="thin">
        <color theme="1" tint="0.24994659260841701"/>
      </left>
      <right style="thin">
        <color theme="1" tint="0.24994659260841701"/>
      </right>
      <top style="medium">
        <color theme="1" tint="0.24994659260841701"/>
      </top>
      <bottom style="medium">
        <color theme="1" tint="0.24994659260841701"/>
      </bottom>
      <diagonal/>
    </border>
    <border>
      <left style="thin">
        <color theme="1" tint="0.24994659260841701"/>
      </left>
      <right style="medium">
        <color theme="1" tint="0.24994659260841701"/>
      </right>
      <top style="medium">
        <color theme="1" tint="0.24994659260841701"/>
      </top>
      <bottom style="medium">
        <color theme="1" tint="0.24994659260841701"/>
      </bottom>
      <diagonal/>
    </border>
    <border>
      <left style="medium">
        <color theme="5" tint="-0.24994659260841701"/>
      </left>
      <right/>
      <top style="medium">
        <color theme="5" tint="-0.24994659260841701"/>
      </top>
      <bottom style="thin">
        <color theme="5" tint="-0.24994659260841701"/>
      </bottom>
      <diagonal/>
    </border>
    <border>
      <left/>
      <right style="thin">
        <color theme="5" tint="-0.24994659260841701"/>
      </right>
      <top style="medium">
        <color theme="5" tint="-0.24994659260841701"/>
      </top>
      <bottom style="thin">
        <color theme="5" tint="-0.24994659260841701"/>
      </bottom>
      <diagonal/>
    </border>
    <border>
      <left style="medium">
        <color theme="5" tint="-0.24994659260841701"/>
      </left>
      <right/>
      <top style="thin">
        <color theme="5" tint="-0.24994659260841701"/>
      </top>
      <bottom style="thin">
        <color theme="5" tint="-0.24994659260841701"/>
      </bottom>
      <diagonal/>
    </border>
    <border>
      <left style="medium">
        <color theme="5" tint="-0.24994659260841701"/>
      </left>
      <right/>
      <top style="thin">
        <color theme="5" tint="-0.24994659260841701"/>
      </top>
      <bottom style="medium">
        <color theme="5" tint="-0.24994659260841701"/>
      </bottom>
      <diagonal/>
    </border>
    <border>
      <left/>
      <right style="thin">
        <color theme="5" tint="-0.24994659260841701"/>
      </right>
      <top style="thin">
        <color theme="5" tint="-0.24994659260841701"/>
      </top>
      <bottom style="thin">
        <color theme="5" tint="-0.24994659260841701"/>
      </bottom>
      <diagonal/>
    </border>
    <border>
      <left/>
      <right style="thin">
        <color theme="5" tint="-0.24994659260841701"/>
      </right>
      <top style="thin">
        <color theme="5" tint="-0.24994659260841701"/>
      </top>
      <bottom style="medium">
        <color theme="5" tint="-0.24994659260841701"/>
      </bottom>
      <diagonal/>
    </border>
    <border>
      <left style="double">
        <color theme="5" tint="-0.24994659260841701"/>
      </left>
      <right style="double">
        <color theme="5" tint="-0.24994659260841701"/>
      </right>
      <top style="double">
        <color theme="5" tint="-0.24994659260841701"/>
      </top>
      <bottom style="double">
        <color theme="5" tint="-0.24994659260841701"/>
      </bottom>
      <diagonal/>
    </border>
    <border>
      <left style="double">
        <color theme="4" tint="-0.24994659260841701"/>
      </left>
      <right style="double">
        <color theme="4" tint="-0.24994659260841701"/>
      </right>
      <top style="double">
        <color theme="4" tint="-0.24994659260841701"/>
      </top>
      <bottom style="double">
        <color theme="4" tint="-0.24994659260841701"/>
      </bottom>
      <diagonal/>
    </border>
    <border>
      <left style="medium">
        <color theme="4" tint="-0.24994659260841701"/>
      </left>
      <right/>
      <top style="medium">
        <color theme="4" tint="-0.24994659260841701"/>
      </top>
      <bottom style="thin">
        <color theme="4" tint="-0.24994659260841701"/>
      </bottom>
      <diagonal/>
    </border>
    <border>
      <left style="medium">
        <color theme="4" tint="-0.24994659260841701"/>
      </left>
      <right/>
      <top style="thin">
        <color theme="4" tint="-0.24994659260841701"/>
      </top>
      <bottom style="thin">
        <color theme="4" tint="-0.24994659260841701"/>
      </bottom>
      <diagonal/>
    </border>
    <border>
      <left style="medium">
        <color theme="4" tint="-0.24994659260841701"/>
      </left>
      <right/>
      <top style="thin">
        <color theme="4" tint="-0.24994659260841701"/>
      </top>
      <bottom style="medium">
        <color theme="4" tint="-0.24994659260841701"/>
      </bottom>
      <diagonal/>
    </border>
    <border>
      <left/>
      <right style="thin">
        <color theme="4" tint="-0.24994659260841701"/>
      </right>
      <top style="medium">
        <color theme="4" tint="-0.24994659260841701"/>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right style="thin">
        <color theme="4" tint="-0.24994659260841701"/>
      </right>
      <top style="thin">
        <color theme="4" tint="-0.24994659260841701"/>
      </top>
      <bottom style="medium">
        <color theme="4" tint="-0.24994659260841701"/>
      </bottom>
      <diagonal/>
    </border>
    <border>
      <left style="double">
        <color theme="7" tint="-0.24994659260841701"/>
      </left>
      <right style="double">
        <color theme="7" tint="-0.24994659260841701"/>
      </right>
      <top style="double">
        <color theme="7" tint="-0.24994659260841701"/>
      </top>
      <bottom style="double">
        <color theme="7" tint="-0.24994659260841701"/>
      </bottom>
      <diagonal/>
    </border>
    <border>
      <left style="medium">
        <color theme="7" tint="-0.24994659260841701"/>
      </left>
      <right/>
      <top style="thin">
        <color theme="7" tint="-0.24994659260841701"/>
      </top>
      <bottom style="thin">
        <color theme="7" tint="-0.24994659260841701"/>
      </bottom>
      <diagonal/>
    </border>
    <border>
      <left/>
      <right style="thin">
        <color theme="7" tint="-0.24994659260841701"/>
      </right>
      <top style="thin">
        <color theme="7" tint="-0.24994659260841701"/>
      </top>
      <bottom style="thin">
        <color theme="7" tint="-0.24994659260841701"/>
      </bottom>
      <diagonal/>
    </border>
    <border>
      <left style="thin">
        <color theme="7" tint="-0.24994659260841701"/>
      </left>
      <right style="thin">
        <color theme="7" tint="-0.24994659260841701"/>
      </right>
      <top style="medium">
        <color theme="7" tint="-0.24994659260841701"/>
      </top>
      <bottom/>
      <diagonal/>
    </border>
    <border>
      <left style="thin">
        <color theme="7" tint="-0.24994659260841701"/>
      </left>
      <right style="thin">
        <color theme="7" tint="-0.24994659260841701"/>
      </right>
      <top/>
      <bottom/>
      <diagonal/>
    </border>
    <border>
      <left style="medium">
        <color theme="7" tint="-0.24994659260841701"/>
      </left>
      <right/>
      <top style="thin">
        <color theme="7" tint="-0.24994659260841701"/>
      </top>
      <bottom style="medium">
        <color theme="7" tint="-0.24994659260841701"/>
      </bottom>
      <diagonal/>
    </border>
    <border>
      <left/>
      <right style="thin">
        <color theme="7" tint="-0.24994659260841701"/>
      </right>
      <top style="thin">
        <color theme="7" tint="-0.24994659260841701"/>
      </top>
      <bottom style="medium">
        <color theme="7" tint="-0.24994659260841701"/>
      </bottom>
      <diagonal/>
    </border>
    <border>
      <left style="double">
        <color theme="8" tint="-0.24994659260841701"/>
      </left>
      <right style="double">
        <color theme="8" tint="-0.24994659260841701"/>
      </right>
      <top style="double">
        <color theme="8" tint="-0.24994659260841701"/>
      </top>
      <bottom style="double">
        <color theme="8" tint="-0.24994659260841701"/>
      </bottom>
      <diagonal/>
    </border>
    <border>
      <left style="medium">
        <color theme="8" tint="-0.24994659260841701"/>
      </left>
      <right/>
      <top style="medium">
        <color theme="8" tint="-0.24994659260841701"/>
      </top>
      <bottom style="medium">
        <color theme="8" tint="-0.24994659260841701"/>
      </bottom>
      <diagonal/>
    </border>
    <border>
      <left/>
      <right style="thin">
        <color theme="8" tint="-0.24994659260841701"/>
      </right>
      <top style="medium">
        <color theme="8" tint="-0.24994659260841701"/>
      </top>
      <bottom style="medium">
        <color theme="8" tint="-0.2499465926084170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8">
    <xf numFmtId="0" fontId="0" fillId="0" borderId="0"/>
    <xf numFmtId="0" fontId="2" fillId="0" borderId="0"/>
    <xf numFmtId="0" fontId="29" fillId="0" borderId="0"/>
    <xf numFmtId="0" fontId="43" fillId="0" borderId="0"/>
    <xf numFmtId="0" fontId="30" fillId="24" borderId="0" applyNumberFormat="0" applyBorder="0" applyAlignment="0" applyProtection="0"/>
    <xf numFmtId="0" fontId="30" fillId="28" borderId="0" applyNumberFormat="0" applyBorder="0" applyAlignment="0" applyProtection="0"/>
    <xf numFmtId="0" fontId="30" fillId="32" borderId="0" applyNumberFormat="0" applyBorder="0" applyAlignment="0" applyProtection="0"/>
    <xf numFmtId="0" fontId="30" fillId="36" borderId="0" applyNumberFormat="0" applyBorder="0" applyAlignment="0" applyProtection="0"/>
    <xf numFmtId="0" fontId="30" fillId="40" borderId="0" applyNumberFormat="0" applyBorder="0" applyAlignment="0" applyProtection="0"/>
    <xf numFmtId="0" fontId="30" fillId="44" borderId="0" applyNumberFormat="0" applyBorder="0" applyAlignment="0" applyProtection="0"/>
    <xf numFmtId="0" fontId="30" fillId="25" borderId="0" applyNumberFormat="0" applyBorder="0" applyAlignment="0" applyProtection="0"/>
    <xf numFmtId="0" fontId="30" fillId="29" borderId="0" applyNumberFormat="0" applyBorder="0" applyAlignment="0" applyProtection="0"/>
    <xf numFmtId="0" fontId="30" fillId="33" borderId="0" applyNumberFormat="0" applyBorder="0" applyAlignment="0" applyProtection="0"/>
    <xf numFmtId="0" fontId="30" fillId="37" borderId="0" applyNumberFormat="0" applyBorder="0" applyAlignment="0" applyProtection="0"/>
    <xf numFmtId="0" fontId="30" fillId="41" borderId="0" applyNumberFormat="0" applyBorder="0" applyAlignment="0" applyProtection="0"/>
    <xf numFmtId="0" fontId="30" fillId="45" borderId="0" applyNumberFormat="0" applyBorder="0" applyAlignment="0" applyProtection="0"/>
    <xf numFmtId="0" fontId="42" fillId="26" borderId="0" applyNumberFormat="0" applyBorder="0" applyAlignment="0" applyProtection="0"/>
    <xf numFmtId="0" fontId="42" fillId="30" borderId="0" applyNumberFormat="0" applyBorder="0" applyAlignment="0" applyProtection="0"/>
    <xf numFmtId="0" fontId="42" fillId="34" borderId="0" applyNumberFormat="0" applyBorder="0" applyAlignment="0" applyProtection="0"/>
    <xf numFmtId="0" fontId="42" fillId="38" borderId="0" applyNumberFormat="0" applyBorder="0" applyAlignment="0" applyProtection="0"/>
    <xf numFmtId="0" fontId="42" fillId="42" borderId="0" applyNumberFormat="0" applyBorder="0" applyAlignment="0" applyProtection="0"/>
    <xf numFmtId="0" fontId="42" fillId="46" borderId="0" applyNumberFormat="0" applyBorder="0" applyAlignment="0" applyProtection="0"/>
    <xf numFmtId="0" fontId="42" fillId="23" borderId="0" applyNumberFormat="0" applyBorder="0" applyAlignment="0" applyProtection="0"/>
    <xf numFmtId="0" fontId="42" fillId="27" borderId="0" applyNumberFormat="0" applyBorder="0" applyAlignment="0" applyProtection="0"/>
    <xf numFmtId="0" fontId="42" fillId="31" borderId="0" applyNumberFormat="0" applyBorder="0" applyAlignment="0" applyProtection="0"/>
    <xf numFmtId="0" fontId="42" fillId="35" borderId="0" applyNumberFormat="0" applyBorder="0" applyAlignment="0" applyProtection="0"/>
    <xf numFmtId="0" fontId="42" fillId="39" borderId="0" applyNumberFormat="0" applyBorder="0" applyAlignment="0" applyProtection="0"/>
    <xf numFmtId="0" fontId="42" fillId="43" borderId="0" applyNumberFormat="0" applyBorder="0" applyAlignment="0" applyProtection="0"/>
    <xf numFmtId="0" fontId="40" fillId="0" borderId="0" applyNumberFormat="0" applyFill="0" applyBorder="0" applyAlignment="0" applyProtection="0"/>
    <xf numFmtId="0" fontId="38" fillId="20" borderId="67" applyNumberFormat="0" applyAlignment="0" applyProtection="0"/>
    <xf numFmtId="0" fontId="39" fillId="0" borderId="69" applyNumberFormat="0" applyFill="0" applyAlignment="0" applyProtection="0"/>
    <xf numFmtId="0" fontId="30" fillId="22" borderId="71" applyNumberFormat="0" applyFont="0" applyAlignment="0" applyProtection="0"/>
    <xf numFmtId="0" fontId="36" fillId="19" borderId="67" applyNumberFormat="0" applyAlignment="0" applyProtection="0"/>
    <xf numFmtId="0" fontId="35" fillId="17" borderId="0" applyNumberFormat="0" applyBorder="0" applyAlignment="0" applyProtection="0"/>
    <xf numFmtId="0" fontId="44" fillId="18" borderId="0" applyNumberFormat="0" applyBorder="0" applyAlignment="0" applyProtection="0"/>
    <xf numFmtId="0" fontId="30" fillId="0" borderId="0"/>
    <xf numFmtId="0" fontId="2" fillId="0" borderId="0"/>
    <xf numFmtId="0" fontId="2" fillId="0" borderId="0"/>
    <xf numFmtId="0" fontId="34" fillId="16" borderId="0" applyNumberFormat="0" applyBorder="0" applyAlignment="0" applyProtection="0"/>
    <xf numFmtId="0" fontId="37" fillId="20" borderId="68" applyNumberFormat="0" applyAlignment="0" applyProtection="0"/>
    <xf numFmtId="0" fontId="41" fillId="0" borderId="0" applyNumberFormat="0" applyFill="0" applyBorder="0" applyAlignment="0" applyProtection="0"/>
    <xf numFmtId="0" fontId="45" fillId="0" borderId="0" applyNumberFormat="0" applyFill="0" applyBorder="0" applyAlignment="0" applyProtection="0"/>
    <xf numFmtId="0" fontId="31" fillId="0" borderId="64" applyNumberFormat="0" applyFill="0" applyAlignment="0" applyProtection="0"/>
    <xf numFmtId="0" fontId="32" fillId="0" borderId="65" applyNumberFormat="0" applyFill="0" applyAlignment="0" applyProtection="0"/>
    <xf numFmtId="0" fontId="33" fillId="0" borderId="66" applyNumberFormat="0" applyFill="0" applyAlignment="0" applyProtection="0"/>
    <xf numFmtId="0" fontId="33" fillId="0" borderId="0" applyNumberFormat="0" applyFill="0" applyBorder="0" applyAlignment="0" applyProtection="0"/>
    <xf numFmtId="0" fontId="12" fillId="0" borderId="72" applyNumberFormat="0" applyFill="0" applyAlignment="0" applyProtection="0"/>
    <xf numFmtId="0" fontId="13" fillId="21" borderId="70" applyNumberFormat="0" applyAlignment="0" applyProtection="0"/>
  </cellStyleXfs>
  <cellXfs count="260">
    <xf numFmtId="0" fontId="0" fillId="0" borderId="0" xfId="0"/>
    <xf numFmtId="0" fontId="0" fillId="0" borderId="0" xfId="0" applyAlignment="1">
      <alignment vertical="center"/>
    </xf>
    <xf numFmtId="0" fontId="0" fillId="10" borderId="1" xfId="0" applyFill="1" applyBorder="1" applyAlignment="1">
      <alignment vertical="center"/>
    </xf>
    <xf numFmtId="0" fontId="12" fillId="3" borderId="1" xfId="0" applyFont="1" applyFill="1" applyBorder="1" applyAlignment="1">
      <alignment vertical="center"/>
    </xf>
    <xf numFmtId="0" fontId="19" fillId="3" borderId="1" xfId="0" applyFont="1" applyFill="1" applyBorder="1" applyAlignment="1">
      <alignment vertical="center"/>
    </xf>
    <xf numFmtId="0" fontId="0" fillId="3" borderId="1" xfId="0" applyFill="1" applyBorder="1" applyAlignment="1">
      <alignment vertical="center"/>
    </xf>
    <xf numFmtId="49" fontId="0" fillId="3" borderId="1" xfId="0" applyNumberFormat="1" applyFill="1" applyBorder="1" applyAlignment="1">
      <alignment horizontal="left" vertical="center"/>
    </xf>
    <xf numFmtId="49" fontId="0" fillId="3" borderId="1" xfId="0" applyNumberFormat="1" applyFill="1" applyBorder="1" applyAlignment="1">
      <alignment vertical="center"/>
    </xf>
    <xf numFmtId="0" fontId="12" fillId="10" borderId="1" xfId="0" applyFont="1" applyFill="1" applyBorder="1" applyAlignment="1">
      <alignment vertical="center"/>
    </xf>
    <xf numFmtId="0" fontId="19" fillId="10" borderId="1" xfId="0" applyFont="1" applyFill="1" applyBorder="1" applyAlignment="1">
      <alignment vertical="center"/>
    </xf>
    <xf numFmtId="0" fontId="12" fillId="11" borderId="1" xfId="0" applyFont="1" applyFill="1" applyBorder="1" applyAlignment="1">
      <alignment vertical="center"/>
    </xf>
    <xf numFmtId="0" fontId="19" fillId="11" borderId="1" xfId="0" applyFont="1" applyFill="1" applyBorder="1" applyAlignment="1">
      <alignment vertical="center"/>
    </xf>
    <xf numFmtId="0" fontId="0" fillId="11" borderId="1" xfId="0" applyFill="1" applyBorder="1" applyAlignment="1">
      <alignment vertical="center"/>
    </xf>
    <xf numFmtId="0" fontId="0" fillId="10" borderId="31" xfId="0" applyFill="1" applyBorder="1" applyAlignment="1">
      <alignment horizontal="left" vertical="center"/>
    </xf>
    <xf numFmtId="0" fontId="0" fillId="3" borderId="1" xfId="0" applyFont="1" applyFill="1" applyBorder="1" applyAlignment="1">
      <alignment horizontal="left" vertical="center"/>
    </xf>
    <xf numFmtId="0" fontId="12" fillId="15" borderId="1" xfId="0" applyFont="1" applyFill="1" applyBorder="1" applyAlignment="1">
      <alignment vertical="center"/>
    </xf>
    <xf numFmtId="0" fontId="19" fillId="15" borderId="1" xfId="0" applyFont="1" applyFill="1" applyBorder="1" applyAlignment="1">
      <alignment vertical="center"/>
    </xf>
    <xf numFmtId="0" fontId="0" fillId="15" borderId="1" xfId="0" applyFill="1" applyBorder="1" applyAlignment="1">
      <alignment vertical="center"/>
    </xf>
    <xf numFmtId="0" fontId="12" fillId="3" borderId="46" xfId="0" applyFont="1" applyFill="1" applyBorder="1" applyAlignment="1" applyProtection="1">
      <alignment horizontal="left" vertical="center"/>
      <protection locked="0"/>
    </xf>
    <xf numFmtId="3" fontId="12" fillId="3" borderId="46" xfId="0" applyNumberFormat="1" applyFont="1" applyFill="1" applyBorder="1" applyAlignment="1" applyProtection="1">
      <alignment horizontal="left" vertical="center"/>
      <protection locked="0"/>
    </xf>
    <xf numFmtId="14" fontId="12" fillId="7" borderId="47" xfId="0" applyNumberFormat="1" applyFont="1" applyFill="1" applyBorder="1" applyAlignment="1" applyProtection="1">
      <alignment horizontal="left" vertical="center" wrapText="1"/>
      <protection locked="0"/>
    </xf>
    <xf numFmtId="0" fontId="12" fillId="7" borderId="47" xfId="0" applyFont="1" applyFill="1" applyBorder="1" applyAlignment="1" applyProtection="1">
      <alignment horizontal="left" vertical="center" wrapText="1"/>
      <protection locked="0"/>
    </xf>
    <xf numFmtId="0" fontId="0" fillId="10" borderId="55" xfId="0" quotePrefix="1" applyFill="1" applyBorder="1" applyAlignment="1">
      <alignment horizontal="left" vertical="center"/>
    </xf>
    <xf numFmtId="0" fontId="0" fillId="10" borderId="56" xfId="0" applyFill="1" applyBorder="1" applyAlignment="1">
      <alignment horizontal="left" vertical="center"/>
    </xf>
    <xf numFmtId="0" fontId="12" fillId="10" borderId="54" xfId="0" applyFont="1" applyFill="1" applyBorder="1" applyAlignment="1" applyProtection="1">
      <alignment horizontal="left" vertical="center" wrapText="1"/>
      <protection locked="0"/>
    </xf>
    <xf numFmtId="0" fontId="12" fillId="11" borderId="61" xfId="0" applyFont="1" applyFill="1" applyBorder="1" applyAlignment="1" applyProtection="1">
      <alignment horizontal="left" vertical="center" wrapText="1"/>
      <protection locked="0"/>
    </xf>
    <xf numFmtId="14" fontId="12" fillId="10" borderId="54" xfId="0" applyNumberFormat="1" applyFont="1" applyFill="1" applyBorder="1" applyAlignment="1" applyProtection="1">
      <alignment horizontal="left" vertical="center" wrapText="1"/>
      <protection locked="0"/>
    </xf>
    <xf numFmtId="0" fontId="3" fillId="0" borderId="0" xfId="0" applyFont="1" applyAlignment="1" applyProtection="1">
      <alignment vertical="center"/>
    </xf>
    <xf numFmtId="0" fontId="2" fillId="0" borderId="0" xfId="1" applyFont="1" applyAlignment="1" applyProtection="1">
      <alignment horizontal="center" vertical="center"/>
    </xf>
    <xf numFmtId="4" fontId="15" fillId="0" borderId="0" xfId="1" applyNumberFormat="1" applyFont="1" applyAlignment="1" applyProtection="1">
      <alignment vertical="center"/>
    </xf>
    <xf numFmtId="4" fontId="2" fillId="0" borderId="0" xfId="1" applyNumberFormat="1" applyFont="1" applyAlignment="1" applyProtection="1">
      <alignment vertical="center"/>
    </xf>
    <xf numFmtId="0" fontId="17" fillId="0" borderId="0" xfId="0" applyFont="1" applyAlignment="1" applyProtection="1">
      <alignment vertical="center"/>
    </xf>
    <xf numFmtId="0" fontId="16" fillId="0" borderId="0" xfId="0" applyFont="1" applyAlignment="1" applyProtection="1">
      <alignment vertical="center"/>
    </xf>
    <xf numFmtId="0" fontId="14" fillId="0" borderId="0" xfId="0" applyFont="1" applyAlignment="1" applyProtection="1">
      <alignment vertical="center" wrapText="1"/>
    </xf>
    <xf numFmtId="0" fontId="3" fillId="2" borderId="1" xfId="0" applyFont="1" applyFill="1" applyBorder="1" applyAlignment="1" applyProtection="1">
      <alignment horizontal="center" vertical="center"/>
    </xf>
    <xf numFmtId="0" fontId="14" fillId="0" borderId="0" xfId="0" applyFont="1" applyAlignment="1" applyProtection="1">
      <alignment vertical="center"/>
    </xf>
    <xf numFmtId="0" fontId="4" fillId="0" borderId="0" xfId="0" applyFont="1" applyAlignment="1" applyProtection="1">
      <alignment vertical="center"/>
    </xf>
    <xf numFmtId="0" fontId="2" fillId="0" borderId="4" xfId="1" applyNumberFormat="1" applyFont="1" applyBorder="1" applyAlignment="1" applyProtection="1">
      <alignment vertical="center" wrapText="1"/>
    </xf>
    <xf numFmtId="0" fontId="3" fillId="0" borderId="0" xfId="0" applyFont="1" applyBorder="1" applyAlignment="1" applyProtection="1">
      <alignment horizontal="center" vertical="center"/>
    </xf>
    <xf numFmtId="0" fontId="5" fillId="0" borderId="0" xfId="0" applyFont="1" applyBorder="1" applyAlignment="1" applyProtection="1">
      <alignment horizontal="center" vertical="center"/>
    </xf>
    <xf numFmtId="0" fontId="3" fillId="0" borderId="0" xfId="0" applyFont="1" applyAlignment="1" applyProtection="1">
      <alignment horizontal="right" vertical="center"/>
    </xf>
    <xf numFmtId="49" fontId="3" fillId="0" borderId="0" xfId="0" applyNumberFormat="1" applyFont="1" applyAlignment="1" applyProtection="1">
      <alignment vertical="center"/>
    </xf>
    <xf numFmtId="14" fontId="3" fillId="0" borderId="1" xfId="0" applyNumberFormat="1" applyFont="1" applyBorder="1" applyAlignment="1" applyProtection="1">
      <alignment horizontal="center" vertical="center" wrapText="1"/>
      <protection hidden="1"/>
    </xf>
    <xf numFmtId="0" fontId="3" fillId="0" borderId="1" xfId="0" applyFont="1" applyBorder="1" applyAlignment="1" applyProtection="1">
      <alignment horizontal="center" vertical="center" wrapText="1"/>
      <protection hidden="1"/>
    </xf>
    <xf numFmtId="0" fontId="18" fillId="8" borderId="37" xfId="0" applyFont="1" applyFill="1" applyBorder="1" applyAlignment="1" applyProtection="1">
      <alignment horizontal="left" vertical="center"/>
    </xf>
    <xf numFmtId="0" fontId="18" fillId="8" borderId="38" xfId="0" applyFont="1" applyFill="1" applyBorder="1" applyAlignment="1" applyProtection="1">
      <alignment horizontal="left" vertical="center"/>
      <protection locked="0"/>
    </xf>
    <xf numFmtId="0" fontId="18" fillId="8" borderId="38" xfId="0" applyFont="1" applyFill="1" applyBorder="1" applyAlignment="1" applyProtection="1">
      <alignment horizontal="left" vertical="center"/>
    </xf>
    <xf numFmtId="0" fontId="18" fillId="8" borderId="39" xfId="0" applyFont="1" applyFill="1" applyBorder="1" applyAlignment="1" applyProtection="1">
      <alignment horizontal="left" vertical="center"/>
    </xf>
    <xf numFmtId="0" fontId="0" fillId="0" borderId="0" xfId="0" applyAlignment="1" applyProtection="1">
      <alignment horizontal="left" vertical="center"/>
    </xf>
    <xf numFmtId="0" fontId="0" fillId="0" borderId="0" xfId="0" applyAlignment="1" applyProtection="1">
      <alignment horizontal="left" vertical="center"/>
      <protection locked="0"/>
    </xf>
    <xf numFmtId="0" fontId="13" fillId="5" borderId="15" xfId="0" applyFont="1" applyFill="1" applyBorder="1" applyAlignment="1" applyProtection="1">
      <alignment horizontal="left" vertical="center"/>
    </xf>
    <xf numFmtId="0" fontId="0" fillId="0" borderId="0" xfId="0" applyBorder="1" applyAlignment="1" applyProtection="1">
      <alignment horizontal="left" vertical="center"/>
      <protection locked="0"/>
    </xf>
    <xf numFmtId="0" fontId="0" fillId="0" borderId="0" xfId="0" applyBorder="1" applyAlignment="1" applyProtection="1">
      <alignment horizontal="left" vertical="center"/>
    </xf>
    <xf numFmtId="0" fontId="0" fillId="3" borderId="40" xfId="0" applyFill="1" applyBorder="1" applyAlignment="1">
      <alignment horizontal="left" vertical="center"/>
    </xf>
    <xf numFmtId="0" fontId="0" fillId="3" borderId="41" xfId="0" applyFill="1" applyBorder="1" applyAlignment="1">
      <alignment horizontal="left" vertical="center" wrapText="1"/>
    </xf>
    <xf numFmtId="0" fontId="0" fillId="3" borderId="16" xfId="0" quotePrefix="1" applyFill="1" applyBorder="1" applyAlignment="1">
      <alignment horizontal="left" vertical="center" wrapText="1"/>
    </xf>
    <xf numFmtId="0" fontId="0" fillId="0" borderId="0" xfId="0" applyAlignment="1">
      <alignment horizontal="left" vertical="center"/>
    </xf>
    <xf numFmtId="0" fontId="0" fillId="3" borderId="42" xfId="0" applyFill="1" applyBorder="1" applyAlignment="1">
      <alignment horizontal="left" vertical="center"/>
    </xf>
    <xf numFmtId="0" fontId="0" fillId="3" borderId="44" xfId="0" applyFill="1" applyBorder="1" applyAlignment="1">
      <alignment horizontal="left" vertical="center" wrapText="1"/>
    </xf>
    <xf numFmtId="3" fontId="0" fillId="3" borderId="17" xfId="0" applyNumberFormat="1" applyFill="1" applyBorder="1" applyAlignment="1">
      <alignment horizontal="left" vertical="center"/>
    </xf>
    <xf numFmtId="0" fontId="0" fillId="3" borderId="17" xfId="0" applyFill="1" applyBorder="1" applyAlignment="1">
      <alignment horizontal="left" vertical="center" wrapText="1"/>
    </xf>
    <xf numFmtId="0" fontId="0" fillId="3" borderId="43" xfId="0" applyFill="1" applyBorder="1" applyAlignment="1">
      <alignment horizontal="left" vertical="center"/>
    </xf>
    <xf numFmtId="0" fontId="0" fillId="3" borderId="45" xfId="0" applyFill="1" applyBorder="1" applyAlignment="1">
      <alignment horizontal="left" vertical="center" wrapText="1"/>
    </xf>
    <xf numFmtId="0" fontId="0" fillId="3" borderId="18" xfId="0" applyFill="1" applyBorder="1" applyAlignment="1">
      <alignment horizontal="left" vertical="center" wrapText="1"/>
    </xf>
    <xf numFmtId="0" fontId="0" fillId="0" borderId="0" xfId="0" applyAlignment="1" applyProtection="1">
      <alignment horizontal="left" vertical="center" wrapText="1"/>
    </xf>
    <xf numFmtId="0" fontId="13" fillId="6" borderId="19" xfId="0" applyFont="1" applyFill="1" applyBorder="1" applyAlignment="1" applyProtection="1">
      <alignment horizontal="left" vertical="center"/>
    </xf>
    <xf numFmtId="0" fontId="0" fillId="7" borderId="48" xfId="0" applyFill="1" applyBorder="1" applyAlignment="1">
      <alignment horizontal="left" vertical="center"/>
    </xf>
    <xf numFmtId="14" fontId="0" fillId="7" borderId="51" xfId="0" applyNumberFormat="1" applyFill="1" applyBorder="1" applyAlignment="1">
      <alignment horizontal="left" vertical="center"/>
    </xf>
    <xf numFmtId="0" fontId="0" fillId="7" borderId="22" xfId="0" applyFill="1" applyBorder="1" applyAlignment="1">
      <alignment horizontal="left" vertical="center"/>
    </xf>
    <xf numFmtId="0" fontId="0" fillId="7" borderId="49" xfId="0" applyFill="1" applyBorder="1" applyAlignment="1">
      <alignment horizontal="left" vertical="center"/>
    </xf>
    <xf numFmtId="0" fontId="0" fillId="7" borderId="52" xfId="0" applyFill="1" applyBorder="1" applyAlignment="1">
      <alignment horizontal="left" vertical="center"/>
    </xf>
    <xf numFmtId="0" fontId="0" fillId="7" borderId="24" xfId="0" applyFill="1" applyBorder="1" applyAlignment="1">
      <alignment horizontal="left" vertical="center"/>
    </xf>
    <xf numFmtId="0" fontId="0" fillId="7" borderId="52" xfId="0" applyFill="1" applyBorder="1" applyAlignment="1">
      <alignment horizontal="left" vertical="center" wrapText="1"/>
    </xf>
    <xf numFmtId="0" fontId="0" fillId="7" borderId="24" xfId="0" applyFill="1" applyBorder="1" applyAlignment="1">
      <alignment horizontal="left" vertical="center" wrapText="1"/>
    </xf>
    <xf numFmtId="0" fontId="0" fillId="7" borderId="50" xfId="0" applyFill="1" applyBorder="1" applyAlignment="1">
      <alignment horizontal="left" vertical="center"/>
    </xf>
    <xf numFmtId="0" fontId="0" fillId="7" borderId="53" xfId="0" applyFill="1" applyBorder="1" applyAlignment="1">
      <alignment horizontal="left" vertical="center"/>
    </xf>
    <xf numFmtId="0" fontId="0" fillId="7" borderId="27" xfId="0" applyFill="1" applyBorder="1" applyAlignment="1">
      <alignment horizontal="left" vertical="center"/>
    </xf>
    <xf numFmtId="0" fontId="0" fillId="7" borderId="20" xfId="0" applyFill="1" applyBorder="1" applyAlignment="1">
      <alignment horizontal="left" vertical="center"/>
    </xf>
    <xf numFmtId="14" fontId="0" fillId="7" borderId="21" xfId="0" applyNumberFormat="1" applyFill="1" applyBorder="1" applyAlignment="1">
      <alignment horizontal="left" vertical="center"/>
    </xf>
    <xf numFmtId="0" fontId="0" fillId="7" borderId="23" xfId="0" applyFill="1" applyBorder="1" applyAlignment="1">
      <alignment horizontal="left" vertical="center"/>
    </xf>
    <xf numFmtId="0" fontId="0" fillId="7" borderId="13" xfId="0" applyFill="1" applyBorder="1" applyAlignment="1">
      <alignment horizontal="left" vertical="center"/>
    </xf>
    <xf numFmtId="0" fontId="0" fillId="7" borderId="13" xfId="0" applyFill="1" applyBorder="1" applyAlignment="1">
      <alignment horizontal="left" vertical="center" wrapText="1"/>
    </xf>
    <xf numFmtId="0" fontId="0" fillId="7" borderId="25" xfId="0" applyFill="1" applyBorder="1" applyAlignment="1">
      <alignment horizontal="left" vertical="center"/>
    </xf>
    <xf numFmtId="0" fontId="0" fillId="7" borderId="26" xfId="0" applyFill="1" applyBorder="1" applyAlignment="1">
      <alignment horizontal="left" vertical="center"/>
    </xf>
    <xf numFmtId="0" fontId="13" fillId="9" borderId="28" xfId="0" applyFont="1" applyFill="1" applyBorder="1" applyAlignment="1" applyProtection="1">
      <alignment horizontal="left" vertical="center"/>
    </xf>
    <xf numFmtId="0" fontId="0" fillId="10" borderId="31" xfId="0" applyFill="1" applyBorder="1" applyAlignment="1">
      <alignment horizontal="left" vertical="center" wrapText="1"/>
    </xf>
    <xf numFmtId="0" fontId="0" fillId="10" borderId="55" xfId="0" quotePrefix="1" applyFill="1" applyBorder="1" applyAlignment="1">
      <alignment horizontal="left" vertical="center" wrapText="1"/>
    </xf>
    <xf numFmtId="0" fontId="0" fillId="10" borderId="56" xfId="0" applyFill="1" applyBorder="1" applyAlignment="1">
      <alignment horizontal="left" vertical="center" wrapText="1"/>
    </xf>
    <xf numFmtId="0" fontId="0" fillId="10" borderId="31" xfId="0" quotePrefix="1" applyFill="1" applyBorder="1" applyAlignment="1">
      <alignment horizontal="left" vertical="center" wrapText="1"/>
    </xf>
    <xf numFmtId="0" fontId="0" fillId="10" borderId="59" xfId="0" quotePrefix="1" applyFill="1" applyBorder="1" applyAlignment="1">
      <alignment horizontal="left" vertical="center"/>
    </xf>
    <xf numFmtId="0" fontId="0" fillId="10" borderId="60" xfId="0" applyFill="1" applyBorder="1" applyAlignment="1">
      <alignment horizontal="left" vertical="center"/>
    </xf>
    <xf numFmtId="0" fontId="0" fillId="10" borderId="32" xfId="0" applyFill="1" applyBorder="1" applyAlignment="1">
      <alignment horizontal="left" vertical="center"/>
    </xf>
    <xf numFmtId="0" fontId="13" fillId="12" borderId="29" xfId="0" applyFont="1" applyFill="1" applyBorder="1" applyAlignment="1" applyProtection="1">
      <alignment horizontal="left" vertical="center"/>
    </xf>
    <xf numFmtId="0" fontId="0" fillId="11" borderId="62" xfId="0" applyFill="1" applyBorder="1" applyAlignment="1">
      <alignment horizontal="left" vertical="center"/>
    </xf>
    <xf numFmtId="0" fontId="0" fillId="11" borderId="63" xfId="0" applyFill="1" applyBorder="1" applyAlignment="1">
      <alignment horizontal="left" vertical="center" wrapText="1"/>
    </xf>
    <xf numFmtId="0" fontId="0" fillId="11" borderId="30" xfId="0" applyFill="1" applyBorder="1" applyAlignment="1">
      <alignment horizontal="left" vertical="center" wrapText="1"/>
    </xf>
    <xf numFmtId="4" fontId="27" fillId="0" borderId="0" xfId="1" applyNumberFormat="1" applyFont="1" applyAlignment="1" applyProtection="1">
      <alignment horizontal="center"/>
      <protection locked="0"/>
    </xf>
    <xf numFmtId="4" fontId="28" fillId="0" borderId="0" xfId="0" applyNumberFormat="1" applyFont="1" applyAlignment="1" applyProtection="1">
      <alignment horizontal="center"/>
      <protection locked="0"/>
    </xf>
    <xf numFmtId="0" fontId="28" fillId="0" borderId="0" xfId="0" applyFont="1" applyAlignment="1" applyProtection="1">
      <alignment horizontal="left"/>
      <protection locked="0"/>
    </xf>
    <xf numFmtId="4" fontId="27" fillId="0" borderId="1" xfId="1" applyNumberFormat="1" applyFont="1" applyBorder="1" applyAlignment="1" applyProtection="1">
      <alignment horizontal="center"/>
      <protection locked="0"/>
    </xf>
    <xf numFmtId="4" fontId="28" fillId="0" borderId="1" xfId="0" applyNumberFormat="1" applyFont="1" applyBorder="1" applyAlignment="1" applyProtection="1">
      <alignment horizontal="center"/>
      <protection locked="0"/>
    </xf>
    <xf numFmtId="0" fontId="28" fillId="0" borderId="1" xfId="0" applyFont="1" applyBorder="1" applyAlignment="1" applyProtection="1">
      <alignment horizontal="left"/>
      <protection locked="0"/>
    </xf>
    <xf numFmtId="0" fontId="11" fillId="2" borderId="1" xfId="1" applyFont="1" applyFill="1" applyBorder="1" applyAlignment="1">
      <alignment vertical="center" wrapText="1"/>
    </xf>
    <xf numFmtId="4" fontId="11" fillId="2" borderId="1" xfId="1" applyNumberFormat="1" applyFont="1" applyFill="1" applyBorder="1" applyAlignment="1">
      <alignment vertical="center" wrapText="1"/>
    </xf>
    <xf numFmtId="4" fontId="11" fillId="2" borderId="1" xfId="1" applyNumberFormat="1" applyFont="1" applyFill="1" applyBorder="1" applyAlignment="1">
      <alignment horizontal="center" vertical="center" textRotation="90" wrapText="1"/>
    </xf>
    <xf numFmtId="0" fontId="25" fillId="2" borderId="1" xfId="0" applyFont="1" applyFill="1" applyBorder="1" applyAlignment="1">
      <alignment vertical="center" wrapText="1"/>
    </xf>
    <xf numFmtId="0" fontId="26" fillId="0" borderId="0" xfId="0" applyFont="1"/>
    <xf numFmtId="0" fontId="27" fillId="0" borderId="1" xfId="1" applyFont="1" applyBorder="1" applyAlignment="1" applyProtection="1">
      <alignment horizontal="center"/>
      <protection locked="0"/>
    </xf>
    <xf numFmtId="0" fontId="28" fillId="0" borderId="1" xfId="0" applyFont="1" applyBorder="1" applyAlignment="1" applyProtection="1">
      <alignment horizontal="center"/>
      <protection locked="0"/>
    </xf>
    <xf numFmtId="0" fontId="28" fillId="0" borderId="0" xfId="0" applyFont="1"/>
    <xf numFmtId="0" fontId="27" fillId="0" borderId="0" xfId="1" applyFont="1" applyAlignment="1" applyProtection="1">
      <alignment horizontal="center"/>
      <protection locked="0"/>
    </xf>
    <xf numFmtId="0" fontId="28" fillId="0" borderId="0" xfId="0" applyFont="1" applyAlignment="1" applyProtection="1">
      <alignment horizontal="center"/>
      <protection locked="0"/>
    </xf>
    <xf numFmtId="0" fontId="12" fillId="14" borderId="33" xfId="0" applyFont="1" applyFill="1" applyBorder="1" applyAlignment="1">
      <alignment horizontal="left" vertical="center"/>
    </xf>
    <xf numFmtId="0" fontId="12" fillId="14" borderId="58" xfId="0" applyFont="1" applyFill="1" applyBorder="1" applyAlignment="1">
      <alignment horizontal="left" vertical="center"/>
    </xf>
    <xf numFmtId="0" fontId="12" fillId="14" borderId="14" xfId="0" applyFont="1" applyFill="1" applyBorder="1" applyAlignment="1">
      <alignment horizontal="left" vertical="center"/>
    </xf>
    <xf numFmtId="0" fontId="12" fillId="14" borderId="31" xfId="0" applyFont="1" applyFill="1" applyBorder="1" applyAlignment="1">
      <alignment horizontal="left" vertical="center"/>
    </xf>
    <xf numFmtId="0" fontId="12" fillId="14" borderId="34" xfId="0" applyFont="1" applyFill="1" applyBorder="1" applyAlignment="1">
      <alignment horizontal="left" vertical="center"/>
    </xf>
    <xf numFmtId="0" fontId="12" fillId="14" borderId="57" xfId="0" applyFont="1" applyFill="1" applyBorder="1" applyAlignment="1">
      <alignment horizontal="left" vertical="center"/>
    </xf>
    <xf numFmtId="0" fontId="12" fillId="14" borderId="35" xfId="0" applyFont="1" applyFill="1" applyBorder="1" applyAlignment="1">
      <alignment horizontal="left" vertical="center"/>
    </xf>
    <xf numFmtId="0" fontId="12" fillId="14" borderId="36" xfId="0" applyFont="1" applyFill="1" applyBorder="1" applyAlignment="1">
      <alignment horizontal="left" vertical="center"/>
    </xf>
    <xf numFmtId="0" fontId="3" fillId="0" borderId="8" xfId="0" applyFont="1" applyBorder="1" applyAlignment="1" applyProtection="1">
      <alignment horizontal="center" vertical="center"/>
    </xf>
    <xf numFmtId="0" fontId="3" fillId="0" borderId="9" xfId="0" applyFont="1" applyBorder="1" applyAlignment="1" applyProtection="1">
      <alignment horizontal="center" vertical="center"/>
    </xf>
    <xf numFmtId="0" fontId="3" fillId="0" borderId="10" xfId="0" applyFont="1" applyBorder="1" applyAlignment="1" applyProtection="1">
      <alignment horizontal="center" vertical="center"/>
    </xf>
    <xf numFmtId="0" fontId="3" fillId="0" borderId="8" xfId="0" applyFont="1" applyBorder="1" applyAlignment="1" applyProtection="1">
      <alignment horizontal="left" vertical="center" wrapText="1"/>
      <protection hidden="1"/>
    </xf>
    <xf numFmtId="0" fontId="3" fillId="0" borderId="9" xfId="0" applyFont="1" applyBorder="1" applyAlignment="1" applyProtection="1">
      <alignment horizontal="left" vertical="center" wrapText="1"/>
      <protection hidden="1"/>
    </xf>
    <xf numFmtId="0" fontId="3" fillId="0" borderId="10" xfId="0" applyFont="1" applyBorder="1" applyAlignment="1" applyProtection="1">
      <alignment horizontal="left" vertical="center" wrapText="1"/>
      <protection hidden="1"/>
    </xf>
    <xf numFmtId="0" fontId="20" fillId="0" borderId="1" xfId="0" applyFont="1" applyBorder="1" applyAlignment="1" applyProtection="1">
      <alignment horizontal="center" vertical="center"/>
    </xf>
    <xf numFmtId="0" fontId="20" fillId="0" borderId="1" xfId="0" applyFont="1" applyBorder="1" applyAlignment="1" applyProtection="1">
      <alignment horizontal="center" vertical="center" wrapText="1"/>
    </xf>
    <xf numFmtId="0" fontId="3" fillId="0" borderId="1" xfId="0" applyFont="1" applyBorder="1" applyAlignment="1" applyProtection="1">
      <alignment horizontal="center" vertical="center" wrapText="1"/>
    </xf>
    <xf numFmtId="0" fontId="3" fillId="0" borderId="1" xfId="0" applyFont="1" applyBorder="1" applyAlignment="1" applyProtection="1">
      <alignment horizontal="left" vertical="center" wrapText="1"/>
      <protection hidden="1"/>
    </xf>
    <xf numFmtId="0" fontId="3" fillId="0" borderId="3"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3" fillId="0" borderId="5" xfId="0" applyFont="1" applyBorder="1" applyAlignment="1" applyProtection="1">
      <alignment horizontal="left" vertical="center" wrapText="1"/>
      <protection hidden="1"/>
    </xf>
    <xf numFmtId="0" fontId="3" fillId="0" borderId="6" xfId="0" applyFont="1" applyBorder="1" applyAlignment="1" applyProtection="1">
      <alignment horizontal="left" vertical="center" wrapText="1"/>
      <protection hidden="1"/>
    </xf>
    <xf numFmtId="0" fontId="3" fillId="0" borderId="0" xfId="0" applyFont="1" applyBorder="1" applyAlignment="1" applyProtection="1">
      <alignment horizontal="left" vertical="center" wrapText="1"/>
      <protection hidden="1"/>
    </xf>
    <xf numFmtId="0" fontId="3" fillId="0" borderId="7" xfId="0" applyFont="1" applyBorder="1" applyAlignment="1" applyProtection="1">
      <alignment horizontal="left" vertical="center" wrapText="1"/>
      <protection hidden="1"/>
    </xf>
    <xf numFmtId="0" fontId="3" fillId="0" borderId="11" xfId="0" applyFont="1" applyBorder="1" applyAlignment="1" applyProtection="1">
      <alignment horizontal="left" vertical="center" wrapText="1"/>
      <protection hidden="1"/>
    </xf>
    <xf numFmtId="0" fontId="3" fillId="0" borderId="2" xfId="0" applyFont="1" applyBorder="1" applyAlignment="1" applyProtection="1">
      <alignment horizontal="left" vertical="center" wrapText="1"/>
      <protection hidden="1"/>
    </xf>
    <xf numFmtId="0" fontId="3" fillId="0" borderId="12" xfId="0" applyFont="1" applyBorder="1" applyAlignment="1" applyProtection="1">
      <alignment horizontal="left" vertical="center" wrapText="1"/>
      <protection hidden="1"/>
    </xf>
    <xf numFmtId="0" fontId="3" fillId="0" borderId="3" xfId="0" applyFont="1" applyBorder="1" applyAlignment="1" applyProtection="1">
      <alignment horizontal="center" vertical="center"/>
    </xf>
    <xf numFmtId="0" fontId="3" fillId="0" borderId="4" xfId="0" applyFont="1" applyBorder="1" applyAlignment="1" applyProtection="1">
      <alignment horizontal="center" vertical="center"/>
    </xf>
    <xf numFmtId="0" fontId="3" fillId="0" borderId="5" xfId="0" applyFont="1" applyBorder="1" applyAlignment="1" applyProtection="1">
      <alignment horizontal="center" vertical="center"/>
    </xf>
    <xf numFmtId="0" fontId="3" fillId="0" borderId="6" xfId="0" applyFont="1" applyBorder="1" applyAlignment="1" applyProtection="1">
      <alignment horizontal="center" vertical="center"/>
    </xf>
    <xf numFmtId="0" fontId="3" fillId="0" borderId="0" xfId="0" applyFont="1" applyBorder="1" applyAlignment="1" applyProtection="1">
      <alignment horizontal="center" vertical="center"/>
    </xf>
    <xf numFmtId="0" fontId="3" fillId="0" borderId="7" xfId="0" applyFont="1" applyBorder="1" applyAlignment="1" applyProtection="1">
      <alignment horizontal="center" vertical="center"/>
    </xf>
    <xf numFmtId="0" fontId="3" fillId="0" borderId="11" xfId="0" applyFont="1" applyBorder="1" applyAlignment="1" applyProtection="1">
      <alignment horizontal="center" vertical="center"/>
    </xf>
    <xf numFmtId="0" fontId="3" fillId="0" borderId="2" xfId="0" applyFont="1" applyBorder="1" applyAlignment="1" applyProtection="1">
      <alignment horizontal="center" vertical="center"/>
    </xf>
    <xf numFmtId="0" fontId="3" fillId="0" borderId="12" xfId="0" applyFont="1" applyBorder="1" applyAlignment="1" applyProtection="1">
      <alignment horizontal="center" vertical="center"/>
    </xf>
    <xf numFmtId="0" fontId="3" fillId="0" borderId="1" xfId="0" applyNumberFormat="1" applyFont="1" applyBorder="1" applyAlignment="1" applyProtection="1">
      <alignment horizontal="center" vertical="center" wrapText="1"/>
      <protection hidden="1"/>
    </xf>
    <xf numFmtId="0" fontId="3" fillId="0" borderId="1" xfId="0" applyFont="1" applyBorder="1" applyAlignment="1" applyProtection="1">
      <alignment horizontal="center" vertical="center"/>
    </xf>
    <xf numFmtId="0" fontId="9" fillId="4" borderId="3" xfId="0" applyFont="1" applyFill="1" applyBorder="1" applyAlignment="1" applyProtection="1">
      <alignment horizontal="center" vertical="center"/>
    </xf>
    <xf numFmtId="0" fontId="7" fillId="4" borderId="4" xfId="0" applyFont="1" applyFill="1" applyBorder="1" applyAlignment="1" applyProtection="1">
      <alignment horizontal="center" vertical="center"/>
    </xf>
    <xf numFmtId="0" fontId="7" fillId="4" borderId="5" xfId="0" applyFont="1" applyFill="1" applyBorder="1" applyAlignment="1" applyProtection="1">
      <alignment horizontal="center" vertical="center"/>
    </xf>
    <xf numFmtId="0" fontId="7" fillId="4" borderId="6" xfId="0" applyFont="1" applyFill="1" applyBorder="1" applyAlignment="1" applyProtection="1">
      <alignment horizontal="center" vertical="center"/>
    </xf>
    <xf numFmtId="0" fontId="7" fillId="4" borderId="0" xfId="0" applyFont="1" applyFill="1" applyBorder="1" applyAlignment="1" applyProtection="1">
      <alignment horizontal="center" vertical="center"/>
    </xf>
    <xf numFmtId="0" fontId="7" fillId="4" borderId="7" xfId="0" applyFont="1" applyFill="1" applyBorder="1" applyAlignment="1" applyProtection="1">
      <alignment horizontal="center" vertical="center"/>
    </xf>
    <xf numFmtId="0" fontId="7" fillId="4" borderId="11" xfId="0" applyFont="1" applyFill="1" applyBorder="1" applyAlignment="1" applyProtection="1">
      <alignment horizontal="center" vertical="center"/>
    </xf>
    <xf numFmtId="0" fontId="7" fillId="4" borderId="2" xfId="0" applyFont="1" applyFill="1" applyBorder="1" applyAlignment="1" applyProtection="1">
      <alignment horizontal="center" vertical="center"/>
    </xf>
    <xf numFmtId="0" fontId="7" fillId="4" borderId="12" xfId="0" applyFont="1" applyFill="1" applyBorder="1" applyAlignment="1" applyProtection="1">
      <alignment horizontal="center" vertical="center"/>
    </xf>
    <xf numFmtId="0" fontId="7" fillId="0" borderId="6" xfId="0" applyFont="1" applyBorder="1" applyAlignment="1" applyProtection="1">
      <alignment horizontal="left" vertical="center"/>
    </xf>
    <xf numFmtId="0" fontId="7" fillId="0" borderId="0" xfId="0" applyFont="1" applyBorder="1" applyAlignment="1" applyProtection="1">
      <alignment horizontal="left" vertical="center"/>
    </xf>
    <xf numFmtId="0" fontId="7" fillId="0" borderId="7" xfId="0" applyFont="1" applyBorder="1" applyAlignment="1" applyProtection="1">
      <alignment horizontal="left" vertical="center"/>
    </xf>
    <xf numFmtId="0" fontId="7" fillId="0" borderId="3" xfId="0" applyFont="1" applyBorder="1" applyAlignment="1" applyProtection="1">
      <alignment horizontal="center" vertical="center"/>
    </xf>
    <xf numFmtId="0" fontId="7" fillId="0" borderId="4" xfId="0" applyFont="1" applyBorder="1" applyAlignment="1" applyProtection="1">
      <alignment horizontal="center" vertical="center"/>
    </xf>
    <xf numFmtId="0" fontId="7" fillId="0" borderId="5" xfId="0" applyFont="1" applyBorder="1" applyAlignment="1" applyProtection="1">
      <alignment horizontal="center" vertical="center"/>
    </xf>
    <xf numFmtId="0" fontId="7" fillId="0" borderId="6" xfId="0" applyFont="1" applyBorder="1" applyAlignment="1" applyProtection="1">
      <alignment horizontal="center" vertical="center"/>
    </xf>
    <xf numFmtId="0" fontId="7" fillId="0" borderId="0" xfId="0" applyFont="1" applyBorder="1" applyAlignment="1" applyProtection="1">
      <alignment horizontal="center" vertical="center"/>
    </xf>
    <xf numFmtId="0" fontId="7" fillId="0" borderId="7" xfId="0" applyFont="1" applyBorder="1" applyAlignment="1" applyProtection="1">
      <alignment horizontal="center" vertical="center"/>
    </xf>
    <xf numFmtId="0" fontId="7" fillId="0" borderId="11" xfId="0" applyFont="1" applyBorder="1" applyAlignment="1" applyProtection="1">
      <alignment horizontal="center" vertical="center"/>
    </xf>
    <xf numFmtId="0" fontId="7" fillId="0" borderId="2" xfId="0" applyFont="1" applyBorder="1" applyAlignment="1" applyProtection="1">
      <alignment horizontal="center" vertical="center"/>
    </xf>
    <xf numFmtId="0" fontId="7" fillId="0" borderId="12" xfId="0" applyFont="1" applyBorder="1" applyAlignment="1" applyProtection="1">
      <alignment horizontal="center" vertical="center"/>
    </xf>
    <xf numFmtId="0" fontId="7" fillId="0" borderId="3" xfId="0" applyFont="1" applyBorder="1" applyAlignment="1" applyProtection="1">
      <alignment horizontal="center" vertical="center" wrapText="1"/>
    </xf>
    <xf numFmtId="0" fontId="7" fillId="0" borderId="4" xfId="0" applyFont="1" applyBorder="1" applyAlignment="1" applyProtection="1">
      <alignment horizontal="center" vertical="center" wrapText="1"/>
    </xf>
    <xf numFmtId="0" fontId="7" fillId="0" borderId="5" xfId="0" applyFont="1" applyBorder="1" applyAlignment="1" applyProtection="1">
      <alignment horizontal="center" vertical="center" wrapText="1"/>
    </xf>
    <xf numFmtId="0" fontId="7" fillId="0" borderId="11" xfId="0" applyFont="1" applyBorder="1" applyAlignment="1" applyProtection="1">
      <alignment horizontal="center" vertical="center" wrapText="1"/>
    </xf>
    <xf numFmtId="0" fontId="7" fillId="0" borderId="2" xfId="0" applyFont="1" applyBorder="1" applyAlignment="1" applyProtection="1">
      <alignment horizontal="center" vertical="center" wrapText="1"/>
    </xf>
    <xf numFmtId="0" fontId="7" fillId="0" borderId="12" xfId="0" applyFont="1" applyBorder="1" applyAlignment="1" applyProtection="1">
      <alignment horizontal="center" vertical="center" wrapText="1"/>
    </xf>
    <xf numFmtId="0" fontId="7" fillId="0" borderId="1" xfId="0" applyFont="1" applyBorder="1" applyAlignment="1" applyProtection="1">
      <alignment horizontal="center" vertical="center"/>
    </xf>
    <xf numFmtId="0" fontId="7" fillId="0" borderId="3" xfId="0" applyFont="1" applyBorder="1" applyAlignment="1" applyProtection="1">
      <alignment horizontal="left" vertical="center" wrapText="1"/>
    </xf>
    <xf numFmtId="0" fontId="7" fillId="0" borderId="4" xfId="0" applyFont="1" applyBorder="1" applyAlignment="1" applyProtection="1">
      <alignment horizontal="left" vertical="center" wrapText="1"/>
    </xf>
    <xf numFmtId="0" fontId="7" fillId="0" borderId="5" xfId="0" applyFont="1" applyBorder="1" applyAlignment="1" applyProtection="1">
      <alignment horizontal="left" vertical="center" wrapText="1"/>
    </xf>
    <xf numFmtId="0" fontId="7" fillId="0" borderId="11" xfId="0" applyFont="1" applyBorder="1" applyAlignment="1" applyProtection="1">
      <alignment horizontal="left" vertical="center" wrapText="1"/>
    </xf>
    <xf numFmtId="0" fontId="7" fillId="0" borderId="2" xfId="0" applyFont="1" applyBorder="1" applyAlignment="1" applyProtection="1">
      <alignment horizontal="left" vertical="center" wrapText="1"/>
    </xf>
    <xf numFmtId="0" fontId="7" fillId="0" borderId="12" xfId="0" applyFont="1" applyBorder="1" applyAlignment="1" applyProtection="1">
      <alignment horizontal="left" vertical="center" wrapText="1"/>
    </xf>
    <xf numFmtId="0" fontId="7" fillId="13" borderId="6" xfId="0" applyFont="1" applyFill="1" applyBorder="1" applyAlignment="1" applyProtection="1">
      <alignment horizontal="left" vertical="center" wrapText="1"/>
    </xf>
    <xf numFmtId="0" fontId="7" fillId="13" borderId="0" xfId="0" applyFont="1" applyFill="1" applyBorder="1" applyAlignment="1" applyProtection="1">
      <alignment horizontal="left" vertical="center" wrapText="1"/>
    </xf>
    <xf numFmtId="0" fontId="7" fillId="13" borderId="7" xfId="0" applyFont="1" applyFill="1" applyBorder="1" applyAlignment="1" applyProtection="1">
      <alignment horizontal="left" vertical="center" wrapText="1"/>
    </xf>
    <xf numFmtId="0" fontId="7" fillId="13" borderId="11" xfId="0" applyFont="1" applyFill="1" applyBorder="1" applyAlignment="1" applyProtection="1">
      <alignment horizontal="left" vertical="center" wrapText="1"/>
    </xf>
    <xf numFmtId="0" fontId="7" fillId="13" borderId="2" xfId="0" applyFont="1" applyFill="1" applyBorder="1" applyAlignment="1" applyProtection="1">
      <alignment horizontal="left" vertical="center" wrapText="1"/>
    </xf>
    <xf numFmtId="0" fontId="7" fillId="13" borderId="12" xfId="0" applyFont="1" applyFill="1" applyBorder="1" applyAlignment="1" applyProtection="1">
      <alignment horizontal="left" vertical="center" wrapText="1"/>
    </xf>
    <xf numFmtId="0" fontId="3" fillId="0" borderId="3" xfId="0" applyFont="1" applyBorder="1" applyAlignment="1" applyProtection="1">
      <alignment horizontal="center" vertical="center" wrapText="1"/>
    </xf>
    <xf numFmtId="0" fontId="3" fillId="0" borderId="4" xfId="0" applyFont="1" applyBorder="1" applyAlignment="1" applyProtection="1">
      <alignment horizontal="center" vertical="center" wrapText="1"/>
    </xf>
    <xf numFmtId="0" fontId="3" fillId="0" borderId="5" xfId="0" applyFont="1" applyBorder="1" applyAlignment="1" applyProtection="1">
      <alignment horizontal="center" vertical="center" wrapText="1"/>
    </xf>
    <xf numFmtId="0" fontId="3" fillId="0" borderId="6" xfId="0" applyFont="1" applyBorder="1" applyAlignment="1" applyProtection="1">
      <alignment horizontal="center" vertical="center" wrapText="1"/>
    </xf>
    <xf numFmtId="0" fontId="3" fillId="0" borderId="0" xfId="0" applyFont="1" applyBorder="1" applyAlignment="1" applyProtection="1">
      <alignment horizontal="center" vertical="center" wrapText="1"/>
    </xf>
    <xf numFmtId="0" fontId="3" fillId="0" borderId="7" xfId="0" applyFont="1" applyBorder="1" applyAlignment="1" applyProtection="1">
      <alignment horizontal="center" vertical="center" wrapText="1"/>
    </xf>
    <xf numFmtId="0" fontId="3" fillId="0" borderId="11"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3" fillId="0" borderId="12" xfId="0" applyFont="1" applyBorder="1" applyAlignment="1" applyProtection="1">
      <alignment horizontal="center" vertical="center" wrapText="1"/>
    </xf>
    <xf numFmtId="0" fontId="2" fillId="0" borderId="3" xfId="1" applyNumberFormat="1" applyFont="1" applyBorder="1" applyAlignment="1" applyProtection="1">
      <alignment horizontal="center" vertical="center" wrapText="1"/>
      <protection hidden="1"/>
    </xf>
    <xf numFmtId="0" fontId="2" fillId="0" borderId="4" xfId="1" applyNumberFormat="1" applyFont="1" applyBorder="1" applyAlignment="1" applyProtection="1">
      <alignment horizontal="center" vertical="center" wrapText="1"/>
      <protection hidden="1"/>
    </xf>
    <xf numFmtId="0" fontId="2" fillId="0" borderId="5" xfId="1" applyNumberFormat="1" applyFont="1" applyBorder="1" applyAlignment="1" applyProtection="1">
      <alignment horizontal="center" vertical="center" wrapText="1"/>
      <protection hidden="1"/>
    </xf>
    <xf numFmtId="0" fontId="2" fillId="0" borderId="6" xfId="1" applyNumberFormat="1" applyFont="1" applyBorder="1" applyAlignment="1" applyProtection="1">
      <alignment horizontal="center" vertical="center" wrapText="1"/>
      <protection hidden="1"/>
    </xf>
    <xf numFmtId="0" fontId="2" fillId="0" borderId="0" xfId="1" applyNumberFormat="1" applyFont="1" applyBorder="1" applyAlignment="1" applyProtection="1">
      <alignment horizontal="center" vertical="center" wrapText="1"/>
      <protection hidden="1"/>
    </xf>
    <xf numFmtId="0" fontId="2" fillId="0" borderId="7" xfId="1" applyNumberFormat="1" applyFont="1" applyBorder="1" applyAlignment="1" applyProtection="1">
      <alignment horizontal="center" vertical="center" wrapText="1"/>
      <protection hidden="1"/>
    </xf>
    <xf numFmtId="0" fontId="2" fillId="0" borderId="11" xfId="1" applyNumberFormat="1" applyFont="1" applyBorder="1" applyAlignment="1" applyProtection="1">
      <alignment horizontal="center" vertical="center" wrapText="1"/>
      <protection hidden="1"/>
    </xf>
    <xf numFmtId="0" fontId="2" fillId="0" borderId="2" xfId="1" applyNumberFormat="1" applyFont="1" applyBorder="1" applyAlignment="1" applyProtection="1">
      <alignment horizontal="center" vertical="center" wrapText="1"/>
      <protection hidden="1"/>
    </xf>
    <xf numFmtId="0" fontId="2" fillId="0" borderId="12" xfId="1" applyNumberFormat="1" applyFont="1" applyBorder="1" applyAlignment="1" applyProtection="1">
      <alignment horizontal="center" vertical="center" wrapText="1"/>
      <protection hidden="1"/>
    </xf>
    <xf numFmtId="0" fontId="7" fillId="0" borderId="3" xfId="0" applyFont="1" applyBorder="1" applyAlignment="1" applyProtection="1">
      <alignment vertical="center"/>
    </xf>
    <xf numFmtId="0" fontId="7" fillId="0" borderId="4" xfId="0" applyFont="1" applyBorder="1" applyAlignment="1" applyProtection="1">
      <alignment vertical="center"/>
    </xf>
    <xf numFmtId="0" fontId="7" fillId="0" borderId="5" xfId="0" applyFont="1" applyBorder="1" applyAlignment="1" applyProtection="1">
      <alignment vertical="center"/>
    </xf>
    <xf numFmtId="0" fontId="7" fillId="0" borderId="6" xfId="0" applyFont="1" applyBorder="1" applyAlignment="1" applyProtection="1">
      <alignment horizontal="left" vertical="center" wrapText="1"/>
    </xf>
    <xf numFmtId="0" fontId="7" fillId="0" borderId="0" xfId="0" applyFont="1" applyBorder="1" applyAlignment="1" applyProtection="1">
      <alignment horizontal="left" vertical="center" wrapText="1"/>
    </xf>
    <xf numFmtId="0" fontId="7" fillId="0" borderId="7" xfId="0" applyFont="1" applyBorder="1" applyAlignment="1" applyProtection="1">
      <alignment horizontal="left" vertical="center" wrapText="1"/>
    </xf>
    <xf numFmtId="14" fontId="3" fillId="0" borderId="8" xfId="0" applyNumberFormat="1" applyFont="1" applyBorder="1" applyAlignment="1" applyProtection="1">
      <alignment horizontal="left" vertical="center"/>
      <protection hidden="1"/>
    </xf>
    <xf numFmtId="14" fontId="3" fillId="0" borderId="9" xfId="0" applyNumberFormat="1" applyFont="1" applyBorder="1" applyAlignment="1" applyProtection="1">
      <alignment horizontal="left" vertical="center"/>
      <protection hidden="1"/>
    </xf>
    <xf numFmtId="14" fontId="3" fillId="0" borderId="10" xfId="0" applyNumberFormat="1" applyFont="1" applyBorder="1" applyAlignment="1" applyProtection="1">
      <alignment horizontal="left" vertical="center"/>
      <protection hidden="1"/>
    </xf>
    <xf numFmtId="0" fontId="24" fillId="0" borderId="0" xfId="0" applyFont="1" applyAlignment="1" applyProtection="1">
      <alignment horizontal="center" vertical="center" wrapText="1"/>
    </xf>
    <xf numFmtId="0" fontId="17" fillId="0" borderId="0" xfId="0" applyFont="1" applyAlignment="1" applyProtection="1">
      <alignment horizontal="center" vertical="center"/>
    </xf>
    <xf numFmtId="0" fontId="3" fillId="2" borderId="1" xfId="0" applyFont="1" applyFill="1" applyBorder="1" applyAlignment="1" applyProtection="1">
      <alignment horizontal="center" vertical="center"/>
    </xf>
    <xf numFmtId="4" fontId="15" fillId="0" borderId="0" xfId="1" applyNumberFormat="1" applyFont="1" applyAlignment="1" applyProtection="1">
      <alignment horizontal="center" vertical="center" wrapText="1"/>
    </xf>
    <xf numFmtId="0" fontId="23" fillId="0" borderId="0" xfId="0" applyFont="1" applyAlignment="1" applyProtection="1">
      <alignment horizontal="center" vertical="center"/>
    </xf>
    <xf numFmtId="0" fontId="3" fillId="0" borderId="8" xfId="0" applyFont="1" applyBorder="1" applyAlignment="1" applyProtection="1">
      <alignment horizontal="center" vertical="center" wrapText="1"/>
      <protection hidden="1"/>
    </xf>
    <xf numFmtId="0" fontId="3" fillId="0" borderId="9"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1" xfId="0" applyFont="1" applyBorder="1" applyAlignment="1" applyProtection="1">
      <alignment horizontal="center" vertical="center" wrapText="1"/>
      <protection hidden="1"/>
    </xf>
    <xf numFmtId="0" fontId="6" fillId="2" borderId="1" xfId="0" applyFont="1" applyFill="1" applyBorder="1" applyAlignment="1" applyProtection="1">
      <alignment horizontal="center" vertical="center"/>
    </xf>
    <xf numFmtId="0" fontId="4" fillId="0" borderId="0" xfId="0" applyFont="1" applyAlignment="1" applyProtection="1">
      <alignment horizontal="center" vertical="center"/>
    </xf>
    <xf numFmtId="0" fontId="7" fillId="7" borderId="3" xfId="0" applyFont="1" applyFill="1" applyBorder="1" applyAlignment="1" applyProtection="1">
      <alignment horizontal="center" vertical="center"/>
    </xf>
    <xf numFmtId="0" fontId="7" fillId="7" borderId="4" xfId="0" applyFont="1" applyFill="1" applyBorder="1" applyAlignment="1" applyProtection="1">
      <alignment horizontal="center" vertical="center"/>
    </xf>
    <xf numFmtId="0" fontId="7" fillId="7" borderId="5" xfId="0" applyFont="1" applyFill="1" applyBorder="1" applyAlignment="1" applyProtection="1">
      <alignment horizontal="center" vertical="center"/>
    </xf>
    <xf numFmtId="0" fontId="7" fillId="7" borderId="6" xfId="0" applyFont="1" applyFill="1" applyBorder="1" applyAlignment="1" applyProtection="1">
      <alignment horizontal="center" vertical="center"/>
    </xf>
    <xf numFmtId="0" fontId="7" fillId="7" borderId="0" xfId="0" applyFont="1" applyFill="1" applyBorder="1" applyAlignment="1" applyProtection="1">
      <alignment horizontal="center" vertical="center"/>
    </xf>
    <xf numFmtId="0" fontId="7" fillId="7" borderId="7" xfId="0" applyFont="1" applyFill="1" applyBorder="1" applyAlignment="1" applyProtection="1">
      <alignment horizontal="center" vertical="center"/>
    </xf>
    <xf numFmtId="0" fontId="7" fillId="7" borderId="11" xfId="0" applyFont="1" applyFill="1" applyBorder="1" applyAlignment="1" applyProtection="1">
      <alignment horizontal="center" vertical="center"/>
    </xf>
    <xf numFmtId="0" fontId="7" fillId="7" borderId="2" xfId="0" applyFont="1" applyFill="1" applyBorder="1" applyAlignment="1" applyProtection="1">
      <alignment horizontal="center" vertical="center"/>
    </xf>
    <xf numFmtId="0" fontId="7" fillId="7" borderId="12" xfId="0" applyFont="1" applyFill="1" applyBorder="1" applyAlignment="1" applyProtection="1">
      <alignment horizontal="center" vertical="center"/>
    </xf>
    <xf numFmtId="0" fontId="7" fillId="0" borderId="8" xfId="0" applyFont="1" applyBorder="1" applyAlignment="1" applyProtection="1">
      <alignment horizontal="center" vertical="center"/>
    </xf>
    <xf numFmtId="0" fontId="7" fillId="0" borderId="9" xfId="0" applyFont="1" applyBorder="1" applyAlignment="1" applyProtection="1">
      <alignment horizontal="center" vertical="center"/>
    </xf>
    <xf numFmtId="0" fontId="7" fillId="0" borderId="10" xfId="0" applyFont="1" applyBorder="1" applyAlignment="1" applyProtection="1">
      <alignment horizontal="center" vertical="center"/>
    </xf>
    <xf numFmtId="0" fontId="7" fillId="0" borderId="8" xfId="0" applyFont="1" applyBorder="1" applyAlignment="1" applyProtection="1">
      <alignment horizontal="left" vertical="center" wrapText="1"/>
    </xf>
    <xf numFmtId="0" fontId="7" fillId="0" borderId="9" xfId="0" applyFont="1" applyBorder="1" applyAlignment="1" applyProtection="1">
      <alignment horizontal="left" vertical="center" wrapText="1"/>
    </xf>
    <xf numFmtId="0" fontId="7" fillId="0" borderId="10" xfId="0" applyFont="1" applyBorder="1" applyAlignment="1" applyProtection="1">
      <alignment horizontal="left" vertical="center" wrapText="1"/>
    </xf>
    <xf numFmtId="0" fontId="9" fillId="3" borderId="1" xfId="0" applyFont="1" applyFill="1" applyBorder="1" applyAlignment="1" applyProtection="1">
      <alignment horizontal="center" vertical="center"/>
    </xf>
    <xf numFmtId="0" fontId="7" fillId="0" borderId="1" xfId="0" applyFont="1" applyBorder="1" applyAlignment="1" applyProtection="1">
      <alignment horizontal="left" vertical="center"/>
    </xf>
    <xf numFmtId="0" fontId="22" fillId="0" borderId="8" xfId="0" applyFont="1" applyBorder="1" applyAlignment="1" applyProtection="1">
      <alignment horizontal="center" vertical="center"/>
    </xf>
    <xf numFmtId="0" fontId="22" fillId="0" borderId="9" xfId="0" applyFont="1" applyBorder="1" applyAlignment="1" applyProtection="1">
      <alignment horizontal="center" vertical="center"/>
    </xf>
    <xf numFmtId="0" fontId="22" fillId="0" borderId="10" xfId="0" applyFont="1" applyBorder="1" applyAlignment="1" applyProtection="1">
      <alignment horizontal="center" vertical="center"/>
    </xf>
    <xf numFmtId="0" fontId="22" fillId="0" borderId="8" xfId="0" applyFont="1" applyBorder="1" applyAlignment="1" applyProtection="1">
      <alignment horizontal="center" vertical="center" wrapText="1"/>
    </xf>
    <xf numFmtId="0" fontId="22" fillId="0" borderId="10" xfId="0" applyFont="1" applyBorder="1" applyAlignment="1" applyProtection="1">
      <alignment horizontal="center" vertical="center" wrapText="1"/>
    </xf>
    <xf numFmtId="0" fontId="7" fillId="0" borderId="1" xfId="0" applyFont="1" applyBorder="1" applyAlignment="1" applyProtection="1">
      <alignment horizontal="left" vertical="center" wrapText="1"/>
    </xf>
    <xf numFmtId="0" fontId="21" fillId="0" borderId="3" xfId="0" applyFont="1" applyBorder="1" applyAlignment="1" applyProtection="1">
      <alignment horizontal="center" vertical="center" wrapText="1"/>
    </xf>
    <xf numFmtId="0" fontId="21" fillId="0" borderId="4" xfId="0" applyFont="1" applyBorder="1" applyAlignment="1" applyProtection="1">
      <alignment horizontal="center" vertical="center" wrapText="1"/>
    </xf>
    <xf numFmtId="0" fontId="21" fillId="0" borderId="5" xfId="0" applyFont="1" applyBorder="1" applyAlignment="1" applyProtection="1">
      <alignment horizontal="center" vertical="center" wrapText="1"/>
    </xf>
    <xf numFmtId="0" fontId="21" fillId="0" borderId="6" xfId="0" applyFont="1" applyBorder="1" applyAlignment="1" applyProtection="1">
      <alignment horizontal="center" vertical="center" wrapText="1"/>
    </xf>
    <xf numFmtId="0" fontId="21" fillId="0" borderId="0" xfId="0" applyFont="1" applyBorder="1" applyAlignment="1" applyProtection="1">
      <alignment horizontal="center" vertical="center" wrapText="1"/>
    </xf>
    <xf numFmtId="0" fontId="21" fillId="0" borderId="7" xfId="0" applyFont="1" applyBorder="1" applyAlignment="1" applyProtection="1">
      <alignment horizontal="center" vertical="center" wrapText="1"/>
    </xf>
    <xf numFmtId="0" fontId="21" fillId="0" borderId="11" xfId="0" applyFont="1" applyBorder="1" applyAlignment="1" applyProtection="1">
      <alignment horizontal="center" vertical="center" wrapText="1"/>
    </xf>
    <xf numFmtId="0" fontId="21" fillId="0" borderId="2" xfId="0" applyFont="1" applyBorder="1" applyAlignment="1" applyProtection="1">
      <alignment horizontal="center" vertical="center" wrapText="1"/>
    </xf>
    <xf numFmtId="0" fontId="21" fillId="0" borderId="12" xfId="0" applyFont="1" applyBorder="1" applyAlignment="1" applyProtection="1">
      <alignment horizontal="center" vertical="center" wrapText="1"/>
    </xf>
  </cellXfs>
  <cellStyles count="48">
    <cellStyle name="20 % - Accent1 2" xfId="4"/>
    <cellStyle name="20 % - Accent2 2" xfId="5"/>
    <cellStyle name="20 % - Accent3 2" xfId="6"/>
    <cellStyle name="20 % - Accent4 2" xfId="7"/>
    <cellStyle name="20 % - Accent5 2" xfId="8"/>
    <cellStyle name="20 % - Accent6 2" xfId="9"/>
    <cellStyle name="40 % - Accent1 2" xfId="10"/>
    <cellStyle name="40 % - Accent2 2" xfId="11"/>
    <cellStyle name="40 % - Accent3 2" xfId="12"/>
    <cellStyle name="40 % - Accent4 2" xfId="13"/>
    <cellStyle name="40 % - Accent5 2" xfId="14"/>
    <cellStyle name="40 % - Accent6 2" xfId="15"/>
    <cellStyle name="60 % - Accent1 2" xfId="16"/>
    <cellStyle name="60 % - Accent2 2" xfId="17"/>
    <cellStyle name="60 % - Accent3 2" xfId="18"/>
    <cellStyle name="60 % - Accent4 2" xfId="19"/>
    <cellStyle name="60 % - Accent5 2" xfId="20"/>
    <cellStyle name="60 % - Accent6 2" xfId="21"/>
    <cellStyle name="Accent1 2" xfId="22"/>
    <cellStyle name="Accent2 2" xfId="23"/>
    <cellStyle name="Accent3 2" xfId="24"/>
    <cellStyle name="Accent4 2" xfId="25"/>
    <cellStyle name="Accent5 2" xfId="26"/>
    <cellStyle name="Accent6 2" xfId="27"/>
    <cellStyle name="Avertissement 2" xfId="28"/>
    <cellStyle name="Calcul 2" xfId="29"/>
    <cellStyle name="Cellule liée 2" xfId="30"/>
    <cellStyle name="Commentaire 2" xfId="31"/>
    <cellStyle name="Entrée 2" xfId="32"/>
    <cellStyle name="Insatisfaisant 2" xfId="33"/>
    <cellStyle name="Neutre 2" xfId="34"/>
    <cellStyle name="Normal" xfId="0" builtinId="0"/>
    <cellStyle name="Normal 2" xfId="2"/>
    <cellStyle name="Normal 2 2" xfId="36"/>
    <cellStyle name="Normal 2 2 2" xfId="37"/>
    <cellStyle name="Normal 2 3" xfId="35"/>
    <cellStyle name="Normal 3" xfId="3"/>
    <cellStyle name="Normal_fichier terrain" xfId="1"/>
    <cellStyle name="Satisfaisant 2" xfId="38"/>
    <cellStyle name="Sortie 2" xfId="39"/>
    <cellStyle name="Texte explicatif 2" xfId="40"/>
    <cellStyle name="Titre 2" xfId="41"/>
    <cellStyle name="Titre 1 2" xfId="42"/>
    <cellStyle name="Titre 2 2" xfId="43"/>
    <cellStyle name="Titre 3 2" xfId="44"/>
    <cellStyle name="Titre 4 2" xfId="45"/>
    <cellStyle name="Total 2" xfId="46"/>
    <cellStyle name="Vérification 2" xfId="4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absolute">
    <xdr:from>
      <xdr:col>1</xdr:col>
      <xdr:colOff>85725</xdr:colOff>
      <xdr:row>0</xdr:row>
      <xdr:rowOff>104775</xdr:rowOff>
    </xdr:from>
    <xdr:to>
      <xdr:col>2</xdr:col>
      <xdr:colOff>276225</xdr:colOff>
      <xdr:row>4</xdr:row>
      <xdr:rowOff>66675</xdr:rowOff>
    </xdr:to>
    <xdr:pic>
      <xdr:nvPicPr>
        <xdr:cNvPr id="1203" name="Image 1">
          <a:extLst>
            <a:ext uri="{FF2B5EF4-FFF2-40B4-BE49-F238E27FC236}">
              <a16:creationId xmlns:a16="http://schemas.microsoft.com/office/drawing/2014/main" xmlns="" id="{00000000-0008-0000-0200-0000B304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3375" y="104775"/>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LocksWithSheet="0"/>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K1035"/>
  <sheetViews>
    <sheetView showGridLines="0" topLeftCell="A1013" zoomScaleNormal="100" zoomScaleSheetLayoutView="100" zoomScalePageLayoutView="130" workbookViewId="0">
      <selection activeCell="C1036" sqref="C1036:C2068"/>
    </sheetView>
  </sheetViews>
  <sheetFormatPr baseColWidth="10" defaultColWidth="11.42578125" defaultRowHeight="11.25" x14ac:dyDescent="0.2"/>
  <cols>
    <col min="1" max="1" width="7.7109375" style="110" customWidth="1"/>
    <col min="2" max="3" width="10" style="96" customWidth="1"/>
    <col min="4" max="4" width="5.7109375" style="110" customWidth="1"/>
    <col min="5" max="5" width="13.140625" style="97" bestFit="1" customWidth="1"/>
    <col min="6" max="6" width="11.140625" style="97" bestFit="1" customWidth="1"/>
    <col min="7" max="7" width="5.7109375" style="111" customWidth="1"/>
    <col min="8" max="8" width="13.140625" style="97" bestFit="1" customWidth="1"/>
    <col min="9" max="9" width="12.28515625" style="97" customWidth="1"/>
    <col min="10" max="10" width="8.85546875" style="97" bestFit="1" customWidth="1"/>
    <col min="11" max="11" width="35.28515625" style="98" bestFit="1" customWidth="1"/>
    <col min="12" max="16384" width="11.42578125" style="109"/>
  </cols>
  <sheetData>
    <row r="1" spans="1:11" s="106" customFormat="1" ht="94.5" customHeight="1" x14ac:dyDescent="0.2">
      <c r="A1" s="102" t="s">
        <v>3</v>
      </c>
      <c r="B1" s="103" t="s">
        <v>163</v>
      </c>
      <c r="C1" s="103" t="s">
        <v>164</v>
      </c>
      <c r="D1" s="104" t="s">
        <v>158</v>
      </c>
      <c r="E1" s="103" t="s">
        <v>165</v>
      </c>
      <c r="F1" s="103" t="s">
        <v>159</v>
      </c>
      <c r="G1" s="104" t="s">
        <v>160</v>
      </c>
      <c r="H1" s="103" t="s">
        <v>166</v>
      </c>
      <c r="I1" s="103" t="s">
        <v>161</v>
      </c>
      <c r="J1" s="105" t="s">
        <v>162</v>
      </c>
      <c r="K1" s="105" t="s">
        <v>156</v>
      </c>
    </row>
    <row r="2" spans="1:11" x14ac:dyDescent="0.2">
      <c r="A2" s="107" t="s">
        <v>170</v>
      </c>
      <c r="B2" s="99">
        <v>481049.10050340003</v>
      </c>
      <c r="C2" s="99">
        <v>6514525.258959</v>
      </c>
      <c r="D2" s="107"/>
      <c r="E2" s="100">
        <v>90.62</v>
      </c>
      <c r="F2" s="100">
        <v>0.40000000000000568</v>
      </c>
      <c r="G2" s="108"/>
      <c r="H2" s="100"/>
      <c r="I2" s="100">
        <v>0</v>
      </c>
      <c r="J2" s="100">
        <v>136</v>
      </c>
      <c r="K2" s="101"/>
    </row>
    <row r="3" spans="1:11" x14ac:dyDescent="0.2">
      <c r="A3" s="107" t="s">
        <v>171</v>
      </c>
      <c r="B3" s="99">
        <v>481053.19481140003</v>
      </c>
      <c r="C3" s="99">
        <v>6514523.6209709998</v>
      </c>
      <c r="D3" s="107"/>
      <c r="E3" s="100">
        <v>90.59</v>
      </c>
      <c r="F3" s="100">
        <v>0.40000000000000568</v>
      </c>
      <c r="G3" s="108"/>
      <c r="H3" s="100"/>
      <c r="I3" s="100">
        <v>4.4098031204000003</v>
      </c>
      <c r="J3" s="100">
        <v>140.4098031204</v>
      </c>
      <c r="K3" s="101"/>
    </row>
    <row r="4" spans="1:11" x14ac:dyDescent="0.2">
      <c r="A4" s="107" t="s">
        <v>172</v>
      </c>
      <c r="B4" s="99">
        <v>481054.50136649999</v>
      </c>
      <c r="C4" s="99">
        <v>6514522.3889520001</v>
      </c>
      <c r="D4" s="107"/>
      <c r="E4" s="100">
        <v>90.54</v>
      </c>
      <c r="F4" s="100">
        <v>0.40000000000000568</v>
      </c>
      <c r="G4" s="108"/>
      <c r="H4" s="100"/>
      <c r="I4" s="100">
        <v>6.2056197414360001</v>
      </c>
      <c r="J4" s="100">
        <v>142.20561974143601</v>
      </c>
      <c r="K4" s="101"/>
    </row>
    <row r="5" spans="1:11" x14ac:dyDescent="0.2">
      <c r="A5" s="107" t="s">
        <v>173</v>
      </c>
      <c r="B5" s="99">
        <v>481056.32148609997</v>
      </c>
      <c r="C5" s="99">
        <v>6514520.7695190003</v>
      </c>
      <c r="D5" s="107"/>
      <c r="E5" s="100">
        <v>90.58</v>
      </c>
      <c r="F5" s="100">
        <v>0.40000000000000568</v>
      </c>
      <c r="G5" s="108"/>
      <c r="H5" s="100"/>
      <c r="I5" s="100">
        <v>8.6418871263410004</v>
      </c>
      <c r="J5" s="100">
        <v>144.641887126341</v>
      </c>
      <c r="K5" s="101"/>
    </row>
    <row r="6" spans="1:11" x14ac:dyDescent="0.2">
      <c r="A6" s="107" t="s">
        <v>174</v>
      </c>
      <c r="B6" s="99">
        <v>481058.6709811</v>
      </c>
      <c r="C6" s="99">
        <v>6514518.6425780002</v>
      </c>
      <c r="D6" s="107"/>
      <c r="E6" s="100">
        <v>90.57</v>
      </c>
      <c r="F6" s="100">
        <v>0.40000000000000568</v>
      </c>
      <c r="G6" s="108"/>
      <c r="H6" s="100"/>
      <c r="I6" s="100">
        <v>11.811114543265001</v>
      </c>
      <c r="J6" s="100">
        <v>147.81111454326501</v>
      </c>
      <c r="K6" s="101"/>
    </row>
    <row r="7" spans="1:11" x14ac:dyDescent="0.2">
      <c r="A7" s="107" t="s">
        <v>175</v>
      </c>
      <c r="B7" s="99">
        <v>481062.980461</v>
      </c>
      <c r="C7" s="99">
        <v>6514514.8112279996</v>
      </c>
      <c r="D7" s="107"/>
      <c r="E7" s="100">
        <v>90.68</v>
      </c>
      <c r="F7" s="100">
        <v>0.40000000000000568</v>
      </c>
      <c r="G7" s="108"/>
      <c r="H7" s="100"/>
      <c r="I7" s="100">
        <v>17.577470835551999</v>
      </c>
      <c r="J7" s="100">
        <v>153.57747083555199</v>
      </c>
      <c r="K7" s="101"/>
    </row>
    <row r="8" spans="1:11" x14ac:dyDescent="0.2">
      <c r="A8" s="107" t="s">
        <v>176</v>
      </c>
      <c r="B8" s="99">
        <v>481068.75837970001</v>
      </c>
      <c r="C8" s="99">
        <v>6514509.6054929998</v>
      </c>
      <c r="D8" s="107"/>
      <c r="E8" s="100">
        <v>90.6</v>
      </c>
      <c r="F8" s="100">
        <v>0.40000000000000568</v>
      </c>
      <c r="G8" s="108"/>
      <c r="H8" s="100"/>
      <c r="I8" s="100">
        <v>25.354618297660998</v>
      </c>
      <c r="J8" s="100">
        <v>161.35461829766101</v>
      </c>
      <c r="K8" s="101"/>
    </row>
    <row r="9" spans="1:11" x14ac:dyDescent="0.2">
      <c r="A9" s="107" t="s">
        <v>177</v>
      </c>
      <c r="B9" s="99">
        <v>481072.80830249999</v>
      </c>
      <c r="C9" s="99">
        <v>6514503.3031390002</v>
      </c>
      <c r="D9" s="107"/>
      <c r="E9" s="100">
        <v>90.6</v>
      </c>
      <c r="F9" s="100">
        <v>0.95000000000000284</v>
      </c>
      <c r="G9" s="108"/>
      <c r="H9" s="100"/>
      <c r="I9" s="100">
        <v>32.846049202719996</v>
      </c>
      <c r="J9" s="100">
        <v>168.84604920272</v>
      </c>
      <c r="K9" s="101"/>
    </row>
    <row r="10" spans="1:11" x14ac:dyDescent="0.2">
      <c r="A10" s="107" t="s">
        <v>178</v>
      </c>
      <c r="B10" s="99">
        <v>481072.681996</v>
      </c>
      <c r="C10" s="99">
        <v>6514498.7287269998</v>
      </c>
      <c r="D10" s="107"/>
      <c r="E10" s="100">
        <v>90.66</v>
      </c>
      <c r="F10" s="100">
        <v>1.0999999999999943</v>
      </c>
      <c r="G10" s="108"/>
      <c r="H10" s="100"/>
      <c r="I10" s="100">
        <v>37.422204778494994</v>
      </c>
      <c r="J10" s="100">
        <v>173.422204778495</v>
      </c>
      <c r="K10" s="101"/>
    </row>
    <row r="11" spans="1:11" x14ac:dyDescent="0.2">
      <c r="A11" s="107" t="s">
        <v>179</v>
      </c>
      <c r="B11" s="99">
        <v>481073.85933820001</v>
      </c>
      <c r="C11" s="99">
        <v>6514496.0965219997</v>
      </c>
      <c r="D11" s="107"/>
      <c r="E11" s="100">
        <v>90.6</v>
      </c>
      <c r="F11" s="100">
        <v>1.2000000000000028</v>
      </c>
      <c r="G11" s="108"/>
      <c r="H11" s="100"/>
      <c r="I11" s="100">
        <v>40.30571611829599</v>
      </c>
      <c r="J11" s="100">
        <v>176.305716118296</v>
      </c>
      <c r="K11" s="101"/>
    </row>
    <row r="12" spans="1:11" x14ac:dyDescent="0.2">
      <c r="A12" s="107" t="s">
        <v>180</v>
      </c>
      <c r="B12" s="99">
        <v>481077.43923050002</v>
      </c>
      <c r="C12" s="99">
        <v>6514491.9715090003</v>
      </c>
      <c r="D12" s="107"/>
      <c r="E12" s="100">
        <v>91.26</v>
      </c>
      <c r="F12" s="100">
        <v>1.2000000000000028</v>
      </c>
      <c r="G12" s="108"/>
      <c r="H12" s="100"/>
      <c r="I12" s="100">
        <v>45.767525497772994</v>
      </c>
      <c r="J12" s="100">
        <v>181.76752549777299</v>
      </c>
      <c r="K12" s="101"/>
    </row>
    <row r="13" spans="1:11" x14ac:dyDescent="0.2">
      <c r="A13" s="107" t="s">
        <v>181</v>
      </c>
      <c r="B13" s="99">
        <v>481083.76641089999</v>
      </c>
      <c r="C13" s="99">
        <v>6514487.1223950004</v>
      </c>
      <c r="D13" s="107"/>
      <c r="E13" s="100">
        <v>91.14</v>
      </c>
      <c r="F13" s="100">
        <v>1.7999999999999972</v>
      </c>
      <c r="G13" s="108"/>
      <c r="H13" s="100"/>
      <c r="I13" s="100">
        <v>53.739169761490992</v>
      </c>
      <c r="J13" s="100">
        <v>189.73916976149098</v>
      </c>
      <c r="K13" s="101"/>
    </row>
    <row r="14" spans="1:11" x14ac:dyDescent="0.2">
      <c r="A14" s="107" t="s">
        <v>182</v>
      </c>
      <c r="B14" s="99">
        <v>481089.44890339999</v>
      </c>
      <c r="C14" s="99">
        <v>6514485.1365740001</v>
      </c>
      <c r="D14" s="107"/>
      <c r="E14" s="100">
        <v>91.16</v>
      </c>
      <c r="F14" s="100">
        <v>1.9000000000000057</v>
      </c>
      <c r="G14" s="108"/>
      <c r="H14" s="100"/>
      <c r="I14" s="100">
        <v>59.758655467492993</v>
      </c>
      <c r="J14" s="100">
        <v>195.75865546749299</v>
      </c>
      <c r="K14" s="101"/>
    </row>
    <row r="15" spans="1:11" x14ac:dyDescent="0.2">
      <c r="A15" s="107" t="s">
        <v>183</v>
      </c>
      <c r="B15" s="99">
        <v>481100.12719229999</v>
      </c>
      <c r="C15" s="99">
        <v>6514487.2941720001</v>
      </c>
      <c r="D15" s="107"/>
      <c r="E15" s="100">
        <v>91.42</v>
      </c>
      <c r="F15" s="100">
        <v>1.8499999999999943</v>
      </c>
      <c r="G15" s="108"/>
      <c r="H15" s="100"/>
      <c r="I15" s="100">
        <v>70.652740322242991</v>
      </c>
      <c r="J15" s="100">
        <v>206.65274032224301</v>
      </c>
      <c r="K15" s="101"/>
    </row>
    <row r="16" spans="1:11" x14ac:dyDescent="0.2">
      <c r="A16" s="107" t="s">
        <v>184</v>
      </c>
      <c r="B16" s="99">
        <v>481103.88712540001</v>
      </c>
      <c r="C16" s="99">
        <v>6514489.3836000003</v>
      </c>
      <c r="D16" s="107"/>
      <c r="E16" s="100">
        <v>91.52</v>
      </c>
      <c r="F16" s="100">
        <v>1.5999999999999943</v>
      </c>
      <c r="G16" s="108"/>
      <c r="H16" s="100"/>
      <c r="I16" s="100">
        <v>74.954229046797991</v>
      </c>
      <c r="J16" s="100">
        <v>210.95422904679799</v>
      </c>
      <c r="K16" s="101"/>
    </row>
    <row r="17" spans="1:11" x14ac:dyDescent="0.2">
      <c r="A17" s="107" t="s">
        <v>185</v>
      </c>
      <c r="B17" s="99">
        <v>481110.74260180001</v>
      </c>
      <c r="C17" s="99">
        <v>6514492.6537549999</v>
      </c>
      <c r="D17" s="107"/>
      <c r="E17" s="100">
        <v>91.58</v>
      </c>
      <c r="F17" s="100">
        <v>1.4809999999999945</v>
      </c>
      <c r="G17" s="108"/>
      <c r="H17" s="100"/>
      <c r="I17" s="100">
        <v>82.549719282522986</v>
      </c>
      <c r="J17" s="100">
        <v>218.54971928252297</v>
      </c>
      <c r="K17" s="101"/>
    </row>
    <row r="18" spans="1:11" x14ac:dyDescent="0.2">
      <c r="A18" s="107" t="s">
        <v>186</v>
      </c>
      <c r="B18" s="99">
        <v>481116.40818630002</v>
      </c>
      <c r="C18" s="99">
        <v>6514495.846539</v>
      </c>
      <c r="D18" s="107"/>
      <c r="E18" s="100">
        <v>91.57</v>
      </c>
      <c r="F18" s="100">
        <v>1.4000000000000057</v>
      </c>
      <c r="G18" s="108"/>
      <c r="H18" s="100"/>
      <c r="I18" s="100">
        <v>89.053004248216979</v>
      </c>
      <c r="J18" s="100">
        <v>225.05300424821698</v>
      </c>
      <c r="K18" s="101"/>
    </row>
    <row r="19" spans="1:11" x14ac:dyDescent="0.2">
      <c r="A19" s="107" t="s">
        <v>187</v>
      </c>
      <c r="B19" s="99">
        <v>481121.05947979999</v>
      </c>
      <c r="C19" s="99">
        <v>6514498.7858309997</v>
      </c>
      <c r="D19" s="107"/>
      <c r="E19" s="100">
        <v>91.66</v>
      </c>
      <c r="F19" s="100">
        <v>1.2999999999999972</v>
      </c>
      <c r="G19" s="108"/>
      <c r="H19" s="100"/>
      <c r="I19" s="100">
        <v>94.555182709887973</v>
      </c>
      <c r="J19" s="100">
        <v>230.55518270988796</v>
      </c>
      <c r="K19" s="101"/>
    </row>
    <row r="20" spans="1:11" x14ac:dyDescent="0.2">
      <c r="A20" s="107" t="s">
        <v>188</v>
      </c>
      <c r="B20" s="99">
        <v>481129.55253039999</v>
      </c>
      <c r="C20" s="99">
        <v>6514500.8706059996</v>
      </c>
      <c r="D20" s="107"/>
      <c r="E20" s="100">
        <v>91.7</v>
      </c>
      <c r="F20" s="100">
        <v>1</v>
      </c>
      <c r="G20" s="108"/>
      <c r="H20" s="100"/>
      <c r="I20" s="100">
        <v>103.30036406868497</v>
      </c>
      <c r="J20" s="100">
        <v>239.30036406868498</v>
      </c>
      <c r="K20" s="101"/>
    </row>
    <row r="21" spans="1:11" x14ac:dyDescent="0.2">
      <c r="A21" s="107" t="s">
        <v>189</v>
      </c>
      <c r="B21" s="99">
        <v>481136.02886119997</v>
      </c>
      <c r="C21" s="99">
        <v>6514502.0287199998</v>
      </c>
      <c r="D21" s="107"/>
      <c r="E21" s="100">
        <v>91.76</v>
      </c>
      <c r="F21" s="100">
        <v>0.90000000000000568</v>
      </c>
      <c r="G21" s="108"/>
      <c r="H21" s="100"/>
      <c r="I21" s="100">
        <v>109.87942839424197</v>
      </c>
      <c r="J21" s="100">
        <v>245.87942839424198</v>
      </c>
      <c r="K21" s="101"/>
    </row>
    <row r="22" spans="1:11" x14ac:dyDescent="0.2">
      <c r="A22" s="107" t="s">
        <v>190</v>
      </c>
      <c r="B22" s="99">
        <v>481138.97778120002</v>
      </c>
      <c r="C22" s="99">
        <v>6514502.7062889999</v>
      </c>
      <c r="D22" s="107"/>
      <c r="E22" s="100">
        <v>91.82</v>
      </c>
      <c r="F22" s="100">
        <v>0.95000000000000284</v>
      </c>
      <c r="G22" s="108"/>
      <c r="H22" s="100"/>
      <c r="I22" s="100">
        <v>112.90518934257497</v>
      </c>
      <c r="J22" s="100">
        <v>248.90518934257497</v>
      </c>
      <c r="K22" s="101"/>
    </row>
    <row r="23" spans="1:11" x14ac:dyDescent="0.2">
      <c r="A23" s="107" t="s">
        <v>191</v>
      </c>
      <c r="B23" s="99">
        <v>481146.146167</v>
      </c>
      <c r="C23" s="99">
        <v>6514502.7556379996</v>
      </c>
      <c r="D23" s="107"/>
      <c r="E23" s="100">
        <v>91.93</v>
      </c>
      <c r="F23" s="100">
        <v>0.90000000000000568</v>
      </c>
      <c r="G23" s="108"/>
      <c r="H23" s="100"/>
      <c r="I23" s="100">
        <v>120.07374501735598</v>
      </c>
      <c r="J23" s="100">
        <v>256.07374501735598</v>
      </c>
      <c r="K23" s="101"/>
    </row>
    <row r="24" spans="1:11" x14ac:dyDescent="0.2">
      <c r="A24" s="107" t="s">
        <v>192</v>
      </c>
      <c r="B24" s="99">
        <v>481153.40287549997</v>
      </c>
      <c r="C24" s="99">
        <v>6514502.5584089998</v>
      </c>
      <c r="D24" s="107"/>
      <c r="E24" s="100">
        <v>91.97</v>
      </c>
      <c r="F24" s="100">
        <v>1</v>
      </c>
      <c r="G24" s="108"/>
      <c r="H24" s="100"/>
      <c r="I24" s="100">
        <v>127.33313319554098</v>
      </c>
      <c r="J24" s="100">
        <v>263.333133195541</v>
      </c>
      <c r="K24" s="101"/>
    </row>
    <row r="25" spans="1:11" x14ac:dyDescent="0.2">
      <c r="A25" s="107" t="s">
        <v>193</v>
      </c>
      <c r="B25" s="99">
        <v>481159.24903519999</v>
      </c>
      <c r="C25" s="99">
        <v>6514501.9144759998</v>
      </c>
      <c r="D25" s="107"/>
      <c r="E25" s="100">
        <v>92.04</v>
      </c>
      <c r="F25" s="100">
        <v>1</v>
      </c>
      <c r="G25" s="108"/>
      <c r="H25" s="100"/>
      <c r="I25" s="100">
        <v>133.21464942814799</v>
      </c>
      <c r="J25" s="100">
        <v>269.21464942814799</v>
      </c>
      <c r="K25" s="101"/>
    </row>
    <row r="26" spans="1:11" x14ac:dyDescent="0.2">
      <c r="A26" s="107" t="s">
        <v>194</v>
      </c>
      <c r="B26" s="99">
        <v>481163.52746130002</v>
      </c>
      <c r="C26" s="99">
        <v>6514500.9476570003</v>
      </c>
      <c r="D26" s="107"/>
      <c r="E26" s="100">
        <v>92.08</v>
      </c>
      <c r="F26" s="100">
        <v>1</v>
      </c>
      <c r="G26" s="108"/>
      <c r="H26" s="100"/>
      <c r="I26" s="100">
        <v>137.60095407641199</v>
      </c>
      <c r="J26" s="100">
        <v>273.60095407641199</v>
      </c>
      <c r="K26" s="101"/>
    </row>
    <row r="27" spans="1:11" x14ac:dyDescent="0.2">
      <c r="A27" s="107" t="s">
        <v>195</v>
      </c>
      <c r="B27" s="99">
        <v>481169.73742010002</v>
      </c>
      <c r="C27" s="99">
        <v>6514498.7326490004</v>
      </c>
      <c r="D27" s="107"/>
      <c r="E27" s="100">
        <v>91.73</v>
      </c>
      <c r="F27" s="100">
        <v>0.90000000000000568</v>
      </c>
      <c r="G27" s="108"/>
      <c r="H27" s="100"/>
      <c r="I27" s="100">
        <v>144.194121009219</v>
      </c>
      <c r="J27" s="100">
        <v>280.19412100921897</v>
      </c>
      <c r="K27" s="101"/>
    </row>
    <row r="28" spans="1:11" x14ac:dyDescent="0.2">
      <c r="A28" s="107" t="s">
        <v>196</v>
      </c>
      <c r="B28" s="99">
        <v>481174.43869789998</v>
      </c>
      <c r="C28" s="99">
        <v>6514496.7594590001</v>
      </c>
      <c r="D28" s="107"/>
      <c r="E28" s="100">
        <v>92.1</v>
      </c>
      <c r="F28" s="100">
        <v>0.90000000000000568</v>
      </c>
      <c r="G28" s="108"/>
      <c r="H28" s="100"/>
      <c r="I28" s="100">
        <v>149.29269847425999</v>
      </c>
      <c r="J28" s="100">
        <v>285.29269847425996</v>
      </c>
      <c r="K28" s="101"/>
    </row>
    <row r="29" spans="1:11" x14ac:dyDescent="0.2">
      <c r="A29" s="107" t="s">
        <v>197</v>
      </c>
      <c r="B29" s="99">
        <v>481177.87220819999</v>
      </c>
      <c r="C29" s="99">
        <v>6514494.8974099997</v>
      </c>
      <c r="D29" s="107"/>
      <c r="E29" s="100">
        <v>91.75</v>
      </c>
      <c r="F29" s="100">
        <v>0.90000000000000568</v>
      </c>
      <c r="G29" s="108"/>
      <c r="H29" s="100"/>
      <c r="I29" s="100">
        <v>153.19861941170299</v>
      </c>
      <c r="J29" s="100">
        <v>289.19861941170302</v>
      </c>
      <c r="K29" s="101"/>
    </row>
    <row r="30" spans="1:11" x14ac:dyDescent="0.2">
      <c r="A30" s="107" t="s">
        <v>198</v>
      </c>
      <c r="B30" s="99">
        <v>481185.89844040002</v>
      </c>
      <c r="C30" s="99">
        <v>6514489.8768419996</v>
      </c>
      <c r="D30" s="107"/>
      <c r="E30" s="100">
        <v>91.86</v>
      </c>
      <c r="F30" s="100">
        <v>0.90000000000000568</v>
      </c>
      <c r="G30" s="108"/>
      <c r="H30" s="100"/>
      <c r="I30" s="100">
        <v>162.665747005253</v>
      </c>
      <c r="J30" s="100">
        <v>298.66574700525302</v>
      </c>
      <c r="K30" s="101"/>
    </row>
    <row r="31" spans="1:11" x14ac:dyDescent="0.2">
      <c r="A31" s="107" t="s">
        <v>199</v>
      </c>
      <c r="B31" s="99">
        <v>481194.69151899999</v>
      </c>
      <c r="C31" s="99">
        <v>6514484.6650360003</v>
      </c>
      <c r="D31" s="107"/>
      <c r="E31" s="100">
        <v>91.69</v>
      </c>
      <c r="F31" s="100">
        <v>0.98999999999999488</v>
      </c>
      <c r="G31" s="108"/>
      <c r="H31" s="100"/>
      <c r="I31" s="100">
        <v>172.88734947196301</v>
      </c>
      <c r="J31" s="100">
        <v>308.88734947196303</v>
      </c>
      <c r="K31" s="101"/>
    </row>
    <row r="32" spans="1:11" x14ac:dyDescent="0.2">
      <c r="A32" s="107" t="s">
        <v>200</v>
      </c>
      <c r="B32" s="99">
        <v>481198.00984239997</v>
      </c>
      <c r="C32" s="99">
        <v>6514482.5515919998</v>
      </c>
      <c r="D32" s="107"/>
      <c r="E32" s="100">
        <v>91.93</v>
      </c>
      <c r="F32" s="100">
        <v>0.98000000000000398</v>
      </c>
      <c r="G32" s="108"/>
      <c r="H32" s="100"/>
      <c r="I32" s="100">
        <v>176.82154736769002</v>
      </c>
      <c r="J32" s="100">
        <v>312.82154736769002</v>
      </c>
      <c r="K32" s="101"/>
    </row>
    <row r="33" spans="1:10" x14ac:dyDescent="0.2">
      <c r="A33" s="110" t="s">
        <v>201</v>
      </c>
      <c r="B33" s="96">
        <v>481204.06803839997</v>
      </c>
      <c r="C33" s="96">
        <v>6514477.8348310003</v>
      </c>
      <c r="E33" s="97">
        <v>91.86</v>
      </c>
      <c r="F33" s="97">
        <v>0.95000000000000284</v>
      </c>
      <c r="I33" s="97">
        <v>184.49940993552801</v>
      </c>
      <c r="J33" s="97">
        <v>320.49940993552798</v>
      </c>
    </row>
    <row r="34" spans="1:10" x14ac:dyDescent="0.2">
      <c r="A34" s="110" t="s">
        <v>202</v>
      </c>
      <c r="B34" s="96">
        <v>481210.06058430002</v>
      </c>
      <c r="C34" s="96">
        <v>6514472.2098629996</v>
      </c>
      <c r="E34" s="97">
        <v>91.8</v>
      </c>
      <c r="F34" s="97">
        <v>0.96999999999999886</v>
      </c>
      <c r="I34" s="97">
        <v>192.718344097742</v>
      </c>
      <c r="J34" s="97">
        <v>328.71834409774203</v>
      </c>
    </row>
    <row r="35" spans="1:10" x14ac:dyDescent="0.2">
      <c r="A35" s="110" t="s">
        <v>203</v>
      </c>
      <c r="B35" s="96">
        <v>481216.84402339999</v>
      </c>
      <c r="C35" s="96">
        <v>6514464.858972</v>
      </c>
      <c r="E35" s="97">
        <v>91.7</v>
      </c>
      <c r="F35" s="97">
        <v>0.90000000000000568</v>
      </c>
      <c r="I35" s="97">
        <v>202.720875553122</v>
      </c>
      <c r="J35" s="97">
        <v>338.72087555312203</v>
      </c>
    </row>
    <row r="36" spans="1:10" x14ac:dyDescent="0.2">
      <c r="A36" s="110" t="s">
        <v>204</v>
      </c>
      <c r="B36" s="96">
        <v>481223.9936861</v>
      </c>
      <c r="C36" s="96">
        <v>6514457.5849219998</v>
      </c>
      <c r="E36" s="97">
        <v>91.44</v>
      </c>
      <c r="F36" s="97">
        <v>0.95000000000000284</v>
      </c>
      <c r="I36" s="97">
        <v>212.920360008372</v>
      </c>
      <c r="J36" s="97">
        <v>348.92036000837197</v>
      </c>
    </row>
    <row r="37" spans="1:10" x14ac:dyDescent="0.2">
      <c r="A37" s="110" t="s">
        <v>205</v>
      </c>
      <c r="B37" s="96">
        <v>481229.99113640003</v>
      </c>
      <c r="C37" s="96">
        <v>6514451.8407180002</v>
      </c>
      <c r="E37" s="97">
        <v>91.14</v>
      </c>
      <c r="F37" s="97">
        <v>0.90000000000000568</v>
      </c>
      <c r="I37" s="97">
        <v>221.22489440656699</v>
      </c>
      <c r="J37" s="97">
        <v>357.22489440656699</v>
      </c>
    </row>
    <row r="38" spans="1:10" x14ac:dyDescent="0.2">
      <c r="A38" s="110" t="s">
        <v>206</v>
      </c>
      <c r="B38" s="96">
        <v>481233.517353</v>
      </c>
      <c r="C38" s="96">
        <v>6514447.0404639998</v>
      </c>
      <c r="E38" s="97">
        <v>90.86</v>
      </c>
      <c r="F38" s="97">
        <v>0.90000000000000568</v>
      </c>
      <c r="I38" s="97">
        <v>227.18112172185198</v>
      </c>
      <c r="J38" s="97">
        <v>363.18112172185198</v>
      </c>
    </row>
    <row r="39" spans="1:10" x14ac:dyDescent="0.2">
      <c r="A39" s="110" t="s">
        <v>207</v>
      </c>
      <c r="B39" s="96">
        <v>481237.44011299999</v>
      </c>
      <c r="C39" s="96">
        <v>6514442.8222759999</v>
      </c>
      <c r="E39" s="97">
        <v>90.65</v>
      </c>
      <c r="F39" s="97">
        <v>0.90000000000000568</v>
      </c>
      <c r="I39" s="97">
        <v>232.94143038687798</v>
      </c>
      <c r="J39" s="97">
        <v>368.94143038687798</v>
      </c>
    </row>
    <row r="40" spans="1:10" x14ac:dyDescent="0.2">
      <c r="A40" s="110" t="s">
        <v>208</v>
      </c>
      <c r="B40" s="96">
        <v>481244.00158859999</v>
      </c>
      <c r="C40" s="96">
        <v>6514435.2054289998</v>
      </c>
      <c r="E40" s="97">
        <v>90.31</v>
      </c>
      <c r="F40" s="97">
        <v>0.92000000000000171</v>
      </c>
      <c r="I40" s="97">
        <v>242.99475438525798</v>
      </c>
      <c r="J40" s="97">
        <v>378.99475438525798</v>
      </c>
    </row>
    <row r="41" spans="1:10" x14ac:dyDescent="0.2">
      <c r="A41" s="110" t="s">
        <v>209</v>
      </c>
      <c r="B41" s="96">
        <v>481250.24637120002</v>
      </c>
      <c r="C41" s="96">
        <v>6514427.4705130002</v>
      </c>
      <c r="E41" s="97">
        <v>89.91</v>
      </c>
      <c r="F41" s="97">
        <v>0.98000000000000398</v>
      </c>
      <c r="I41" s="97">
        <v>252.93589237866797</v>
      </c>
      <c r="J41" s="97">
        <v>388.93589237866797</v>
      </c>
    </row>
    <row r="42" spans="1:10" x14ac:dyDescent="0.2">
      <c r="A42" s="110" t="s">
        <v>210</v>
      </c>
      <c r="B42" s="96">
        <v>481254.60831510002</v>
      </c>
      <c r="C42" s="96">
        <v>6514422.0194039997</v>
      </c>
      <c r="E42" s="97">
        <v>89.61</v>
      </c>
      <c r="F42" s="97">
        <v>0.90000000000000568</v>
      </c>
      <c r="I42" s="97">
        <v>259.91737851819596</v>
      </c>
      <c r="J42" s="97">
        <v>395.91737851819596</v>
      </c>
    </row>
    <row r="43" spans="1:10" x14ac:dyDescent="0.2">
      <c r="A43" s="110" t="s">
        <v>211</v>
      </c>
      <c r="B43" s="96">
        <v>481257.50690540002</v>
      </c>
      <c r="C43" s="96">
        <v>6514418.2344509996</v>
      </c>
      <c r="E43" s="97">
        <v>89.32</v>
      </c>
      <c r="F43" s="97">
        <v>0.95000000000000284</v>
      </c>
      <c r="I43" s="97">
        <v>264.68473577795595</v>
      </c>
      <c r="J43" s="97">
        <v>400.68473577795595</v>
      </c>
    </row>
    <row r="44" spans="1:10" x14ac:dyDescent="0.2">
      <c r="A44" s="110" t="s">
        <v>212</v>
      </c>
      <c r="B44" s="96">
        <v>481262.06329640001</v>
      </c>
      <c r="C44" s="96">
        <v>6514411.4722990002</v>
      </c>
      <c r="E44" s="97">
        <v>88.93</v>
      </c>
      <c r="F44" s="97">
        <v>0.89000000000000057</v>
      </c>
      <c r="I44" s="97">
        <v>272.83871638196797</v>
      </c>
      <c r="J44" s="97">
        <v>408.83871638196797</v>
      </c>
    </row>
    <row r="45" spans="1:10" x14ac:dyDescent="0.2">
      <c r="A45" s="110" t="s">
        <v>213</v>
      </c>
      <c r="B45" s="96">
        <v>481267.4847883</v>
      </c>
      <c r="C45" s="96">
        <v>6514403.9664580002</v>
      </c>
      <c r="E45" s="97">
        <v>88.36</v>
      </c>
      <c r="F45" s="97">
        <v>0.95000000000000284</v>
      </c>
      <c r="I45" s="97">
        <v>282.09777773137495</v>
      </c>
      <c r="J45" s="97">
        <v>418.09777773137495</v>
      </c>
    </row>
    <row r="46" spans="1:10" x14ac:dyDescent="0.2">
      <c r="A46" s="110" t="s">
        <v>214</v>
      </c>
      <c r="B46" s="96">
        <v>481272.11793359998</v>
      </c>
      <c r="C46" s="96">
        <v>6514396.5967539996</v>
      </c>
      <c r="E46" s="97">
        <v>87.74</v>
      </c>
      <c r="F46" s="97">
        <v>0.90000000000000568</v>
      </c>
      <c r="I46" s="97">
        <v>290.80286694017497</v>
      </c>
      <c r="J46" s="97">
        <v>426.80286694017497</v>
      </c>
    </row>
    <row r="47" spans="1:10" x14ac:dyDescent="0.2">
      <c r="A47" s="110" t="s">
        <v>215</v>
      </c>
      <c r="B47" s="96">
        <v>481273.1945858</v>
      </c>
      <c r="C47" s="96">
        <v>6514394.9257199997</v>
      </c>
      <c r="E47" s="97">
        <v>87.56</v>
      </c>
      <c r="F47" s="97">
        <v>0.90000000000000568</v>
      </c>
      <c r="I47" s="97">
        <v>292.79071369463395</v>
      </c>
      <c r="J47" s="97">
        <v>428.79071369463395</v>
      </c>
    </row>
    <row r="48" spans="1:10" x14ac:dyDescent="0.2">
      <c r="A48" s="110" t="s">
        <v>216</v>
      </c>
      <c r="B48" s="96">
        <v>481279.85980410001</v>
      </c>
      <c r="C48" s="96">
        <v>6514386.4122789996</v>
      </c>
      <c r="E48" s="97">
        <v>86.3</v>
      </c>
      <c r="F48" s="97">
        <v>0.90000000000000568</v>
      </c>
      <c r="I48" s="97">
        <v>303.60291999961396</v>
      </c>
      <c r="J48" s="97">
        <v>439.60291999961396</v>
      </c>
    </row>
    <row r="49" spans="1:10" x14ac:dyDescent="0.2">
      <c r="A49" s="110" t="s">
        <v>217</v>
      </c>
      <c r="B49" s="96">
        <v>481281.25623930001</v>
      </c>
      <c r="C49" s="96">
        <v>6514384.842069</v>
      </c>
      <c r="E49" s="97">
        <v>85.9</v>
      </c>
      <c r="F49" s="97">
        <v>0.93000000000000682</v>
      </c>
      <c r="I49" s="97">
        <v>305.70425090267895</v>
      </c>
      <c r="J49" s="97">
        <v>441.70425090267895</v>
      </c>
    </row>
    <row r="50" spans="1:10" x14ac:dyDescent="0.2">
      <c r="A50" s="110" t="s">
        <v>218</v>
      </c>
      <c r="B50" s="96">
        <v>481285.75704930001</v>
      </c>
      <c r="C50" s="96">
        <v>6514379.3039840003</v>
      </c>
      <c r="E50" s="97">
        <v>84.47</v>
      </c>
      <c r="F50" s="97">
        <v>0.90000000000000568</v>
      </c>
      <c r="I50" s="97">
        <v>312.84061361295596</v>
      </c>
      <c r="J50" s="97">
        <v>448.84061361295596</v>
      </c>
    </row>
    <row r="51" spans="1:10" x14ac:dyDescent="0.2">
      <c r="A51" s="110" t="s">
        <v>219</v>
      </c>
      <c r="B51" s="96">
        <v>481292.05879169999</v>
      </c>
      <c r="C51" s="96">
        <v>6514371.5790440002</v>
      </c>
      <c r="E51" s="97">
        <v>82.83</v>
      </c>
      <c r="F51" s="97">
        <v>0.90000000000000568</v>
      </c>
      <c r="I51" s="97">
        <v>322.80989978830394</v>
      </c>
      <c r="J51" s="97">
        <v>458.80989978830394</v>
      </c>
    </row>
    <row r="52" spans="1:10" x14ac:dyDescent="0.2">
      <c r="A52" s="110" t="s">
        <v>220</v>
      </c>
      <c r="B52" s="96">
        <v>481298.26560599997</v>
      </c>
      <c r="C52" s="96">
        <v>6514363.8481360003</v>
      </c>
      <c r="E52" s="97">
        <v>81.59</v>
      </c>
      <c r="F52" s="97">
        <v>1</v>
      </c>
      <c r="I52" s="97">
        <v>332.72410513925092</v>
      </c>
      <c r="J52" s="97">
        <v>468.72410513925092</v>
      </c>
    </row>
    <row r="53" spans="1:10" x14ac:dyDescent="0.2">
      <c r="A53" s="110" t="s">
        <v>221</v>
      </c>
      <c r="B53" s="96">
        <v>481298.86195190001</v>
      </c>
      <c r="C53" s="96">
        <v>6514363.2234380003</v>
      </c>
      <c r="E53" s="97">
        <v>81.52</v>
      </c>
      <c r="F53" s="97">
        <v>1</v>
      </c>
      <c r="I53" s="97">
        <v>333.58774648452953</v>
      </c>
      <c r="J53" s="97">
        <v>469.58774648452953</v>
      </c>
    </row>
    <row r="54" spans="1:10" x14ac:dyDescent="0.2">
      <c r="A54" s="110" t="s">
        <v>222</v>
      </c>
      <c r="B54" s="96">
        <v>481304.49704410002</v>
      </c>
      <c r="C54" s="96">
        <v>6514354.9521260001</v>
      </c>
      <c r="E54" s="97">
        <v>81.14</v>
      </c>
      <c r="F54" s="97">
        <v>0.96999999999999886</v>
      </c>
      <c r="I54" s="97">
        <v>343.59618668531954</v>
      </c>
      <c r="J54" s="97">
        <v>479.59618668531954</v>
      </c>
    </row>
    <row r="55" spans="1:10" x14ac:dyDescent="0.2">
      <c r="A55" s="110" t="s">
        <v>223</v>
      </c>
      <c r="B55" s="96">
        <v>481307.59085829998</v>
      </c>
      <c r="C55" s="96">
        <v>6514349.1286939997</v>
      </c>
      <c r="E55" s="97">
        <v>81.53</v>
      </c>
      <c r="F55" s="97">
        <v>0.92000000000000171</v>
      </c>
      <c r="I55" s="97">
        <v>350.19043004314551</v>
      </c>
      <c r="J55" s="97">
        <v>486.19043004314551</v>
      </c>
    </row>
    <row r="56" spans="1:10" x14ac:dyDescent="0.2">
      <c r="A56" s="110" t="s">
        <v>224</v>
      </c>
      <c r="B56" s="96">
        <v>481308.65126770001</v>
      </c>
      <c r="C56" s="96">
        <v>6514346.6243110001</v>
      </c>
      <c r="E56" s="97">
        <v>81.7</v>
      </c>
      <c r="F56" s="97">
        <v>0.95999999999999375</v>
      </c>
      <c r="I56" s="97">
        <v>352.91006252303549</v>
      </c>
      <c r="J56" s="97">
        <v>488.91006252303549</v>
      </c>
    </row>
    <row r="57" spans="1:10" x14ac:dyDescent="0.2">
      <c r="A57" s="110" t="s">
        <v>225</v>
      </c>
      <c r="B57" s="96">
        <v>481309.54674409999</v>
      </c>
      <c r="C57" s="96">
        <v>6514343.9211330004</v>
      </c>
      <c r="E57" s="97">
        <v>81.88</v>
      </c>
      <c r="F57" s="97">
        <v>0.93000000000000682</v>
      </c>
      <c r="I57" s="97">
        <v>355.75770169291849</v>
      </c>
      <c r="J57" s="97">
        <v>491.75770169291849</v>
      </c>
    </row>
    <row r="58" spans="1:10" x14ac:dyDescent="0.2">
      <c r="A58" s="110" t="s">
        <v>226</v>
      </c>
      <c r="B58" s="96">
        <v>481310.6985993</v>
      </c>
      <c r="C58" s="96">
        <v>6514339.8409449998</v>
      </c>
      <c r="E58" s="97">
        <v>82.23</v>
      </c>
      <c r="F58" s="97">
        <v>0.95999999999999375</v>
      </c>
      <c r="I58" s="97">
        <v>359.9973607164585</v>
      </c>
      <c r="J58" s="97">
        <v>495.9973607164585</v>
      </c>
    </row>
    <row r="59" spans="1:10" x14ac:dyDescent="0.2">
      <c r="A59" s="110" t="s">
        <v>227</v>
      </c>
      <c r="B59" s="96">
        <v>481312.2553513</v>
      </c>
      <c r="C59" s="96">
        <v>6514333.187628</v>
      </c>
      <c r="E59" s="97">
        <v>82.83</v>
      </c>
      <c r="F59" s="97">
        <v>0.90000000000000568</v>
      </c>
      <c r="I59" s="97">
        <v>366.83037634968451</v>
      </c>
      <c r="J59" s="97">
        <v>502.83037634968451</v>
      </c>
    </row>
    <row r="60" spans="1:10" x14ac:dyDescent="0.2">
      <c r="A60" s="110" t="s">
        <v>228</v>
      </c>
      <c r="B60" s="96">
        <v>481313.4755229</v>
      </c>
      <c r="C60" s="96">
        <v>6514327.0510130003</v>
      </c>
      <c r="E60" s="97">
        <v>83.4</v>
      </c>
      <c r="F60" s="97">
        <v>0.90000000000000568</v>
      </c>
      <c r="I60" s="97">
        <v>373.08712120611949</v>
      </c>
      <c r="J60" s="97">
        <v>509.08712120611949</v>
      </c>
    </row>
    <row r="61" spans="1:10" x14ac:dyDescent="0.2">
      <c r="A61" s="110" t="s">
        <v>229</v>
      </c>
      <c r="B61" s="96">
        <v>481314.79963929998</v>
      </c>
      <c r="C61" s="96">
        <v>6514317.7368310001</v>
      </c>
      <c r="E61" s="97">
        <v>84.17</v>
      </c>
      <c r="F61" s="97">
        <v>0.98000000000000398</v>
      </c>
      <c r="I61" s="97">
        <v>382.49495137027651</v>
      </c>
      <c r="J61" s="97">
        <v>518.49495137027657</v>
      </c>
    </row>
    <row r="62" spans="1:10" x14ac:dyDescent="0.2">
      <c r="A62" s="110" t="s">
        <v>230</v>
      </c>
      <c r="B62" s="96">
        <v>481316.87000260002</v>
      </c>
      <c r="C62" s="96">
        <v>6514307.8538619997</v>
      </c>
      <c r="E62" s="97">
        <v>84.92</v>
      </c>
      <c r="F62" s="97">
        <v>0.90000000000000568</v>
      </c>
      <c r="I62" s="97">
        <v>392.59245077790649</v>
      </c>
      <c r="J62" s="97">
        <v>528.59245077790649</v>
      </c>
    </row>
    <row r="63" spans="1:10" x14ac:dyDescent="0.2">
      <c r="A63" s="110" t="s">
        <v>231</v>
      </c>
      <c r="B63" s="96">
        <v>481318.6863683</v>
      </c>
      <c r="C63" s="96">
        <v>6514300.5969329998</v>
      </c>
      <c r="E63" s="97">
        <v>85.29</v>
      </c>
      <c r="F63" s="97">
        <v>0.90000000000000568</v>
      </c>
      <c r="I63" s="97">
        <v>400.07323935350252</v>
      </c>
      <c r="J63" s="97">
        <v>536.07323935350246</v>
      </c>
    </row>
    <row r="64" spans="1:10" x14ac:dyDescent="0.2">
      <c r="A64" s="110" t="s">
        <v>232</v>
      </c>
      <c r="B64" s="96">
        <v>481319.73712830001</v>
      </c>
      <c r="C64" s="96">
        <v>6514295.9502149997</v>
      </c>
      <c r="E64" s="97">
        <v>85.42</v>
      </c>
      <c r="F64" s="97">
        <v>0.90000000000000568</v>
      </c>
      <c r="I64" s="97">
        <v>404.83728048557151</v>
      </c>
      <c r="J64" s="97">
        <v>540.83728048557145</v>
      </c>
    </row>
    <row r="65" spans="1:10" x14ac:dyDescent="0.2">
      <c r="A65" s="110" t="s">
        <v>233</v>
      </c>
      <c r="B65" s="96">
        <v>481322.12701400003</v>
      </c>
      <c r="C65" s="96">
        <v>6514288.5781990001</v>
      </c>
      <c r="E65" s="97">
        <v>85.47</v>
      </c>
      <c r="F65" s="97">
        <v>0.90000000000000568</v>
      </c>
      <c r="I65" s="97">
        <v>412.58700075639149</v>
      </c>
      <c r="J65" s="97">
        <v>548.58700075639149</v>
      </c>
    </row>
    <row r="66" spans="1:10" x14ac:dyDescent="0.2">
      <c r="A66" s="110" t="s">
        <v>234</v>
      </c>
      <c r="B66" s="96">
        <v>481322.15395349998</v>
      </c>
      <c r="C66" s="96">
        <v>6514288.4492910001</v>
      </c>
      <c r="E66" s="97">
        <v>85.49</v>
      </c>
      <c r="F66" s="97">
        <v>0.90000000000000568</v>
      </c>
      <c r="I66" s="97">
        <v>412.71869391035318</v>
      </c>
      <c r="J66" s="97">
        <v>548.71869391035318</v>
      </c>
    </row>
    <row r="67" spans="1:10" x14ac:dyDescent="0.2">
      <c r="A67" s="110" t="s">
        <v>235</v>
      </c>
      <c r="B67" s="96">
        <v>481326.43064370001</v>
      </c>
      <c r="C67" s="96">
        <v>6514278.689549</v>
      </c>
      <c r="E67" s="97">
        <v>85.21</v>
      </c>
      <c r="F67" s="97">
        <v>0.95000000000000284</v>
      </c>
      <c r="I67" s="97">
        <v>423.37433315017319</v>
      </c>
      <c r="J67" s="97">
        <v>559.37433315017324</v>
      </c>
    </row>
    <row r="68" spans="1:10" x14ac:dyDescent="0.2">
      <c r="A68" s="110" t="s">
        <v>236</v>
      </c>
      <c r="B68" s="96">
        <v>481330.54342280002</v>
      </c>
      <c r="C68" s="96">
        <v>6514269.9715259997</v>
      </c>
      <c r="E68" s="97">
        <v>85.11</v>
      </c>
      <c r="F68" s="97">
        <v>0.92000000000000171</v>
      </c>
      <c r="I68" s="97">
        <v>433.01377656286121</v>
      </c>
      <c r="J68" s="97">
        <v>569.01377656286127</v>
      </c>
    </row>
    <row r="69" spans="1:10" x14ac:dyDescent="0.2">
      <c r="A69" s="110" t="s">
        <v>237</v>
      </c>
      <c r="B69" s="96">
        <v>481334.63059359998</v>
      </c>
      <c r="C69" s="96">
        <v>6514261.6249120003</v>
      </c>
      <c r="E69" s="97">
        <v>84.83</v>
      </c>
      <c r="F69" s="97">
        <v>0.90000000000000568</v>
      </c>
      <c r="I69" s="97">
        <v>442.3073726433862</v>
      </c>
      <c r="J69" s="97">
        <v>578.3073726433862</v>
      </c>
    </row>
    <row r="70" spans="1:10" x14ac:dyDescent="0.2">
      <c r="A70" s="110" t="s">
        <v>238</v>
      </c>
      <c r="B70" s="96">
        <v>481339.13446730003</v>
      </c>
      <c r="C70" s="96">
        <v>6514252.5055409996</v>
      </c>
      <c r="E70" s="97">
        <v>84.58</v>
      </c>
      <c r="F70" s="97">
        <v>0.90000000000000568</v>
      </c>
      <c r="I70" s="97">
        <v>452.47830270642618</v>
      </c>
      <c r="J70" s="97">
        <v>588.47830270642612</v>
      </c>
    </row>
    <row r="71" spans="1:10" x14ac:dyDescent="0.2">
      <c r="A71" s="110" t="s">
        <v>239</v>
      </c>
      <c r="B71" s="96">
        <v>481342.29352120002</v>
      </c>
      <c r="C71" s="96">
        <v>6514245.8793890001</v>
      </c>
      <c r="E71" s="97">
        <v>84.39</v>
      </c>
      <c r="F71" s="97">
        <v>0.90000000000000568</v>
      </c>
      <c r="I71" s="97">
        <v>459.81897720271616</v>
      </c>
      <c r="J71" s="97">
        <v>595.81897720271616</v>
      </c>
    </row>
    <row r="72" spans="1:10" x14ac:dyDescent="0.2">
      <c r="A72" s="110" t="s">
        <v>240</v>
      </c>
      <c r="B72" s="96">
        <v>481343.33445279999</v>
      </c>
      <c r="C72" s="96">
        <v>6514243.6733670002</v>
      </c>
      <c r="E72" s="97">
        <v>84.29</v>
      </c>
      <c r="F72" s="97">
        <v>0.90000000000000568</v>
      </c>
      <c r="I72" s="97">
        <v>462.25825440749315</v>
      </c>
      <c r="J72" s="97">
        <v>598.25825440749315</v>
      </c>
    </row>
    <row r="73" spans="1:10" x14ac:dyDescent="0.2">
      <c r="A73" s="110" t="s">
        <v>241</v>
      </c>
      <c r="B73" s="96">
        <v>481347.82840619999</v>
      </c>
      <c r="C73" s="96">
        <v>6514234.7323850002</v>
      </c>
      <c r="E73" s="97">
        <v>84.03</v>
      </c>
      <c r="F73" s="97">
        <v>0.90000000000000568</v>
      </c>
      <c r="I73" s="97">
        <v>472.26509099141316</v>
      </c>
      <c r="J73" s="97">
        <v>608.26509099141322</v>
      </c>
    </row>
    <row r="74" spans="1:10" x14ac:dyDescent="0.2">
      <c r="A74" s="110" t="s">
        <v>242</v>
      </c>
      <c r="B74" s="96">
        <v>481349.77277340001</v>
      </c>
      <c r="C74" s="96">
        <v>6514231.6433619997</v>
      </c>
      <c r="E74" s="97">
        <v>83.99</v>
      </c>
      <c r="F74" s="97">
        <v>0.93999999999999773</v>
      </c>
      <c r="I74" s="97">
        <v>475.91510847781217</v>
      </c>
      <c r="J74" s="97">
        <v>611.91510847781217</v>
      </c>
    </row>
    <row r="75" spans="1:10" x14ac:dyDescent="0.2">
      <c r="A75" s="110" t="s">
        <v>243</v>
      </c>
      <c r="B75" s="96">
        <v>481350.7559785</v>
      </c>
      <c r="C75" s="96">
        <v>6514230.4245199999</v>
      </c>
      <c r="E75" s="97">
        <v>83.89</v>
      </c>
      <c r="F75" s="97">
        <v>0.90000000000000568</v>
      </c>
      <c r="I75" s="97">
        <v>477.48108025729118</v>
      </c>
      <c r="J75" s="97">
        <v>613.48108025729118</v>
      </c>
    </row>
    <row r="76" spans="1:10" x14ac:dyDescent="0.2">
      <c r="A76" s="110" t="s">
        <v>244</v>
      </c>
      <c r="B76" s="96">
        <v>481354.0257763</v>
      </c>
      <c r="C76" s="96">
        <v>6514224.989732</v>
      </c>
      <c r="E76" s="97">
        <v>83.61</v>
      </c>
      <c r="F76" s="97">
        <v>0.90999999999999659</v>
      </c>
      <c r="I76" s="97">
        <v>483.8236742819002</v>
      </c>
      <c r="J76" s="97">
        <v>619.82367428190014</v>
      </c>
    </row>
    <row r="77" spans="1:10" x14ac:dyDescent="0.2">
      <c r="A77" s="110" t="s">
        <v>245</v>
      </c>
      <c r="B77" s="96">
        <v>481357.47539829998</v>
      </c>
      <c r="C77" s="96">
        <v>6514219.4359809998</v>
      </c>
      <c r="E77" s="97">
        <v>83.35</v>
      </c>
      <c r="F77" s="97">
        <v>0.95000000000000284</v>
      </c>
      <c r="I77" s="97">
        <v>490.36156700758119</v>
      </c>
      <c r="J77" s="97">
        <v>626.36156700758124</v>
      </c>
    </row>
    <row r="78" spans="1:10" x14ac:dyDescent="0.2">
      <c r="A78" s="110" t="s">
        <v>246</v>
      </c>
      <c r="B78" s="96">
        <v>481358.24338389997</v>
      </c>
      <c r="C78" s="96">
        <v>6514218.069805</v>
      </c>
      <c r="E78" s="97">
        <v>83.29</v>
      </c>
      <c r="F78" s="97">
        <v>0.90000000000000568</v>
      </c>
      <c r="I78" s="97">
        <v>491.92880623821719</v>
      </c>
      <c r="J78" s="97">
        <v>627.92880623821725</v>
      </c>
    </row>
    <row r="79" spans="1:10" x14ac:dyDescent="0.2">
      <c r="A79" s="110" t="s">
        <v>247</v>
      </c>
      <c r="B79" s="96">
        <v>481359.18313630001</v>
      </c>
      <c r="C79" s="96">
        <v>6514216.3778290004</v>
      </c>
      <c r="E79" s="97">
        <v>83.26</v>
      </c>
      <c r="F79" s="97">
        <v>0.90000000000000568</v>
      </c>
      <c r="I79" s="97">
        <v>493.86424358005917</v>
      </c>
      <c r="J79" s="97">
        <v>629.86424358005911</v>
      </c>
    </row>
    <row r="80" spans="1:10" x14ac:dyDescent="0.2">
      <c r="A80" s="110" t="s">
        <v>248</v>
      </c>
      <c r="B80" s="96">
        <v>481363.59498759999</v>
      </c>
      <c r="C80" s="96">
        <v>6514208.4415429998</v>
      </c>
      <c r="E80" s="97">
        <v>82.93</v>
      </c>
      <c r="F80" s="97">
        <v>0.93000000000000682</v>
      </c>
      <c r="I80" s="97">
        <v>502.94439045109715</v>
      </c>
      <c r="J80" s="97">
        <v>638.94439045109721</v>
      </c>
    </row>
    <row r="81" spans="1:10" x14ac:dyDescent="0.2">
      <c r="A81" s="110" t="s">
        <v>249</v>
      </c>
      <c r="B81" s="96">
        <v>481367.98221569997</v>
      </c>
      <c r="C81" s="96">
        <v>6514199.7530230004</v>
      </c>
      <c r="E81" s="97">
        <v>82.37</v>
      </c>
      <c r="F81" s="97">
        <v>0.98000000000000398</v>
      </c>
      <c r="I81" s="97">
        <v>512.67774296754214</v>
      </c>
      <c r="J81" s="97">
        <v>648.67774296754214</v>
      </c>
    </row>
    <row r="82" spans="1:10" x14ac:dyDescent="0.2">
      <c r="A82" s="110" t="s">
        <v>250</v>
      </c>
      <c r="B82" s="96">
        <v>481368.10501870001</v>
      </c>
      <c r="C82" s="96">
        <v>6514199.4212419996</v>
      </c>
      <c r="E82" s="97">
        <v>82.33</v>
      </c>
      <c r="F82" s="97">
        <v>0.98000000000000398</v>
      </c>
      <c r="I82" s="97">
        <v>513.0315208721139</v>
      </c>
      <c r="J82" s="97">
        <v>649.0315208721139</v>
      </c>
    </row>
    <row r="83" spans="1:10" x14ac:dyDescent="0.2">
      <c r="A83" s="110" t="s">
        <v>251</v>
      </c>
      <c r="B83" s="96">
        <v>481371.26746970002</v>
      </c>
      <c r="C83" s="96">
        <v>6514192.5825760001</v>
      </c>
      <c r="E83" s="97">
        <v>81.849999999999994</v>
      </c>
      <c r="F83" s="97">
        <v>0.98000000000000398</v>
      </c>
      <c r="I83" s="97">
        <v>520.5660054231189</v>
      </c>
      <c r="J83" s="97">
        <v>656.5660054231189</v>
      </c>
    </row>
    <row r="84" spans="1:10" x14ac:dyDescent="0.2">
      <c r="A84" s="110" t="s">
        <v>252</v>
      </c>
      <c r="B84" s="96">
        <v>481374.45080460003</v>
      </c>
      <c r="C84" s="96">
        <v>6514185.4181549996</v>
      </c>
      <c r="E84" s="97">
        <v>81.31</v>
      </c>
      <c r="F84" s="97">
        <v>0.90000000000000568</v>
      </c>
      <c r="I84" s="97">
        <v>528.40581042076485</v>
      </c>
      <c r="J84" s="97">
        <v>664.40581042076485</v>
      </c>
    </row>
    <row r="85" spans="1:10" x14ac:dyDescent="0.2">
      <c r="A85" s="110" t="s">
        <v>253</v>
      </c>
      <c r="B85" s="96">
        <v>481375.90363630001</v>
      </c>
      <c r="C85" s="96">
        <v>6514182.0203449996</v>
      </c>
      <c r="E85" s="97">
        <v>81.13</v>
      </c>
      <c r="F85" s="97">
        <v>0.90000000000000568</v>
      </c>
      <c r="I85" s="97">
        <v>532.10119096931385</v>
      </c>
      <c r="J85" s="97">
        <v>668.10119096931385</v>
      </c>
    </row>
    <row r="86" spans="1:10" x14ac:dyDescent="0.2">
      <c r="A86" s="110" t="s">
        <v>254</v>
      </c>
      <c r="B86" s="96">
        <v>481379.88670839998</v>
      </c>
      <c r="C86" s="96">
        <v>6514172.7593040001</v>
      </c>
      <c r="E86" s="97">
        <v>80.489999999999995</v>
      </c>
      <c r="F86" s="97">
        <v>0.90000000000000568</v>
      </c>
      <c r="I86" s="97">
        <v>542.18244713643389</v>
      </c>
      <c r="J86" s="97">
        <v>678.18244713643389</v>
      </c>
    </row>
    <row r="87" spans="1:10" x14ac:dyDescent="0.2">
      <c r="A87" s="110" t="s">
        <v>255</v>
      </c>
      <c r="B87" s="96">
        <v>481383.8858087</v>
      </c>
      <c r="C87" s="96">
        <v>6514163.6301570004</v>
      </c>
      <c r="E87" s="97">
        <v>79.83</v>
      </c>
      <c r="F87" s="97">
        <v>0.90000000000000568</v>
      </c>
      <c r="I87" s="97">
        <v>552.14909819113791</v>
      </c>
      <c r="J87" s="97">
        <v>688.14909819113791</v>
      </c>
    </row>
    <row r="88" spans="1:10" x14ac:dyDescent="0.2">
      <c r="A88" s="110" t="s">
        <v>256</v>
      </c>
      <c r="B88" s="96">
        <v>481387.99087530002</v>
      </c>
      <c r="C88" s="96">
        <v>6514154.6588549996</v>
      </c>
      <c r="E88" s="97">
        <v>79.03</v>
      </c>
      <c r="F88" s="97">
        <v>0.90000000000000568</v>
      </c>
      <c r="I88" s="97">
        <v>562.01499074828496</v>
      </c>
      <c r="J88" s="97">
        <v>698.01499074828496</v>
      </c>
    </row>
    <row r="89" spans="1:10" x14ac:dyDescent="0.2">
      <c r="A89" s="110" t="s">
        <v>257</v>
      </c>
      <c r="B89" s="96">
        <v>481391.09045969998</v>
      </c>
      <c r="C89" s="96">
        <v>6514144.8335229997</v>
      </c>
      <c r="E89" s="97">
        <v>78.31</v>
      </c>
      <c r="F89" s="97">
        <v>0.90000000000000568</v>
      </c>
      <c r="I89" s="97">
        <v>572.31763949718493</v>
      </c>
      <c r="J89" s="97">
        <v>708.31763949718493</v>
      </c>
    </row>
    <row r="90" spans="1:10" x14ac:dyDescent="0.2">
      <c r="A90" s="110" t="s">
        <v>258</v>
      </c>
      <c r="B90" s="96">
        <v>481400.13998510002</v>
      </c>
      <c r="C90" s="96">
        <v>6514127.0295529999</v>
      </c>
      <c r="E90" s="97">
        <v>76.25</v>
      </c>
      <c r="F90" s="97">
        <v>0.93000000000000682</v>
      </c>
      <c r="I90" s="97">
        <v>592.28950095267487</v>
      </c>
      <c r="J90" s="97">
        <v>728.28950095267487</v>
      </c>
    </row>
    <row r="91" spans="1:10" x14ac:dyDescent="0.2">
      <c r="A91" s="110" t="s">
        <v>259</v>
      </c>
      <c r="B91" s="96">
        <v>481403.9617172</v>
      </c>
      <c r="C91" s="96">
        <v>6514119.5112110004</v>
      </c>
      <c r="E91" s="97">
        <v>75.12</v>
      </c>
      <c r="F91" s="97">
        <v>1</v>
      </c>
      <c r="I91" s="97">
        <v>600.72342690677988</v>
      </c>
      <c r="J91" s="97">
        <v>736.72342690677988</v>
      </c>
    </row>
    <row r="92" spans="1:10" x14ac:dyDescent="0.2">
      <c r="A92" s="110" t="s">
        <v>260</v>
      </c>
      <c r="B92" s="96">
        <v>481404.32394099998</v>
      </c>
      <c r="C92" s="96">
        <v>6514117.8953529997</v>
      </c>
      <c r="E92" s="97">
        <v>74.91</v>
      </c>
      <c r="F92" s="97">
        <v>1</v>
      </c>
      <c r="I92" s="97">
        <v>602.37938700506493</v>
      </c>
      <c r="J92" s="97">
        <v>738.37938700506493</v>
      </c>
    </row>
    <row r="93" spans="1:10" x14ac:dyDescent="0.2">
      <c r="A93" s="110" t="s">
        <v>261</v>
      </c>
      <c r="B93" s="96">
        <v>481408.20265390002</v>
      </c>
      <c r="C93" s="96">
        <v>6514108.2882019999</v>
      </c>
      <c r="E93" s="97">
        <v>73.55</v>
      </c>
      <c r="F93" s="97">
        <v>1.0799999999999983</v>
      </c>
      <c r="I93" s="97">
        <v>612.73997385574489</v>
      </c>
      <c r="J93" s="97">
        <v>748.73997385574489</v>
      </c>
    </row>
    <row r="94" spans="1:10" x14ac:dyDescent="0.2">
      <c r="A94" s="110" t="s">
        <v>262</v>
      </c>
      <c r="B94" s="96">
        <v>481411.59925209999</v>
      </c>
      <c r="C94" s="96">
        <v>6514099.4484219998</v>
      </c>
      <c r="E94" s="97">
        <v>71.89</v>
      </c>
      <c r="F94" s="97">
        <v>0.95999999999999375</v>
      </c>
      <c r="I94" s="97">
        <v>622.20985165932086</v>
      </c>
      <c r="J94" s="97">
        <v>758.20985165932086</v>
      </c>
    </row>
    <row r="95" spans="1:10" x14ac:dyDescent="0.2">
      <c r="A95" s="110" t="s">
        <v>263</v>
      </c>
      <c r="B95" s="96">
        <v>481415.5720558</v>
      </c>
      <c r="C95" s="96">
        <v>6514089.4823249998</v>
      </c>
      <c r="E95" s="97">
        <v>70.5</v>
      </c>
      <c r="F95" s="97">
        <v>1.0699999999999932</v>
      </c>
      <c r="I95" s="97">
        <v>632.93861070027083</v>
      </c>
      <c r="J95" s="97">
        <v>768.93861070027083</v>
      </c>
    </row>
    <row r="96" spans="1:10" x14ac:dyDescent="0.2">
      <c r="A96" s="110" t="s">
        <v>264</v>
      </c>
      <c r="B96" s="96">
        <v>481419.11810770002</v>
      </c>
      <c r="C96" s="96">
        <v>6514080.8255580002</v>
      </c>
      <c r="E96" s="97">
        <v>68.599999999999994</v>
      </c>
      <c r="F96" s="97">
        <v>1.0499999999999972</v>
      </c>
      <c r="I96" s="97">
        <v>642.2935071615168</v>
      </c>
      <c r="J96" s="97">
        <v>778.2935071615168</v>
      </c>
    </row>
    <row r="97" spans="1:10" x14ac:dyDescent="0.2">
      <c r="A97" s="110" t="s">
        <v>265</v>
      </c>
      <c r="B97" s="96">
        <v>481421.97243939998</v>
      </c>
      <c r="C97" s="96">
        <v>6514072.5019760001</v>
      </c>
      <c r="E97" s="97">
        <v>67.069999999999993</v>
      </c>
      <c r="F97" s="97">
        <v>1.0499999999999972</v>
      </c>
      <c r="I97" s="97">
        <v>651.09289527450483</v>
      </c>
      <c r="J97" s="97">
        <v>787.09289527450483</v>
      </c>
    </row>
    <row r="98" spans="1:10" x14ac:dyDescent="0.2">
      <c r="A98" s="110" t="s">
        <v>266</v>
      </c>
      <c r="B98" s="96">
        <v>481422.5038915</v>
      </c>
      <c r="C98" s="96">
        <v>6514070.9472040003</v>
      </c>
      <c r="E98" s="97">
        <v>66.790000000000006</v>
      </c>
      <c r="F98" s="97">
        <v>1.0499999999999972</v>
      </c>
      <c r="I98" s="97">
        <v>652.73598855413081</v>
      </c>
      <c r="J98" s="97">
        <v>788.73598855413081</v>
      </c>
    </row>
    <row r="99" spans="1:10" x14ac:dyDescent="0.2">
      <c r="A99" s="110" t="s">
        <v>267</v>
      </c>
      <c r="B99" s="96">
        <v>481423.81813229999</v>
      </c>
      <c r="C99" s="96">
        <v>6514067.0493430002</v>
      </c>
      <c r="E99" s="97">
        <v>65.86</v>
      </c>
      <c r="F99" s="97">
        <v>1.0799999999999983</v>
      </c>
      <c r="I99" s="97">
        <v>656.84944827181084</v>
      </c>
      <c r="J99" s="97">
        <v>792.84944827181084</v>
      </c>
    </row>
    <row r="100" spans="1:10" x14ac:dyDescent="0.2">
      <c r="A100" s="110" t="s">
        <v>268</v>
      </c>
      <c r="B100" s="96">
        <v>481426.19886960002</v>
      </c>
      <c r="C100" s="96">
        <v>6514058.3390140003</v>
      </c>
      <c r="E100" s="97">
        <v>64.42</v>
      </c>
      <c r="F100" s="97">
        <v>1.0799999999999983</v>
      </c>
      <c r="I100" s="97">
        <v>665.8792732060349</v>
      </c>
      <c r="J100" s="97">
        <v>801.8792732060349</v>
      </c>
    </row>
    <row r="101" spans="1:10" x14ac:dyDescent="0.2">
      <c r="A101" s="110" t="s">
        <v>269</v>
      </c>
      <c r="B101" s="96">
        <v>481427.11192890001</v>
      </c>
      <c r="C101" s="96">
        <v>6514051.6756100003</v>
      </c>
      <c r="E101" s="97">
        <v>63.81</v>
      </c>
      <c r="F101" s="97">
        <v>0.95000000000000284</v>
      </c>
      <c r="I101" s="97">
        <v>672.60494364137492</v>
      </c>
      <c r="J101" s="97">
        <v>808.60494364137492</v>
      </c>
    </row>
    <row r="102" spans="1:10" x14ac:dyDescent="0.2">
      <c r="A102" s="110" t="s">
        <v>270</v>
      </c>
      <c r="B102" s="96">
        <v>481427.64718299999</v>
      </c>
      <c r="C102" s="96">
        <v>6514047.1820259998</v>
      </c>
      <c r="E102" s="97">
        <v>62.34</v>
      </c>
      <c r="F102" s="97">
        <v>1.1000000000000014</v>
      </c>
      <c r="I102" s="97">
        <v>677.13029307913291</v>
      </c>
      <c r="J102" s="97">
        <v>813.13029307913291</v>
      </c>
    </row>
    <row r="103" spans="1:10" x14ac:dyDescent="0.2">
      <c r="A103" s="110" t="s">
        <v>271</v>
      </c>
      <c r="B103" s="96">
        <v>481428.17743129999</v>
      </c>
      <c r="C103" s="96">
        <v>6514039.5457840003</v>
      </c>
      <c r="E103" s="97">
        <v>61.74</v>
      </c>
      <c r="F103" s="97">
        <v>1.5</v>
      </c>
      <c r="I103" s="97">
        <v>684.78492342406093</v>
      </c>
      <c r="J103" s="97">
        <v>820.78492342406093</v>
      </c>
    </row>
    <row r="104" spans="1:10" x14ac:dyDescent="0.2">
      <c r="A104" s="110" t="s">
        <v>272</v>
      </c>
      <c r="B104" s="96">
        <v>481428.06238880003</v>
      </c>
      <c r="C104" s="96">
        <v>6514032.0685139997</v>
      </c>
      <c r="E104" s="97">
        <v>60.68</v>
      </c>
      <c r="F104" s="97">
        <v>1.6300000000000026</v>
      </c>
      <c r="I104" s="97">
        <v>692.26307748748388</v>
      </c>
      <c r="J104" s="97">
        <v>828.26307748748388</v>
      </c>
    </row>
    <row r="105" spans="1:10" x14ac:dyDescent="0.2">
      <c r="A105" s="110" t="s">
        <v>273</v>
      </c>
      <c r="B105" s="96">
        <v>481428.35002960003</v>
      </c>
      <c r="C105" s="96">
        <v>6514022.4778859997</v>
      </c>
      <c r="E105" s="97">
        <v>59.56</v>
      </c>
      <c r="F105" s="97">
        <v>2.5</v>
      </c>
      <c r="I105" s="97">
        <v>701.85801792916584</v>
      </c>
      <c r="J105" s="97">
        <v>837.85801792916584</v>
      </c>
    </row>
    <row r="106" spans="1:10" x14ac:dyDescent="0.2">
      <c r="A106" s="110" t="s">
        <v>274</v>
      </c>
      <c r="B106" s="96">
        <v>481430.27487760002</v>
      </c>
      <c r="C106" s="96">
        <v>6514018.2993350001</v>
      </c>
      <c r="E106" s="97">
        <v>59</v>
      </c>
      <c r="F106" s="97">
        <v>3</v>
      </c>
      <c r="I106" s="97">
        <v>706.45859752058789</v>
      </c>
      <c r="J106" s="97">
        <v>842.45859752058789</v>
      </c>
    </row>
    <row r="107" spans="1:10" x14ac:dyDescent="0.2">
      <c r="A107" s="110" t="s">
        <v>275</v>
      </c>
      <c r="B107" s="96">
        <v>481431.8494839</v>
      </c>
      <c r="C107" s="96">
        <v>6514015.507003</v>
      </c>
      <c r="E107" s="97">
        <v>59</v>
      </c>
      <c r="F107" s="97">
        <v>3.5</v>
      </c>
      <c r="I107" s="97">
        <v>709.66429645487494</v>
      </c>
      <c r="J107" s="97">
        <v>845.66429645487494</v>
      </c>
    </row>
    <row r="108" spans="1:10" x14ac:dyDescent="0.2">
      <c r="A108" s="110" t="s">
        <v>276</v>
      </c>
      <c r="B108" s="96">
        <v>481433.00964150002</v>
      </c>
      <c r="C108" s="96">
        <v>6514013.4496339997</v>
      </c>
      <c r="E108" s="97">
        <v>58.95</v>
      </c>
      <c r="F108" s="97">
        <v>2.7385794254370026</v>
      </c>
      <c r="I108" s="97">
        <v>712.02623011261892</v>
      </c>
      <c r="J108" s="97">
        <v>848.02623011261892</v>
      </c>
    </row>
    <row r="109" spans="1:10" x14ac:dyDescent="0.2">
      <c r="A109" s="110" t="s">
        <v>277</v>
      </c>
      <c r="B109" s="96">
        <v>481436.29111200001</v>
      </c>
      <c r="C109" s="96">
        <v>6514007.6304299999</v>
      </c>
      <c r="E109" s="97">
        <v>58.65</v>
      </c>
      <c r="F109" s="97">
        <v>3.9004158117270009</v>
      </c>
      <c r="I109" s="97">
        <v>718.70688803657595</v>
      </c>
      <c r="J109" s="97">
        <v>854.70688803657595</v>
      </c>
    </row>
    <row r="110" spans="1:10" x14ac:dyDescent="0.2">
      <c r="A110" s="110" t="s">
        <v>278</v>
      </c>
      <c r="B110" s="96">
        <v>481442.445718</v>
      </c>
      <c r="C110" s="96">
        <v>6513996.7161429999</v>
      </c>
      <c r="E110" s="97">
        <v>60.95</v>
      </c>
      <c r="F110" s="97">
        <v>8.9421825195460016</v>
      </c>
      <c r="I110" s="97">
        <v>731.23688514487594</v>
      </c>
      <c r="J110" s="97">
        <v>867.23688514487594</v>
      </c>
    </row>
    <row r="111" spans="1:10" x14ac:dyDescent="0.2">
      <c r="A111" s="110" t="s">
        <v>279</v>
      </c>
      <c r="B111" s="96">
        <v>481446.34669979999</v>
      </c>
      <c r="C111" s="96">
        <v>6513989.7983269999</v>
      </c>
      <c r="E111" s="97">
        <v>60.65</v>
      </c>
      <c r="F111" s="97">
        <v>10.380000000000003</v>
      </c>
      <c r="I111" s="97">
        <v>739.1787892486409</v>
      </c>
      <c r="J111" s="97">
        <v>875.1787892486409</v>
      </c>
    </row>
    <row r="112" spans="1:10" x14ac:dyDescent="0.2">
      <c r="A112" s="110" t="s">
        <v>280</v>
      </c>
      <c r="B112" s="96">
        <v>481462.0623399</v>
      </c>
      <c r="C112" s="96">
        <v>6513961.9289560001</v>
      </c>
      <c r="E112" s="97">
        <v>54.37</v>
      </c>
      <c r="F112" s="97">
        <v>4.7853780057999984</v>
      </c>
      <c r="I112" s="97">
        <v>771.17383803934092</v>
      </c>
      <c r="J112" s="97">
        <v>907.17383803934092</v>
      </c>
    </row>
    <row r="113" spans="1:10" x14ac:dyDescent="0.2">
      <c r="A113" s="110" t="s">
        <v>281</v>
      </c>
      <c r="B113" s="96">
        <v>481472.05468559999</v>
      </c>
      <c r="C113" s="96">
        <v>6513944.2090050001</v>
      </c>
      <c r="E113" s="97">
        <v>54.3</v>
      </c>
      <c r="F113" s="97">
        <v>5.1511562182950001</v>
      </c>
      <c r="I113" s="97">
        <v>791.51698515882094</v>
      </c>
      <c r="J113" s="97">
        <v>927.51698515882094</v>
      </c>
    </row>
    <row r="114" spans="1:10" x14ac:dyDescent="0.2">
      <c r="A114" s="110" t="s">
        <v>282</v>
      </c>
      <c r="B114" s="96">
        <v>481473.42792350001</v>
      </c>
      <c r="C114" s="96">
        <v>6513941.7737710001</v>
      </c>
      <c r="E114" s="97">
        <v>54.31</v>
      </c>
      <c r="F114" s="97">
        <v>5.2210447721899982</v>
      </c>
      <c r="I114" s="97">
        <v>794.31272309536894</v>
      </c>
      <c r="J114" s="97">
        <v>930.31272309536894</v>
      </c>
    </row>
    <row r="115" spans="1:10" x14ac:dyDescent="0.2">
      <c r="A115" s="110" t="s">
        <v>283</v>
      </c>
      <c r="B115" s="96">
        <v>481474.32116250001</v>
      </c>
      <c r="C115" s="96">
        <v>6513940.1897430001</v>
      </c>
      <c r="E115" s="97">
        <v>54.26</v>
      </c>
      <c r="F115" s="97">
        <v>5.2100000000000009</v>
      </c>
      <c r="I115" s="97">
        <v>796.1312443543469</v>
      </c>
      <c r="J115" s="97">
        <v>932.1312443543469</v>
      </c>
    </row>
    <row r="116" spans="1:10" x14ac:dyDescent="0.2">
      <c r="A116" s="110" t="s">
        <v>284</v>
      </c>
      <c r="B116" s="96">
        <v>481474.99678390002</v>
      </c>
      <c r="C116" s="96">
        <v>6513938.9916279996</v>
      </c>
      <c r="E116" s="97">
        <v>54.25</v>
      </c>
      <c r="F116" s="97">
        <v>5.150477216516002</v>
      </c>
      <c r="I116" s="97">
        <v>797.5067236010849</v>
      </c>
      <c r="J116" s="97">
        <v>933.5067236010849</v>
      </c>
    </row>
    <row r="117" spans="1:10" x14ac:dyDescent="0.2">
      <c r="A117" s="110" t="s">
        <v>285</v>
      </c>
      <c r="B117" s="96">
        <v>481480.9495318</v>
      </c>
      <c r="C117" s="96">
        <v>6513928.4353080001</v>
      </c>
      <c r="E117" s="97">
        <v>53.9</v>
      </c>
      <c r="F117" s="97">
        <v>4.3641431043909975</v>
      </c>
      <c r="I117" s="97">
        <v>809.62576211742487</v>
      </c>
      <c r="J117" s="97">
        <v>945.62576211742487</v>
      </c>
    </row>
    <row r="118" spans="1:10" x14ac:dyDescent="0.2">
      <c r="A118" s="110" t="s">
        <v>286</v>
      </c>
      <c r="B118" s="96">
        <v>481484.22166380001</v>
      </c>
      <c r="C118" s="96">
        <v>6513922.6326649999</v>
      </c>
      <c r="E118" s="97">
        <v>52.35</v>
      </c>
      <c r="F118" s="97">
        <v>2.5742971047409995</v>
      </c>
      <c r="I118" s="97">
        <v>816.28740708208591</v>
      </c>
      <c r="J118" s="97">
        <v>952.28740708208591</v>
      </c>
    </row>
    <row r="119" spans="1:10" x14ac:dyDescent="0.2">
      <c r="A119" s="110" t="s">
        <v>287</v>
      </c>
      <c r="B119" s="96">
        <v>481487.55112239998</v>
      </c>
      <c r="C119" s="96">
        <v>6513916.7283619996</v>
      </c>
      <c r="E119" s="97">
        <v>51.64</v>
      </c>
      <c r="F119" s="97">
        <v>1.6202490925689972</v>
      </c>
      <c r="I119" s="97">
        <v>823.06576163686088</v>
      </c>
      <c r="J119" s="97">
        <v>959.06576163686088</v>
      </c>
    </row>
    <row r="120" spans="1:10" x14ac:dyDescent="0.2">
      <c r="A120" s="110" t="s">
        <v>288</v>
      </c>
      <c r="B120" s="96">
        <v>481488.50950530003</v>
      </c>
      <c r="C120" s="96">
        <v>6513915.0288119996</v>
      </c>
      <c r="E120" s="97">
        <v>51.39</v>
      </c>
      <c r="F120" s="97">
        <v>1.2999999999999972</v>
      </c>
      <c r="I120" s="97">
        <v>825.01690745717383</v>
      </c>
      <c r="J120" s="97">
        <v>961.01690745717383</v>
      </c>
    </row>
    <row r="121" spans="1:10" x14ac:dyDescent="0.2">
      <c r="A121" s="110" t="s">
        <v>289</v>
      </c>
      <c r="B121" s="96">
        <v>481489.76208979997</v>
      </c>
      <c r="C121" s="96">
        <v>6513913.5775530003</v>
      </c>
      <c r="E121" s="97">
        <v>51.52</v>
      </c>
      <c r="F121" s="97">
        <v>1.3999999999999986</v>
      </c>
      <c r="I121" s="97">
        <v>826.93396787106587</v>
      </c>
      <c r="J121" s="97">
        <v>962.93396787106587</v>
      </c>
    </row>
    <row r="122" spans="1:10" x14ac:dyDescent="0.2">
      <c r="A122" s="110" t="s">
        <v>290</v>
      </c>
      <c r="B122" s="96">
        <v>481490.93870860001</v>
      </c>
      <c r="C122" s="96">
        <v>6513912.0463789999</v>
      </c>
      <c r="E122" s="97">
        <v>51.45</v>
      </c>
      <c r="F122" s="97">
        <v>1.2999999999999972</v>
      </c>
      <c r="I122" s="97">
        <v>828.8650103892619</v>
      </c>
      <c r="J122" s="97">
        <v>964.8650103892619</v>
      </c>
    </row>
    <row r="123" spans="1:10" x14ac:dyDescent="0.2">
      <c r="A123" s="110" t="s">
        <v>291</v>
      </c>
      <c r="B123" s="96">
        <v>481496.96120870003</v>
      </c>
      <c r="C123" s="96">
        <v>6513904.0694850003</v>
      </c>
      <c r="E123" s="97">
        <v>51.33</v>
      </c>
      <c r="F123" s="97">
        <v>1.1000000000000014</v>
      </c>
      <c r="I123" s="97">
        <v>838.86007650796694</v>
      </c>
      <c r="J123" s="97">
        <v>974.86007650796694</v>
      </c>
    </row>
    <row r="124" spans="1:10" x14ac:dyDescent="0.2">
      <c r="A124" s="110" t="s">
        <v>292</v>
      </c>
      <c r="B124" s="96">
        <v>481502.52646209998</v>
      </c>
      <c r="C124" s="96">
        <v>6513897.4331459999</v>
      </c>
      <c r="E124" s="97">
        <v>50.41</v>
      </c>
      <c r="F124" s="97">
        <v>1.0510000000000019</v>
      </c>
      <c r="I124" s="97">
        <v>847.52108340809389</v>
      </c>
      <c r="J124" s="97">
        <v>983.52108340809389</v>
      </c>
    </row>
    <row r="125" spans="1:10" x14ac:dyDescent="0.2">
      <c r="A125" s="110" t="s">
        <v>293</v>
      </c>
      <c r="B125" s="96">
        <v>481506.29647950002</v>
      </c>
      <c r="C125" s="96">
        <v>6513892.704713</v>
      </c>
      <c r="E125" s="97">
        <v>50.13</v>
      </c>
      <c r="F125" s="97">
        <v>1.0510000000000019</v>
      </c>
      <c r="I125" s="97">
        <v>853.56848837786788</v>
      </c>
      <c r="J125" s="97">
        <v>989.56848837786788</v>
      </c>
    </row>
    <row r="126" spans="1:10" x14ac:dyDescent="0.2">
      <c r="A126" s="110" t="s">
        <v>294</v>
      </c>
      <c r="B126" s="96">
        <v>481511.32678060001</v>
      </c>
      <c r="C126" s="96">
        <v>6513885.5236879997</v>
      </c>
      <c r="E126" s="97">
        <v>49.79</v>
      </c>
      <c r="F126" s="97">
        <v>1.0799999999999983</v>
      </c>
      <c r="I126" s="97">
        <v>862.33610229191686</v>
      </c>
      <c r="J126" s="97">
        <v>998.33610229191686</v>
      </c>
    </row>
    <row r="127" spans="1:10" x14ac:dyDescent="0.2">
      <c r="A127" s="110" t="s">
        <v>295</v>
      </c>
      <c r="B127" s="96">
        <v>481514.85349030001</v>
      </c>
      <c r="C127" s="96">
        <v>6513879.8438360002</v>
      </c>
      <c r="E127" s="97">
        <v>49.8</v>
      </c>
      <c r="F127" s="97">
        <v>1.0799999999999983</v>
      </c>
      <c r="I127" s="97">
        <v>869.02178825729584</v>
      </c>
      <c r="J127" s="97">
        <v>1005.0217882572958</v>
      </c>
    </row>
    <row r="128" spans="1:10" x14ac:dyDescent="0.2">
      <c r="A128" s="110" t="s">
        <v>296</v>
      </c>
      <c r="B128" s="96">
        <v>481521.74552609998</v>
      </c>
      <c r="C128" s="96">
        <v>6513868.6165990001</v>
      </c>
      <c r="E128" s="97">
        <v>49.43</v>
      </c>
      <c r="F128" s="97">
        <v>1.0799999999999983</v>
      </c>
      <c r="I128" s="97">
        <v>882.19566453122582</v>
      </c>
      <c r="J128" s="97">
        <v>1018.1956645312258</v>
      </c>
    </row>
    <row r="129" spans="1:10" x14ac:dyDescent="0.2">
      <c r="A129" s="110" t="s">
        <v>297</v>
      </c>
      <c r="B129" s="96">
        <v>481525.77847129997</v>
      </c>
      <c r="C129" s="96">
        <v>6513862.3192429999</v>
      </c>
      <c r="E129" s="97">
        <v>48.88</v>
      </c>
      <c r="F129" s="97">
        <v>1.0200000000000031</v>
      </c>
      <c r="I129" s="97">
        <v>889.67372108363986</v>
      </c>
      <c r="J129" s="97">
        <v>1025.67372108364</v>
      </c>
    </row>
    <row r="130" spans="1:10" x14ac:dyDescent="0.2">
      <c r="A130" s="110" t="s">
        <v>298</v>
      </c>
      <c r="B130" s="96">
        <v>481530.8781796</v>
      </c>
      <c r="C130" s="96">
        <v>6513854.6825989997</v>
      </c>
      <c r="E130" s="97">
        <v>48.53</v>
      </c>
      <c r="F130" s="97">
        <v>1.0200000000000031</v>
      </c>
      <c r="I130" s="97">
        <v>898.85660507019486</v>
      </c>
      <c r="J130" s="97">
        <v>1034.8566050701947</v>
      </c>
    </row>
    <row r="131" spans="1:10" x14ac:dyDescent="0.2">
      <c r="A131" s="110" t="s">
        <v>299</v>
      </c>
      <c r="B131" s="96">
        <v>481536.5012313</v>
      </c>
      <c r="C131" s="96">
        <v>6513846.2264299998</v>
      </c>
      <c r="E131" s="97">
        <v>48.36</v>
      </c>
      <c r="F131" s="97">
        <v>0.97999999999999687</v>
      </c>
      <c r="I131" s="97">
        <v>909.01167829664485</v>
      </c>
      <c r="J131" s="97">
        <v>1045.0116782966447</v>
      </c>
    </row>
    <row r="132" spans="1:10" x14ac:dyDescent="0.2">
      <c r="A132" s="110" t="s">
        <v>300</v>
      </c>
      <c r="B132" s="96">
        <v>481541.78674810001</v>
      </c>
      <c r="C132" s="96">
        <v>6513838.4338499997</v>
      </c>
      <c r="E132" s="97">
        <v>48.21</v>
      </c>
      <c r="F132" s="97">
        <v>1</v>
      </c>
      <c r="I132" s="97">
        <v>918.4276750678398</v>
      </c>
      <c r="J132" s="97">
        <v>1054.4276750678398</v>
      </c>
    </row>
    <row r="133" spans="1:10" x14ac:dyDescent="0.2">
      <c r="A133" s="110" t="s">
        <v>301</v>
      </c>
      <c r="B133" s="96">
        <v>481547.74582399998</v>
      </c>
      <c r="C133" s="96">
        <v>6513830.9058579998</v>
      </c>
      <c r="E133" s="97">
        <v>48.34</v>
      </c>
      <c r="F133" s="97">
        <v>0.99000000000000199</v>
      </c>
      <c r="I133" s="97">
        <v>928.02878154668679</v>
      </c>
      <c r="J133" s="97">
        <v>1064.0287815466868</v>
      </c>
    </row>
    <row r="134" spans="1:10" x14ac:dyDescent="0.2">
      <c r="A134" s="110" t="s">
        <v>302</v>
      </c>
      <c r="B134" s="96">
        <v>481554.68490970001</v>
      </c>
      <c r="C134" s="96">
        <v>6513822.6241499996</v>
      </c>
      <c r="E134" s="97">
        <v>48.3</v>
      </c>
      <c r="F134" s="97">
        <v>0.99000000000000199</v>
      </c>
      <c r="I134" s="97">
        <v>938.83329896085684</v>
      </c>
      <c r="J134" s="97">
        <v>1074.8332989608568</v>
      </c>
    </row>
    <row r="135" spans="1:10" x14ac:dyDescent="0.2">
      <c r="A135" s="110" t="s">
        <v>303</v>
      </c>
      <c r="B135" s="96">
        <v>481561.62320869998</v>
      </c>
      <c r="C135" s="96">
        <v>6513815.0359049998</v>
      </c>
      <c r="E135" s="97">
        <v>48.41</v>
      </c>
      <c r="F135" s="97">
        <v>0.97999999999999687</v>
      </c>
      <c r="I135" s="97">
        <v>949.11539286256686</v>
      </c>
      <c r="J135" s="97">
        <v>1085.1153928625668</v>
      </c>
    </row>
    <row r="136" spans="1:10" x14ac:dyDescent="0.2">
      <c r="A136" s="110" t="s">
        <v>304</v>
      </c>
      <c r="B136" s="96">
        <v>481568.96840790001</v>
      </c>
      <c r="C136" s="96">
        <v>6513808.15099</v>
      </c>
      <c r="E136" s="97">
        <v>48.48</v>
      </c>
      <c r="F136" s="97">
        <v>0.97999999999999687</v>
      </c>
      <c r="I136" s="97">
        <v>959.18286533027685</v>
      </c>
      <c r="J136" s="97">
        <v>1095.1828653302769</v>
      </c>
    </row>
    <row r="137" spans="1:10" x14ac:dyDescent="0.2">
      <c r="A137" s="110" t="s">
        <v>305</v>
      </c>
      <c r="B137" s="96">
        <v>481575.85209840001</v>
      </c>
      <c r="C137" s="96">
        <v>6513801.7018790003</v>
      </c>
      <c r="E137" s="97">
        <v>48.61</v>
      </c>
      <c r="F137" s="97">
        <v>0.96000000000000085</v>
      </c>
      <c r="I137" s="97">
        <v>968.61558643456181</v>
      </c>
      <c r="J137" s="97">
        <v>1104.6155864345619</v>
      </c>
    </row>
    <row r="138" spans="1:10" x14ac:dyDescent="0.2">
      <c r="A138" s="110" t="s">
        <v>306</v>
      </c>
      <c r="B138" s="96">
        <v>481580.66898780002</v>
      </c>
      <c r="C138" s="96">
        <v>6513797.2028900003</v>
      </c>
      <c r="E138" s="97">
        <v>48.49</v>
      </c>
      <c r="F138" s="97">
        <v>0.95000000000000284</v>
      </c>
      <c r="I138" s="97">
        <v>975.20674163032879</v>
      </c>
      <c r="J138" s="97">
        <v>1111.2067416303289</v>
      </c>
    </row>
    <row r="139" spans="1:10" x14ac:dyDescent="0.2">
      <c r="A139" s="110" t="s">
        <v>307</v>
      </c>
      <c r="B139" s="96">
        <v>481588.51473960001</v>
      </c>
      <c r="C139" s="96">
        <v>6513789.9799079997</v>
      </c>
      <c r="E139" s="97">
        <v>48.4</v>
      </c>
      <c r="F139" s="97">
        <v>0.95000000000000284</v>
      </c>
      <c r="I139" s="97">
        <v>985.87104147168884</v>
      </c>
      <c r="J139" s="97">
        <v>1121.8710414716888</v>
      </c>
    </row>
    <row r="140" spans="1:10" x14ac:dyDescent="0.2">
      <c r="A140" s="110" t="s">
        <v>308</v>
      </c>
      <c r="B140" s="96">
        <v>481598.27956679999</v>
      </c>
      <c r="C140" s="96">
        <v>6513780.6288670003</v>
      </c>
      <c r="E140" s="97">
        <v>48.51</v>
      </c>
      <c r="F140" s="97">
        <v>0.95000000000000284</v>
      </c>
      <c r="I140" s="97">
        <v>999.3911677613188</v>
      </c>
      <c r="J140" s="97">
        <v>1135.3911677613187</v>
      </c>
    </row>
    <row r="141" spans="1:10" x14ac:dyDescent="0.2">
      <c r="A141" s="110" t="s">
        <v>309</v>
      </c>
      <c r="B141" s="96">
        <v>481605.19203590002</v>
      </c>
      <c r="C141" s="96">
        <v>6513774.5119620003</v>
      </c>
      <c r="E141" s="97">
        <v>48.68</v>
      </c>
      <c r="F141" s="97">
        <v>0.95000000000000284</v>
      </c>
      <c r="I141" s="97">
        <v>1008.6214850543118</v>
      </c>
      <c r="J141" s="97">
        <v>1144.621485054312</v>
      </c>
    </row>
    <row r="142" spans="1:10" x14ac:dyDescent="0.2">
      <c r="A142" s="110" t="s">
        <v>310</v>
      </c>
      <c r="B142" s="96">
        <v>481608.42111599998</v>
      </c>
      <c r="C142" s="96">
        <v>6513771.6496139998</v>
      </c>
      <c r="E142" s="97">
        <v>48.94</v>
      </c>
      <c r="F142" s="97">
        <v>1.5486269986090022</v>
      </c>
      <c r="I142" s="97">
        <v>1012.9365742633369</v>
      </c>
      <c r="J142" s="97">
        <v>1148.9365742633368</v>
      </c>
    </row>
    <row r="143" spans="1:10" x14ac:dyDescent="0.2">
      <c r="A143" s="110" t="s">
        <v>311</v>
      </c>
      <c r="B143" s="96">
        <v>481620.4191683</v>
      </c>
      <c r="C143" s="96">
        <v>6513761.4772020001</v>
      </c>
      <c r="E143" s="97">
        <v>48.72</v>
      </c>
      <c r="F143" s="97">
        <v>2.5630359039720005</v>
      </c>
      <c r="I143" s="97">
        <v>1028.6665208263869</v>
      </c>
      <c r="J143" s="97">
        <v>1164.6665208263869</v>
      </c>
    </row>
    <row r="144" spans="1:10" x14ac:dyDescent="0.2">
      <c r="A144" s="110" t="s">
        <v>312</v>
      </c>
      <c r="B144" s="96">
        <v>481631.67550299998</v>
      </c>
      <c r="C144" s="96">
        <v>6513751.93506</v>
      </c>
      <c r="E144" s="97">
        <v>48.7</v>
      </c>
      <c r="F144" s="97">
        <v>3.7010621616289967</v>
      </c>
      <c r="I144" s="97">
        <v>1043.4231313096768</v>
      </c>
      <c r="J144" s="97">
        <v>1179.4231313096768</v>
      </c>
    </row>
    <row r="145" spans="1:10" x14ac:dyDescent="0.2">
      <c r="A145" s="110" t="s">
        <v>313</v>
      </c>
      <c r="B145" s="96">
        <v>481635.53479190002</v>
      </c>
      <c r="C145" s="96">
        <v>6513748.6634900002</v>
      </c>
      <c r="E145" s="97">
        <v>49.29</v>
      </c>
      <c r="F145" s="97">
        <v>4.6880970753700026</v>
      </c>
      <c r="I145" s="97">
        <v>1048.4825067612678</v>
      </c>
      <c r="J145" s="97">
        <v>1184.4825067612678</v>
      </c>
    </row>
    <row r="146" spans="1:10" x14ac:dyDescent="0.2">
      <c r="A146" s="110" t="s">
        <v>314</v>
      </c>
      <c r="B146" s="96">
        <v>481643.32950980001</v>
      </c>
      <c r="C146" s="96">
        <v>6513742.0558059998</v>
      </c>
      <c r="E146" s="97">
        <v>49.67</v>
      </c>
      <c r="F146" s="97">
        <v>5.8699999999999974</v>
      </c>
      <c r="I146" s="97">
        <v>1058.7010740919379</v>
      </c>
      <c r="J146" s="97">
        <v>1194.7010740919379</v>
      </c>
    </row>
    <row r="147" spans="1:10" x14ac:dyDescent="0.2">
      <c r="A147" s="110" t="s">
        <v>315</v>
      </c>
      <c r="B147" s="96">
        <v>481650.87234629999</v>
      </c>
      <c r="C147" s="96">
        <v>6513735.6616449999</v>
      </c>
      <c r="E147" s="97">
        <v>48.8</v>
      </c>
      <c r="F147" s="97">
        <v>4.7380806688760018</v>
      </c>
      <c r="I147" s="97">
        <v>1068.5894347224059</v>
      </c>
      <c r="J147" s="97">
        <v>1204.5894347224059</v>
      </c>
    </row>
    <row r="148" spans="1:10" x14ac:dyDescent="0.2">
      <c r="A148" s="110" t="s">
        <v>316</v>
      </c>
      <c r="B148" s="96">
        <v>481666.08018230001</v>
      </c>
      <c r="C148" s="96">
        <v>6513722.7697639996</v>
      </c>
      <c r="E148" s="97">
        <v>48.75</v>
      </c>
      <c r="F148" s="97">
        <v>4.1599999999999966</v>
      </c>
      <c r="I148" s="97">
        <v>1088.5263066659659</v>
      </c>
      <c r="J148" s="97">
        <v>1224.5263066659659</v>
      </c>
    </row>
    <row r="149" spans="1:10" x14ac:dyDescent="0.2">
      <c r="A149" s="110" t="s">
        <v>317</v>
      </c>
      <c r="B149" s="96">
        <v>481681.35053220001</v>
      </c>
      <c r="C149" s="96">
        <v>6513709.8248899998</v>
      </c>
      <c r="E149" s="97">
        <v>50.88</v>
      </c>
      <c r="F149" s="97">
        <v>2.2366721705130033</v>
      </c>
      <c r="I149" s="97">
        <v>1108.545131528726</v>
      </c>
      <c r="J149" s="97">
        <v>1244.545131528726</v>
      </c>
    </row>
    <row r="150" spans="1:10" x14ac:dyDescent="0.2">
      <c r="A150" s="110" t="s">
        <v>318</v>
      </c>
      <c r="B150" s="96">
        <v>481696.58364630002</v>
      </c>
      <c r="C150" s="96">
        <v>6513696.9115819996</v>
      </c>
      <c r="E150" s="97">
        <v>55</v>
      </c>
      <c r="F150" s="97">
        <v>2.3132282690630035</v>
      </c>
      <c r="I150" s="97">
        <v>1128.5151413840961</v>
      </c>
      <c r="J150" s="97">
        <v>1264.5151413840961</v>
      </c>
    </row>
    <row r="151" spans="1:10" x14ac:dyDescent="0.2">
      <c r="A151" s="110" t="s">
        <v>319</v>
      </c>
      <c r="B151" s="96">
        <v>481710.8364346</v>
      </c>
      <c r="C151" s="96">
        <v>6513684.8293089997</v>
      </c>
      <c r="E151" s="97">
        <v>57.39</v>
      </c>
      <c r="F151" s="97">
        <v>0.92000000000000171</v>
      </c>
      <c r="I151" s="97">
        <v>1147.1999825560761</v>
      </c>
      <c r="J151" s="97">
        <v>1283.1999825560761</v>
      </c>
    </row>
    <row r="152" spans="1:10" x14ac:dyDescent="0.2">
      <c r="A152" s="110" t="s">
        <v>320</v>
      </c>
      <c r="B152" s="96">
        <v>481717.33857909997</v>
      </c>
      <c r="C152" s="96">
        <v>6513677.9444460003</v>
      </c>
      <c r="E152" s="97">
        <v>58</v>
      </c>
      <c r="F152" s="97">
        <v>0.92000000000000171</v>
      </c>
      <c r="I152" s="97">
        <v>1156.669893852732</v>
      </c>
      <c r="J152" s="97">
        <v>1292.669893852732</v>
      </c>
    </row>
    <row r="153" spans="1:10" x14ac:dyDescent="0.2">
      <c r="A153" s="110" t="s">
        <v>321</v>
      </c>
      <c r="B153" s="96">
        <v>481718.34348139999</v>
      </c>
      <c r="C153" s="96">
        <v>6513676.9019459998</v>
      </c>
      <c r="E153" s="97">
        <v>58.08</v>
      </c>
      <c r="F153" s="97">
        <v>0.92000000000000171</v>
      </c>
      <c r="I153" s="97">
        <v>1158.1178699892489</v>
      </c>
      <c r="J153" s="97">
        <v>1294.1178699892489</v>
      </c>
    </row>
    <row r="154" spans="1:10" x14ac:dyDescent="0.2">
      <c r="A154" s="110" t="s">
        <v>322</v>
      </c>
      <c r="B154" s="96">
        <v>481725.20073729998</v>
      </c>
      <c r="C154" s="96">
        <v>6513669.0160250003</v>
      </c>
      <c r="E154" s="97">
        <v>58.86</v>
      </c>
      <c r="F154" s="97">
        <v>0.90999999999999659</v>
      </c>
      <c r="I154" s="97">
        <v>1168.568215393939</v>
      </c>
      <c r="J154" s="97">
        <v>1304.568215393939</v>
      </c>
    </row>
    <row r="155" spans="1:10" x14ac:dyDescent="0.2">
      <c r="A155" s="110" t="s">
        <v>323</v>
      </c>
      <c r="B155" s="96">
        <v>481730.7426009</v>
      </c>
      <c r="C155" s="96">
        <v>6513662.9359710002</v>
      </c>
      <c r="E155" s="97">
        <v>59.49</v>
      </c>
      <c r="F155" s="97">
        <v>0.96000000000000085</v>
      </c>
      <c r="I155" s="97">
        <v>1176.794958657583</v>
      </c>
      <c r="J155" s="97">
        <v>1312.794958657583</v>
      </c>
    </row>
    <row r="156" spans="1:10" x14ac:dyDescent="0.2">
      <c r="A156" s="110" t="s">
        <v>324</v>
      </c>
      <c r="B156" s="96">
        <v>481736.2544791</v>
      </c>
      <c r="C156" s="96">
        <v>6513656.8859710004</v>
      </c>
      <c r="E156" s="97">
        <v>60.35</v>
      </c>
      <c r="F156" s="97">
        <v>0.95000000000000284</v>
      </c>
      <c r="I156" s="97">
        <v>1184.97929134943</v>
      </c>
      <c r="J156" s="97">
        <v>1320.97929134943</v>
      </c>
    </row>
    <row r="157" spans="1:10" x14ac:dyDescent="0.2">
      <c r="A157" s="110" t="s">
        <v>325</v>
      </c>
      <c r="B157" s="96">
        <v>481738.59705550002</v>
      </c>
      <c r="C157" s="96">
        <v>6513654.8967949999</v>
      </c>
      <c r="E157" s="97">
        <v>60.68</v>
      </c>
      <c r="F157" s="97">
        <v>0.93999999999999773</v>
      </c>
      <c r="I157" s="97">
        <v>1188.0524794527689</v>
      </c>
      <c r="J157" s="97">
        <v>1324.0524794527689</v>
      </c>
    </row>
    <row r="158" spans="1:10" x14ac:dyDescent="0.2">
      <c r="A158" s="110" t="s">
        <v>326</v>
      </c>
      <c r="B158" s="96">
        <v>481739.04154810001</v>
      </c>
      <c r="C158" s="96">
        <v>6513654.3640719997</v>
      </c>
      <c r="E158" s="97">
        <v>60.74</v>
      </c>
      <c r="F158" s="97">
        <v>0.90999999999999659</v>
      </c>
      <c r="I158" s="97">
        <v>1188.7462862241387</v>
      </c>
      <c r="J158" s="97">
        <v>1324.7462862241387</v>
      </c>
    </row>
    <row r="159" spans="1:10" x14ac:dyDescent="0.2">
      <c r="A159" s="110" t="s">
        <v>327</v>
      </c>
      <c r="B159" s="96">
        <v>481741.68490310002</v>
      </c>
      <c r="C159" s="96">
        <v>6513652.4127740003</v>
      </c>
      <c r="E159" s="97">
        <v>61.01</v>
      </c>
      <c r="F159" s="97">
        <v>0.90999999999999659</v>
      </c>
      <c r="I159" s="97">
        <v>1192.0318435504807</v>
      </c>
      <c r="J159" s="97">
        <v>1328.0318435504807</v>
      </c>
    </row>
    <row r="160" spans="1:10" x14ac:dyDescent="0.2">
      <c r="A160" s="110" t="s">
        <v>328</v>
      </c>
      <c r="B160" s="96">
        <v>481745.9623978</v>
      </c>
      <c r="C160" s="96">
        <v>6513649.6614260003</v>
      </c>
      <c r="E160" s="97">
        <v>61.37</v>
      </c>
      <c r="F160" s="97">
        <v>0.92999999999999972</v>
      </c>
      <c r="I160" s="97">
        <v>1197.1177926313017</v>
      </c>
      <c r="J160" s="97">
        <v>1333.1177926313017</v>
      </c>
    </row>
    <row r="161" spans="1:10" x14ac:dyDescent="0.2">
      <c r="A161" s="110" t="s">
        <v>329</v>
      </c>
      <c r="B161" s="96">
        <v>481751.10697760002</v>
      </c>
      <c r="C161" s="96">
        <v>6513647.0990070002</v>
      </c>
      <c r="E161" s="97">
        <v>61.77</v>
      </c>
      <c r="F161" s="97">
        <v>0.89999999999999858</v>
      </c>
      <c r="I161" s="97">
        <v>1202.8652000212476</v>
      </c>
      <c r="J161" s="97">
        <v>1338.8652000212476</v>
      </c>
    </row>
    <row r="162" spans="1:10" x14ac:dyDescent="0.2">
      <c r="A162" s="110" t="s">
        <v>330</v>
      </c>
      <c r="B162" s="96">
        <v>481756.26527829998</v>
      </c>
      <c r="C162" s="96">
        <v>6513644.8012089999</v>
      </c>
      <c r="E162" s="97">
        <v>62.01</v>
      </c>
      <c r="F162" s="97">
        <v>0.92999999999999972</v>
      </c>
      <c r="I162" s="97">
        <v>1208.5121411772457</v>
      </c>
      <c r="J162" s="97">
        <v>1344.5121411772457</v>
      </c>
    </row>
    <row r="163" spans="1:10" x14ac:dyDescent="0.2">
      <c r="A163" s="110" t="s">
        <v>331</v>
      </c>
      <c r="B163" s="96">
        <v>481758.87690600002</v>
      </c>
      <c r="C163" s="96">
        <v>6513643.6602929998</v>
      </c>
      <c r="E163" s="97">
        <v>62.15</v>
      </c>
      <c r="F163" s="97">
        <v>0.90999999999999659</v>
      </c>
      <c r="I163" s="97">
        <v>1211.3621037924956</v>
      </c>
      <c r="J163" s="97">
        <v>1347.3621037924956</v>
      </c>
    </row>
    <row r="164" spans="1:10" x14ac:dyDescent="0.2">
      <c r="A164" s="110" t="s">
        <v>332</v>
      </c>
      <c r="B164" s="96">
        <v>481766.83877680002</v>
      </c>
      <c r="C164" s="96">
        <v>6513640.5192900002</v>
      </c>
      <c r="E164" s="97">
        <v>62.66</v>
      </c>
      <c r="F164" s="97">
        <v>0.95000000000000284</v>
      </c>
      <c r="I164" s="97">
        <v>1219.9211509771587</v>
      </c>
      <c r="J164" s="97">
        <v>1355.9211509771587</v>
      </c>
    </row>
    <row r="165" spans="1:10" x14ac:dyDescent="0.2">
      <c r="A165" s="110" t="s">
        <v>333</v>
      </c>
      <c r="B165" s="96">
        <v>481774.88961030002</v>
      </c>
      <c r="C165" s="96">
        <v>6513637.4811800001</v>
      </c>
      <c r="E165" s="97">
        <v>62.8</v>
      </c>
      <c r="F165" s="97">
        <v>0.92999999999999972</v>
      </c>
      <c r="I165" s="97">
        <v>1228.5261514234237</v>
      </c>
      <c r="J165" s="97">
        <v>1364.5261514234237</v>
      </c>
    </row>
    <row r="166" spans="1:10" x14ac:dyDescent="0.2">
      <c r="A166" s="110" t="s">
        <v>334</v>
      </c>
      <c r="B166" s="96">
        <v>481782.27409139997</v>
      </c>
      <c r="C166" s="96">
        <v>6513634.3635959998</v>
      </c>
      <c r="E166" s="97">
        <v>63.1</v>
      </c>
      <c r="F166" s="97">
        <v>0.95000000000000284</v>
      </c>
      <c r="I166" s="97">
        <v>1236.5417541882098</v>
      </c>
      <c r="J166" s="97">
        <v>1372.5417541882098</v>
      </c>
    </row>
    <row r="167" spans="1:10" x14ac:dyDescent="0.2">
      <c r="A167" s="110" t="s">
        <v>335</v>
      </c>
      <c r="B167" s="96">
        <v>481787.88705189998</v>
      </c>
      <c r="C167" s="96">
        <v>6513632.6129740002</v>
      </c>
      <c r="E167" s="97">
        <v>63.92</v>
      </c>
      <c r="F167" s="97">
        <v>0.95000000000000284</v>
      </c>
      <c r="I167" s="97">
        <v>1242.4213803751747</v>
      </c>
      <c r="J167" s="97">
        <v>1378.4213803751747</v>
      </c>
    </row>
    <row r="168" spans="1:10" x14ac:dyDescent="0.2">
      <c r="A168" s="110" t="s">
        <v>336</v>
      </c>
      <c r="B168" s="96">
        <v>481793.6239067</v>
      </c>
      <c r="C168" s="96">
        <v>6513630.3219929999</v>
      </c>
      <c r="E168" s="97">
        <v>64.61</v>
      </c>
      <c r="F168" s="97">
        <v>0.95000000000000284</v>
      </c>
      <c r="I168" s="97">
        <v>1248.5987661928898</v>
      </c>
      <c r="J168" s="97">
        <v>1384.5987661928898</v>
      </c>
    </row>
    <row r="169" spans="1:10" x14ac:dyDescent="0.2">
      <c r="A169" s="110" t="s">
        <v>337</v>
      </c>
      <c r="B169" s="96">
        <v>481802.64877590002</v>
      </c>
      <c r="C169" s="96">
        <v>6513626.9689959995</v>
      </c>
      <c r="E169" s="97">
        <v>65.75</v>
      </c>
      <c r="F169" s="97">
        <v>0.95000000000000284</v>
      </c>
      <c r="I169" s="97">
        <v>1258.2263753074888</v>
      </c>
      <c r="J169" s="97">
        <v>1394.2263753074888</v>
      </c>
    </row>
    <row r="170" spans="1:10" x14ac:dyDescent="0.2">
      <c r="A170" s="110" t="s">
        <v>338</v>
      </c>
      <c r="B170" s="96">
        <v>481811.1932562</v>
      </c>
      <c r="C170" s="96">
        <v>6513622.918265</v>
      </c>
      <c r="E170" s="97">
        <v>67.13</v>
      </c>
      <c r="F170" s="97">
        <v>0.92000000000000171</v>
      </c>
      <c r="I170" s="97">
        <v>1267.6824084440877</v>
      </c>
      <c r="J170" s="97">
        <v>1403.6824084440877</v>
      </c>
    </row>
    <row r="171" spans="1:10" x14ac:dyDescent="0.2">
      <c r="A171" s="110" t="s">
        <v>339</v>
      </c>
      <c r="B171" s="96">
        <v>481811.57993950002</v>
      </c>
      <c r="C171" s="96">
        <v>6513622.7181719998</v>
      </c>
      <c r="E171" s="97">
        <v>67.13</v>
      </c>
      <c r="F171" s="97">
        <v>0.92000000000000171</v>
      </c>
      <c r="I171" s="97">
        <v>1268.117794810287</v>
      </c>
      <c r="J171" s="97">
        <v>1404.117794810287</v>
      </c>
    </row>
    <row r="172" spans="1:10" x14ac:dyDescent="0.2">
      <c r="A172" s="110" t="s">
        <v>340</v>
      </c>
      <c r="B172" s="96">
        <v>481812.4878841</v>
      </c>
      <c r="C172" s="96">
        <v>6513622.4473219998</v>
      </c>
      <c r="E172" s="97">
        <v>67.31</v>
      </c>
      <c r="F172" s="97">
        <v>0.92000000000000171</v>
      </c>
      <c r="I172" s="97">
        <v>1269.0652772936962</v>
      </c>
      <c r="J172" s="97">
        <v>1405.0652772936962</v>
      </c>
    </row>
    <row r="173" spans="1:10" x14ac:dyDescent="0.2">
      <c r="A173" s="110" t="s">
        <v>341</v>
      </c>
      <c r="B173" s="96">
        <v>481820.9047893</v>
      </c>
      <c r="C173" s="96">
        <v>6513617.3007340003</v>
      </c>
      <c r="E173" s="97">
        <v>68.59</v>
      </c>
      <c r="F173" s="97">
        <v>0.95000000000000284</v>
      </c>
      <c r="I173" s="97">
        <v>1278.9309584401303</v>
      </c>
      <c r="J173" s="97">
        <v>1414.9309584401303</v>
      </c>
    </row>
    <row r="174" spans="1:10" x14ac:dyDescent="0.2">
      <c r="A174" s="110" t="s">
        <v>342</v>
      </c>
      <c r="B174" s="96">
        <v>481828.74229109997</v>
      </c>
      <c r="C174" s="96">
        <v>6513612.6369489999</v>
      </c>
      <c r="E174" s="97">
        <v>69.47</v>
      </c>
      <c r="F174" s="97">
        <v>1</v>
      </c>
      <c r="I174" s="97">
        <v>1288.0511188456694</v>
      </c>
      <c r="J174" s="97">
        <v>1424.0511188456694</v>
      </c>
    </row>
    <row r="175" spans="1:10" x14ac:dyDescent="0.2">
      <c r="A175" s="110" t="s">
        <v>343</v>
      </c>
      <c r="B175" s="96">
        <v>481832.71438999998</v>
      </c>
      <c r="C175" s="96">
        <v>6513609.9428209998</v>
      </c>
      <c r="E175" s="97">
        <v>69.900000000000006</v>
      </c>
      <c r="F175" s="97">
        <v>0.95000000000000284</v>
      </c>
      <c r="I175" s="97">
        <v>1292.8506913033455</v>
      </c>
      <c r="J175" s="97">
        <v>1428.8506913033455</v>
      </c>
    </row>
    <row r="176" spans="1:10" x14ac:dyDescent="0.2">
      <c r="A176" s="110" t="s">
        <v>344</v>
      </c>
      <c r="B176" s="96">
        <v>481833.80428480002</v>
      </c>
      <c r="C176" s="96">
        <v>6513609.090148</v>
      </c>
      <c r="E176" s="97">
        <v>69.97</v>
      </c>
      <c r="F176" s="97">
        <v>0.95000000000000284</v>
      </c>
      <c r="I176" s="97">
        <v>1294.2344983407595</v>
      </c>
      <c r="J176" s="97">
        <v>1430.2344983407595</v>
      </c>
    </row>
    <row r="177" spans="1:10" x14ac:dyDescent="0.2">
      <c r="A177" s="110" t="s">
        <v>345</v>
      </c>
      <c r="B177" s="96">
        <v>481839.21487159998</v>
      </c>
      <c r="C177" s="96">
        <v>6513605.0955870003</v>
      </c>
      <c r="E177" s="97">
        <v>70.41</v>
      </c>
      <c r="F177" s="97">
        <v>1.0499999999999972</v>
      </c>
      <c r="I177" s="97">
        <v>1300.9598953794166</v>
      </c>
      <c r="J177" s="97">
        <v>1436.9598953794166</v>
      </c>
    </row>
    <row r="178" spans="1:10" x14ac:dyDescent="0.2">
      <c r="A178" s="110" t="s">
        <v>346</v>
      </c>
      <c r="B178" s="96">
        <v>481845.08597989997</v>
      </c>
      <c r="C178" s="96">
        <v>6513600.7031929996</v>
      </c>
      <c r="E178" s="97">
        <v>70.989999999999995</v>
      </c>
      <c r="F178" s="97">
        <v>0.93000000000000682</v>
      </c>
      <c r="I178" s="97">
        <v>1308.2922234190805</v>
      </c>
      <c r="J178" s="97">
        <v>1444.2922234190805</v>
      </c>
    </row>
    <row r="179" spans="1:10" x14ac:dyDescent="0.2">
      <c r="A179" s="110" t="s">
        <v>347</v>
      </c>
      <c r="B179" s="96">
        <v>481850.56845060003</v>
      </c>
      <c r="C179" s="96">
        <v>6513596.510764</v>
      </c>
      <c r="E179" s="97">
        <v>71.47</v>
      </c>
      <c r="F179" s="97">
        <v>0.98000000000000398</v>
      </c>
      <c r="I179" s="97">
        <v>1315.1939586968244</v>
      </c>
      <c r="J179" s="97">
        <v>1451.1939586968244</v>
      </c>
    </row>
    <row r="180" spans="1:10" x14ac:dyDescent="0.2">
      <c r="A180" s="110" t="s">
        <v>348</v>
      </c>
      <c r="B180" s="96">
        <v>481856.1510371</v>
      </c>
      <c r="C180" s="96">
        <v>6513592.4261530004</v>
      </c>
      <c r="E180" s="97">
        <v>72.06</v>
      </c>
      <c r="F180" s="97">
        <v>0.95000000000000284</v>
      </c>
      <c r="I180" s="97">
        <v>1322.1112789661524</v>
      </c>
      <c r="J180" s="97">
        <v>1458.1112789661524</v>
      </c>
    </row>
    <row r="181" spans="1:10" x14ac:dyDescent="0.2">
      <c r="A181" s="110" t="s">
        <v>349</v>
      </c>
      <c r="B181" s="96">
        <v>481861.50849640003</v>
      </c>
      <c r="C181" s="96">
        <v>6513588.4036969999</v>
      </c>
      <c r="E181" s="97">
        <v>72.760000000000005</v>
      </c>
      <c r="F181" s="97">
        <v>0.95000000000000284</v>
      </c>
      <c r="I181" s="97">
        <v>1328.8107205758195</v>
      </c>
      <c r="J181" s="97">
        <v>1464.8107205758195</v>
      </c>
    </row>
    <row r="182" spans="1:10" x14ac:dyDescent="0.2">
      <c r="A182" s="110" t="s">
        <v>350</v>
      </c>
      <c r="B182" s="96">
        <v>481868.53777960001</v>
      </c>
      <c r="C182" s="96">
        <v>6513584.0444059996</v>
      </c>
      <c r="E182" s="97">
        <v>73.84</v>
      </c>
      <c r="F182" s="97">
        <v>0.95000000000000284</v>
      </c>
      <c r="I182" s="97">
        <v>1337.0820108257194</v>
      </c>
      <c r="J182" s="97">
        <v>1473.0820108257194</v>
      </c>
    </row>
    <row r="183" spans="1:10" x14ac:dyDescent="0.2">
      <c r="A183" s="110" t="s">
        <v>351</v>
      </c>
      <c r="B183" s="96">
        <v>481876.14657789998</v>
      </c>
      <c r="C183" s="96">
        <v>6513579.4610740002</v>
      </c>
      <c r="E183" s="97">
        <v>75.010000000000005</v>
      </c>
      <c r="F183" s="97">
        <v>0.95000000000000284</v>
      </c>
      <c r="I183" s="97">
        <v>1345.9646200519885</v>
      </c>
      <c r="J183" s="97">
        <v>1481.9646200519885</v>
      </c>
    </row>
    <row r="184" spans="1:10" x14ac:dyDescent="0.2">
      <c r="A184" s="110" t="s">
        <v>352</v>
      </c>
      <c r="B184" s="96">
        <v>481877.02978360001</v>
      </c>
      <c r="C184" s="96">
        <v>6513578.982694</v>
      </c>
      <c r="E184" s="97">
        <v>75.16</v>
      </c>
      <c r="F184" s="97">
        <v>0.95000000000000284</v>
      </c>
      <c r="I184" s="97">
        <v>1346.9690601472864</v>
      </c>
      <c r="J184" s="97">
        <v>1482.9690601472864</v>
      </c>
    </row>
    <row r="185" spans="1:10" x14ac:dyDescent="0.2">
      <c r="A185" s="110" t="s">
        <v>353</v>
      </c>
      <c r="B185" s="96">
        <v>481878.7286345</v>
      </c>
      <c r="C185" s="96">
        <v>6513577.94307</v>
      </c>
      <c r="E185" s="97">
        <v>75.459999999999994</v>
      </c>
      <c r="F185" s="97">
        <v>0.95000000000000284</v>
      </c>
      <c r="I185" s="97">
        <v>1348.9607709471154</v>
      </c>
      <c r="J185" s="97">
        <v>1484.9607709471154</v>
      </c>
    </row>
    <row r="186" spans="1:10" x14ac:dyDescent="0.2">
      <c r="A186" s="110" t="s">
        <v>354</v>
      </c>
      <c r="B186" s="96">
        <v>481884.9215077</v>
      </c>
      <c r="C186" s="96">
        <v>6513575.2095799996</v>
      </c>
      <c r="E186" s="97">
        <v>76.349999999999994</v>
      </c>
      <c r="F186" s="97">
        <v>1.4210000000000065</v>
      </c>
      <c r="I186" s="97">
        <v>1355.7300872129854</v>
      </c>
      <c r="J186" s="97">
        <v>1491.7300872129854</v>
      </c>
    </row>
    <row r="187" spans="1:10" x14ac:dyDescent="0.2">
      <c r="A187" s="110" t="s">
        <v>355</v>
      </c>
      <c r="B187" s="96">
        <v>481892.32544460002</v>
      </c>
      <c r="C187" s="96">
        <v>6513572.0679369997</v>
      </c>
      <c r="E187" s="97">
        <v>74.92</v>
      </c>
      <c r="F187" s="97">
        <v>1.5499999999999972</v>
      </c>
      <c r="I187" s="97">
        <v>1363.7729850169533</v>
      </c>
      <c r="J187" s="97">
        <v>1499.7729850169533</v>
      </c>
    </row>
    <row r="188" spans="1:10" x14ac:dyDescent="0.2">
      <c r="A188" s="110" t="s">
        <v>356</v>
      </c>
      <c r="B188" s="96">
        <v>481896.77458059997</v>
      </c>
      <c r="C188" s="96">
        <v>6513570.0990890004</v>
      </c>
      <c r="E188" s="97">
        <v>74.94</v>
      </c>
      <c r="F188" s="97">
        <v>2.0499999999999972</v>
      </c>
      <c r="I188" s="97">
        <v>1368.6382878096242</v>
      </c>
      <c r="J188" s="97">
        <v>1504.6382878096242</v>
      </c>
    </row>
    <row r="189" spans="1:10" x14ac:dyDescent="0.2">
      <c r="A189" s="110" t="s">
        <v>357</v>
      </c>
      <c r="B189" s="96">
        <v>481901.34090900002</v>
      </c>
      <c r="C189" s="96">
        <v>6513567.9771760004</v>
      </c>
      <c r="E189" s="97">
        <v>75.010000000000005</v>
      </c>
      <c r="F189" s="97">
        <v>2.5699999999999932</v>
      </c>
      <c r="I189" s="97">
        <v>1373.6735508074962</v>
      </c>
      <c r="J189" s="97">
        <v>1509.6735508074962</v>
      </c>
    </row>
    <row r="190" spans="1:10" x14ac:dyDescent="0.2">
      <c r="A190" s="110" t="s">
        <v>358</v>
      </c>
      <c r="B190" s="96">
        <v>481907.52801200002</v>
      </c>
      <c r="C190" s="96">
        <v>6513564.887991</v>
      </c>
      <c r="E190" s="97">
        <v>78.55</v>
      </c>
      <c r="F190" s="97">
        <v>2.3299999999999983</v>
      </c>
      <c r="I190" s="97">
        <v>1380.5889904712112</v>
      </c>
      <c r="J190" s="97">
        <v>1516.5889904712112</v>
      </c>
    </row>
    <row r="191" spans="1:10" x14ac:dyDescent="0.2">
      <c r="A191" s="110" t="s">
        <v>359</v>
      </c>
      <c r="B191" s="96">
        <v>481914.5211054</v>
      </c>
      <c r="C191" s="96">
        <v>6513561.175574</v>
      </c>
      <c r="E191" s="97">
        <v>78.89</v>
      </c>
      <c r="F191" s="97">
        <v>1.1500000000000057</v>
      </c>
      <c r="I191" s="97">
        <v>1388.5064012410432</v>
      </c>
      <c r="J191" s="97">
        <v>1524.5064012410432</v>
      </c>
    </row>
    <row r="192" spans="1:10" x14ac:dyDescent="0.2">
      <c r="A192" s="110" t="s">
        <v>360</v>
      </c>
      <c r="B192" s="96">
        <v>481920.78035379999</v>
      </c>
      <c r="C192" s="96">
        <v>6513558.158454</v>
      </c>
      <c r="E192" s="97">
        <v>79.349999999999994</v>
      </c>
      <c r="F192" s="97">
        <v>1.0999999999999943</v>
      </c>
      <c r="I192" s="97">
        <v>1395.4548688857512</v>
      </c>
      <c r="J192" s="97">
        <v>1531.4548688857512</v>
      </c>
    </row>
    <row r="193" spans="1:10" x14ac:dyDescent="0.2">
      <c r="A193" s="110" t="s">
        <v>361</v>
      </c>
      <c r="B193" s="96">
        <v>481920.8962819</v>
      </c>
      <c r="C193" s="96">
        <v>6513558.1264909999</v>
      </c>
      <c r="E193" s="97">
        <v>79.36</v>
      </c>
      <c r="F193" s="97">
        <v>1.0999999999999943</v>
      </c>
      <c r="I193" s="97">
        <v>1395.5751225473477</v>
      </c>
      <c r="J193" s="97">
        <v>1531.5751225473477</v>
      </c>
    </row>
    <row r="194" spans="1:10" x14ac:dyDescent="0.2">
      <c r="A194" s="110" t="s">
        <v>362</v>
      </c>
      <c r="B194" s="96">
        <v>481926.5551543</v>
      </c>
      <c r="C194" s="96">
        <v>6513555.8550930005</v>
      </c>
      <c r="E194" s="97">
        <v>79.92</v>
      </c>
      <c r="F194" s="97">
        <v>0.95000000000000284</v>
      </c>
      <c r="I194" s="97">
        <v>1401.6728344361077</v>
      </c>
      <c r="J194" s="97">
        <v>1537.6728344361077</v>
      </c>
    </row>
    <row r="195" spans="1:10" x14ac:dyDescent="0.2">
      <c r="A195" s="110" t="s">
        <v>363</v>
      </c>
      <c r="B195" s="96">
        <v>481932.56716759998</v>
      </c>
      <c r="C195" s="96">
        <v>6513553.3344980003</v>
      </c>
      <c r="E195" s="97">
        <v>80.31</v>
      </c>
      <c r="F195" s="97">
        <v>1</v>
      </c>
      <c r="I195" s="97">
        <v>1408.1918604391888</v>
      </c>
      <c r="J195" s="97">
        <v>1544.1918604391888</v>
      </c>
    </row>
    <row r="196" spans="1:10" x14ac:dyDescent="0.2">
      <c r="A196" s="110" t="s">
        <v>364</v>
      </c>
      <c r="B196" s="96">
        <v>481932.70481839997</v>
      </c>
      <c r="C196" s="96">
        <v>6513553.3111950001</v>
      </c>
      <c r="E196" s="97">
        <v>80.33</v>
      </c>
      <c r="F196" s="97">
        <v>1</v>
      </c>
      <c r="I196" s="97">
        <v>1408.3314698603403</v>
      </c>
      <c r="J196" s="97">
        <v>1544.3314698603403</v>
      </c>
    </row>
    <row r="197" spans="1:10" x14ac:dyDescent="0.2">
      <c r="A197" s="110" t="s">
        <v>365</v>
      </c>
      <c r="B197" s="96">
        <v>481933.35690309998</v>
      </c>
      <c r="C197" s="96">
        <v>6513553.0456100004</v>
      </c>
      <c r="E197" s="97">
        <v>80.38</v>
      </c>
      <c r="F197" s="97">
        <v>1</v>
      </c>
      <c r="I197" s="97">
        <v>1409.0355647597544</v>
      </c>
      <c r="J197" s="97">
        <v>1545.0355647597544</v>
      </c>
    </row>
    <row r="198" spans="1:10" x14ac:dyDescent="0.2">
      <c r="A198" s="110" t="s">
        <v>366</v>
      </c>
      <c r="B198" s="96">
        <v>481942.59669809998</v>
      </c>
      <c r="C198" s="96">
        <v>6513550.1120300004</v>
      </c>
      <c r="E198" s="97">
        <v>80.91</v>
      </c>
      <c r="F198" s="97">
        <v>1</v>
      </c>
      <c r="I198" s="97">
        <v>1418.7298776817054</v>
      </c>
      <c r="J198" s="97">
        <v>1554.7298776817054</v>
      </c>
    </row>
    <row r="199" spans="1:10" x14ac:dyDescent="0.2">
      <c r="A199" s="110" t="s">
        <v>367</v>
      </c>
      <c r="B199" s="96">
        <v>481951.27457499999</v>
      </c>
      <c r="C199" s="96">
        <v>6513547.6870320002</v>
      </c>
      <c r="E199" s="97">
        <v>81.290000000000006</v>
      </c>
      <c r="F199" s="97">
        <v>1</v>
      </c>
      <c r="I199" s="97">
        <v>1427.7402141825503</v>
      </c>
      <c r="J199" s="97">
        <v>1563.7402141825503</v>
      </c>
    </row>
    <row r="200" spans="1:10" x14ac:dyDescent="0.2">
      <c r="A200" s="110" t="s">
        <v>368</v>
      </c>
      <c r="B200" s="96">
        <v>481962.1303276</v>
      </c>
      <c r="C200" s="96">
        <v>6513544.939522</v>
      </c>
      <c r="E200" s="97">
        <v>81.62</v>
      </c>
      <c r="F200" s="97">
        <v>0.98000000000000398</v>
      </c>
      <c r="I200" s="97">
        <v>1438.9382574300603</v>
      </c>
      <c r="J200" s="97">
        <v>1574.9382574300603</v>
      </c>
    </row>
    <row r="201" spans="1:10" x14ac:dyDescent="0.2">
      <c r="A201" s="110" t="s">
        <v>369</v>
      </c>
      <c r="B201" s="96">
        <v>481971.26856499998</v>
      </c>
      <c r="C201" s="96">
        <v>6513542.207618</v>
      </c>
      <c r="E201" s="97">
        <v>82.11</v>
      </c>
      <c r="F201" s="97">
        <v>0.98000000000000398</v>
      </c>
      <c r="I201" s="97">
        <v>1448.4761127185614</v>
      </c>
      <c r="J201" s="97">
        <v>1584.4761127185614</v>
      </c>
    </row>
    <row r="202" spans="1:10" x14ac:dyDescent="0.2">
      <c r="A202" s="110" t="s">
        <v>370</v>
      </c>
      <c r="B202" s="96">
        <v>481980.15875539999</v>
      </c>
      <c r="C202" s="96">
        <v>6513539.8661660003</v>
      </c>
      <c r="E202" s="97">
        <v>82.59</v>
      </c>
      <c r="F202" s="97">
        <v>0.95000000000000284</v>
      </c>
      <c r="I202" s="97">
        <v>1457.6694735567983</v>
      </c>
      <c r="J202" s="97">
        <v>1593.6694735567983</v>
      </c>
    </row>
    <row r="203" spans="1:10" x14ac:dyDescent="0.2">
      <c r="A203" s="110" t="s">
        <v>371</v>
      </c>
      <c r="B203" s="96">
        <v>481990.12722179998</v>
      </c>
      <c r="C203" s="96">
        <v>6513537.2420570003</v>
      </c>
      <c r="E203" s="97">
        <v>83.13</v>
      </c>
      <c r="F203" s="97">
        <v>0.95000000000000284</v>
      </c>
      <c r="I203" s="97">
        <v>1467.9775418574382</v>
      </c>
      <c r="J203" s="97">
        <v>1603.9775418574382</v>
      </c>
    </row>
    <row r="204" spans="1:10" x14ac:dyDescent="0.2">
      <c r="A204" s="110" t="s">
        <v>372</v>
      </c>
      <c r="B204" s="96">
        <v>481999.46113110002</v>
      </c>
      <c r="C204" s="96">
        <v>6513534.3983580004</v>
      </c>
      <c r="E204" s="97">
        <v>83.69</v>
      </c>
      <c r="F204" s="97">
        <v>0.98000000000000398</v>
      </c>
      <c r="I204" s="97">
        <v>1477.7350256156881</v>
      </c>
      <c r="J204" s="97">
        <v>1613.7350256156881</v>
      </c>
    </row>
    <row r="205" spans="1:10" x14ac:dyDescent="0.2">
      <c r="A205" s="110" t="s">
        <v>373</v>
      </c>
      <c r="B205" s="96">
        <v>482009.47270749998</v>
      </c>
      <c r="C205" s="96">
        <v>6513531.4367540004</v>
      </c>
      <c r="E205" s="97">
        <v>84.2</v>
      </c>
      <c r="F205" s="97">
        <v>0.90000000000000568</v>
      </c>
      <c r="I205" s="97">
        <v>1488.175464169128</v>
      </c>
      <c r="J205" s="97">
        <v>1624.175464169128</v>
      </c>
    </row>
    <row r="206" spans="1:10" x14ac:dyDescent="0.2">
      <c r="A206" s="110" t="s">
        <v>374</v>
      </c>
      <c r="B206" s="96">
        <v>482019.3878266</v>
      </c>
      <c r="C206" s="96">
        <v>6513528.8282700004</v>
      </c>
      <c r="E206" s="97">
        <v>84.62</v>
      </c>
      <c r="F206" s="97">
        <v>0.96999999999999886</v>
      </c>
      <c r="I206" s="97">
        <v>1498.427965074098</v>
      </c>
      <c r="J206" s="97">
        <v>1634.427965074098</v>
      </c>
    </row>
    <row r="207" spans="1:10" x14ac:dyDescent="0.2">
      <c r="A207" s="110" t="s">
        <v>375</v>
      </c>
      <c r="B207" s="96">
        <v>482029.0543362</v>
      </c>
      <c r="C207" s="96">
        <v>6513526.0903319996</v>
      </c>
      <c r="E207" s="97">
        <v>84.95</v>
      </c>
      <c r="F207" s="97">
        <v>0.90000000000000568</v>
      </c>
      <c r="I207" s="97">
        <v>1508.474741306268</v>
      </c>
      <c r="J207" s="97">
        <v>1644.474741306268</v>
      </c>
    </row>
    <row r="208" spans="1:10" x14ac:dyDescent="0.2">
      <c r="A208" s="110" t="s">
        <v>376</v>
      </c>
      <c r="B208" s="96">
        <v>482038.72084580001</v>
      </c>
      <c r="C208" s="96">
        <v>6513523.3523939997</v>
      </c>
      <c r="E208" s="97">
        <v>85.15</v>
      </c>
      <c r="F208" s="97">
        <v>0.90999999999999659</v>
      </c>
      <c r="I208" s="97">
        <v>1518.5215175719079</v>
      </c>
      <c r="J208" s="97">
        <v>1654.5215175719079</v>
      </c>
    </row>
    <row r="209" spans="1:10" x14ac:dyDescent="0.2">
      <c r="A209" s="110" t="s">
        <v>377</v>
      </c>
      <c r="B209" s="96">
        <v>482048.25706510001</v>
      </c>
      <c r="C209" s="96">
        <v>6513520.495817</v>
      </c>
      <c r="E209" s="97">
        <v>85.37</v>
      </c>
      <c r="F209" s="97">
        <v>0.95000000000000284</v>
      </c>
      <c r="I209" s="97">
        <v>1528.476391133255</v>
      </c>
      <c r="J209" s="97">
        <v>1664.476391133255</v>
      </c>
    </row>
    <row r="210" spans="1:10" x14ac:dyDescent="0.2">
      <c r="A210" s="110" t="s">
        <v>378</v>
      </c>
      <c r="B210" s="96">
        <v>482057.86655899999</v>
      </c>
      <c r="C210" s="96">
        <v>6513517.9315320002</v>
      </c>
      <c r="E210" s="97">
        <v>85.8</v>
      </c>
      <c r="F210" s="97">
        <v>0.90000000000000568</v>
      </c>
      <c r="I210" s="97">
        <v>1538.422140490462</v>
      </c>
      <c r="J210" s="97">
        <v>1674.422140490462</v>
      </c>
    </row>
    <row r="211" spans="1:10" x14ac:dyDescent="0.2">
      <c r="A211" s="110" t="s">
        <v>379</v>
      </c>
      <c r="B211" s="96">
        <v>482068.0475936</v>
      </c>
      <c r="C211" s="96">
        <v>6513515.2147329999</v>
      </c>
      <c r="E211" s="97">
        <v>85.88</v>
      </c>
      <c r="F211" s="97">
        <v>0.95000000000000284</v>
      </c>
      <c r="I211" s="97">
        <v>1548.9594298341819</v>
      </c>
      <c r="J211" s="97">
        <v>1684.9594298341819</v>
      </c>
    </row>
    <row r="212" spans="1:10" x14ac:dyDescent="0.2">
      <c r="A212" s="110" t="s">
        <v>380</v>
      </c>
      <c r="B212" s="96">
        <v>482077.58506920002</v>
      </c>
      <c r="C212" s="96">
        <v>6513512.7069720002</v>
      </c>
      <c r="E212" s="97">
        <v>86.1</v>
      </c>
      <c r="F212" s="97">
        <v>0.95000000000000284</v>
      </c>
      <c r="I212" s="97">
        <v>1558.821088101987</v>
      </c>
      <c r="J212" s="97">
        <v>1694.821088101987</v>
      </c>
    </row>
    <row r="213" spans="1:10" x14ac:dyDescent="0.2">
      <c r="A213" s="110" t="s">
        <v>381</v>
      </c>
      <c r="B213" s="96">
        <v>482087.35723379999</v>
      </c>
      <c r="C213" s="96">
        <v>6513510.1972909998</v>
      </c>
      <c r="E213" s="97">
        <v>86.24</v>
      </c>
      <c r="F213" s="97">
        <v>0.93000000000000682</v>
      </c>
      <c r="I213" s="97">
        <v>1568.9103744320671</v>
      </c>
      <c r="J213" s="97">
        <v>1704.9103744320671</v>
      </c>
    </row>
    <row r="214" spans="1:10" x14ac:dyDescent="0.2">
      <c r="A214" s="110" t="s">
        <v>382</v>
      </c>
      <c r="B214" s="96">
        <v>482096.57368610002</v>
      </c>
      <c r="C214" s="96">
        <v>6513507.8658560002</v>
      </c>
      <c r="E214" s="97">
        <v>86.48</v>
      </c>
      <c r="F214" s="97">
        <v>0.95000000000000284</v>
      </c>
      <c r="I214" s="97">
        <v>1578.417139642047</v>
      </c>
      <c r="J214" s="97">
        <v>1714.417139642047</v>
      </c>
    </row>
    <row r="215" spans="1:10" x14ac:dyDescent="0.2">
      <c r="A215" s="110" t="s">
        <v>383</v>
      </c>
      <c r="B215" s="96">
        <v>482106.47893779998</v>
      </c>
      <c r="C215" s="96">
        <v>6513505.8052580003</v>
      </c>
      <c r="E215" s="97">
        <v>86.58</v>
      </c>
      <c r="F215" s="97">
        <v>0.90000000000000568</v>
      </c>
      <c r="I215" s="97">
        <v>1588.5344552207971</v>
      </c>
      <c r="J215" s="97">
        <v>1724.5344552207971</v>
      </c>
    </row>
    <row r="216" spans="1:10" x14ac:dyDescent="0.2">
      <c r="A216" s="110" t="s">
        <v>384</v>
      </c>
      <c r="B216" s="96">
        <v>482115.96169500001</v>
      </c>
      <c r="C216" s="96">
        <v>6513503.8365949998</v>
      </c>
      <c r="E216" s="97">
        <v>86.76</v>
      </c>
      <c r="F216" s="97">
        <v>0.95000000000000284</v>
      </c>
      <c r="I216" s="97">
        <v>1598.2194083528491</v>
      </c>
      <c r="J216" s="97">
        <v>1734.2194083528491</v>
      </c>
    </row>
    <row r="217" spans="1:10" x14ac:dyDescent="0.2">
      <c r="A217" s="110" t="s">
        <v>385</v>
      </c>
      <c r="B217" s="96">
        <v>482125.86537479999</v>
      </c>
      <c r="C217" s="96">
        <v>6513501.985378</v>
      </c>
      <c r="E217" s="97">
        <v>86.92</v>
      </c>
      <c r="F217" s="97">
        <v>0.93999999999999773</v>
      </c>
      <c r="I217" s="97">
        <v>1608.2946194879091</v>
      </c>
      <c r="J217" s="97">
        <v>1744.2946194879091</v>
      </c>
    </row>
    <row r="218" spans="1:10" x14ac:dyDescent="0.2">
      <c r="A218" s="110" t="s">
        <v>386</v>
      </c>
      <c r="B218" s="96">
        <v>482135.17974779999</v>
      </c>
      <c r="C218" s="96">
        <v>6513500.2029309999</v>
      </c>
      <c r="E218" s="97">
        <v>86.97</v>
      </c>
      <c r="F218" s="97">
        <v>0.92000000000000171</v>
      </c>
      <c r="I218" s="97">
        <v>1617.778008136426</v>
      </c>
      <c r="J218" s="97">
        <v>1753.778008136426</v>
      </c>
    </row>
    <row r="219" spans="1:10" x14ac:dyDescent="0.2">
      <c r="A219" s="110" t="s">
        <v>387</v>
      </c>
      <c r="B219" s="96">
        <v>482144.33699839999</v>
      </c>
      <c r="C219" s="96">
        <v>6513498.6025609998</v>
      </c>
      <c r="E219" s="97">
        <v>87.09</v>
      </c>
      <c r="F219" s="97">
        <v>0.93000000000000682</v>
      </c>
      <c r="I219" s="97">
        <v>1627.0740515099919</v>
      </c>
      <c r="J219" s="97">
        <v>1763.0740515099919</v>
      </c>
    </row>
    <row r="220" spans="1:10" x14ac:dyDescent="0.2">
      <c r="A220" s="110" t="s">
        <v>388</v>
      </c>
      <c r="B220" s="96">
        <v>482145.55436170002</v>
      </c>
      <c r="C220" s="96">
        <v>6513498.3228430003</v>
      </c>
      <c r="E220" s="97">
        <v>87.11</v>
      </c>
      <c r="F220" s="97">
        <v>0.93000000000000682</v>
      </c>
      <c r="I220" s="97">
        <v>1628.323137514536</v>
      </c>
      <c r="J220" s="97">
        <v>1764.323137514536</v>
      </c>
    </row>
    <row r="221" spans="1:10" x14ac:dyDescent="0.2">
      <c r="A221" s="110" t="s">
        <v>389</v>
      </c>
      <c r="B221" s="96">
        <v>482155.33189859998</v>
      </c>
      <c r="C221" s="96">
        <v>6513496.752723</v>
      </c>
      <c r="E221" s="97">
        <v>87.18</v>
      </c>
      <c r="F221" s="97">
        <v>0.95000000000000284</v>
      </c>
      <c r="I221" s="97">
        <v>1638.2259403452599</v>
      </c>
      <c r="J221" s="97">
        <v>1774.2259403452599</v>
      </c>
    </row>
    <row r="222" spans="1:10" x14ac:dyDescent="0.2">
      <c r="A222" s="110" t="s">
        <v>390</v>
      </c>
      <c r="B222" s="96">
        <v>482165.22168750002</v>
      </c>
      <c r="C222" s="96">
        <v>6513495.014986</v>
      </c>
      <c r="E222" s="97">
        <v>87.24</v>
      </c>
      <c r="F222" s="97">
        <v>1</v>
      </c>
      <c r="I222" s="97">
        <v>1648.2672378715599</v>
      </c>
      <c r="J222" s="97">
        <v>1784.2672378715599</v>
      </c>
    </row>
    <row r="223" spans="1:10" x14ac:dyDescent="0.2">
      <c r="A223" s="110" t="s">
        <v>391</v>
      </c>
      <c r="B223" s="96">
        <v>482174.68213089998</v>
      </c>
      <c r="C223" s="96">
        <v>6513493.377022</v>
      </c>
      <c r="E223" s="97">
        <v>87.27</v>
      </c>
      <c r="F223" s="97">
        <v>1</v>
      </c>
      <c r="I223" s="97">
        <v>1657.8684312535609</v>
      </c>
      <c r="J223" s="97">
        <v>1793.8684312535609</v>
      </c>
    </row>
    <row r="224" spans="1:10" x14ac:dyDescent="0.2">
      <c r="A224" s="110" t="s">
        <v>392</v>
      </c>
      <c r="B224" s="96">
        <v>482174.75508139998</v>
      </c>
      <c r="C224" s="96">
        <v>6513493.3834100002</v>
      </c>
      <c r="E224" s="97">
        <v>87.27</v>
      </c>
      <c r="F224" s="97">
        <v>1</v>
      </c>
      <c r="I224" s="97">
        <v>1657.9416608528907</v>
      </c>
      <c r="J224" s="97">
        <v>1793.9416608528907</v>
      </c>
    </row>
    <row r="225" spans="1:10" x14ac:dyDescent="0.2">
      <c r="A225" s="110" t="s">
        <v>393</v>
      </c>
      <c r="B225" s="96">
        <v>482185.06773830001</v>
      </c>
      <c r="C225" s="96">
        <v>6513491.5968190003</v>
      </c>
      <c r="E225" s="97">
        <v>87.24</v>
      </c>
      <c r="F225" s="97">
        <v>0.90000000000000568</v>
      </c>
      <c r="I225" s="97">
        <v>1668.4079304605307</v>
      </c>
      <c r="J225" s="97">
        <v>1804.4079304605307</v>
      </c>
    </row>
    <row r="226" spans="1:10" x14ac:dyDescent="0.2">
      <c r="A226" s="110" t="s">
        <v>394</v>
      </c>
      <c r="B226" s="96">
        <v>482194.82693330001</v>
      </c>
      <c r="C226" s="96">
        <v>6513490.0345059996</v>
      </c>
      <c r="E226" s="97">
        <v>87.37</v>
      </c>
      <c r="F226" s="97">
        <v>0.90000000000000568</v>
      </c>
      <c r="I226" s="97">
        <v>1678.2913868462376</v>
      </c>
      <c r="J226" s="97">
        <v>1814.2913868462376</v>
      </c>
    </row>
    <row r="227" spans="1:10" x14ac:dyDescent="0.2">
      <c r="A227" s="110" t="s">
        <v>395</v>
      </c>
      <c r="B227" s="96">
        <v>482204.41235370003</v>
      </c>
      <c r="C227" s="96">
        <v>6513488.4633010002</v>
      </c>
      <c r="E227" s="97">
        <v>87.35</v>
      </c>
      <c r="F227" s="97">
        <v>0.98000000000000398</v>
      </c>
      <c r="I227" s="97">
        <v>1688.0047264887717</v>
      </c>
      <c r="J227" s="97">
        <v>1824.0047264887717</v>
      </c>
    </row>
    <row r="228" spans="1:10" x14ac:dyDescent="0.2">
      <c r="A228" s="110" t="s">
        <v>396</v>
      </c>
      <c r="B228" s="96">
        <v>482211.19373260002</v>
      </c>
      <c r="C228" s="96">
        <v>6513487.2551659998</v>
      </c>
      <c r="E228" s="97">
        <v>87.36</v>
      </c>
      <c r="F228" s="97">
        <v>0.98000000000000398</v>
      </c>
      <c r="I228" s="97">
        <v>1694.8928823472997</v>
      </c>
      <c r="J228" s="97">
        <v>1830.8928823472997</v>
      </c>
    </row>
    <row r="229" spans="1:10" x14ac:dyDescent="0.2">
      <c r="A229" s="110" t="s">
        <v>397</v>
      </c>
      <c r="B229" s="96">
        <v>482217.67341310001</v>
      </c>
      <c r="C229" s="96">
        <v>6513486.1379669998</v>
      </c>
      <c r="E229" s="97">
        <v>87.344676181279993</v>
      </c>
      <c r="F229" s="97">
        <v>1</v>
      </c>
      <c r="I229" s="97">
        <v>1701.4681687333718</v>
      </c>
      <c r="J229" s="97">
        <v>1837.4681687333718</v>
      </c>
    </row>
    <row r="230" spans="1:10" x14ac:dyDescent="0.2">
      <c r="A230" s="110" t="s">
        <v>398</v>
      </c>
      <c r="B230" s="96">
        <v>482223.87923989998</v>
      </c>
      <c r="C230" s="96">
        <v>6513485.0679860003</v>
      </c>
      <c r="E230" s="97">
        <v>87.33</v>
      </c>
      <c r="F230" s="97">
        <v>0.95000000000000284</v>
      </c>
      <c r="I230" s="97">
        <v>1707.7655608448749</v>
      </c>
      <c r="J230" s="97">
        <v>1843.7655608448749</v>
      </c>
    </row>
    <row r="231" spans="1:10" x14ac:dyDescent="0.2">
      <c r="A231" s="110" t="s">
        <v>399</v>
      </c>
      <c r="B231" s="96">
        <v>482233.59925299999</v>
      </c>
      <c r="C231" s="96">
        <v>6513483.4547279999</v>
      </c>
      <c r="E231" s="97">
        <v>87.4</v>
      </c>
      <c r="F231" s="97">
        <v>0.98000000000000398</v>
      </c>
      <c r="I231" s="97">
        <v>1717.6185428907609</v>
      </c>
      <c r="J231" s="97">
        <v>1853.6185428907609</v>
      </c>
    </row>
    <row r="232" spans="1:10" x14ac:dyDescent="0.2">
      <c r="A232" s="110" t="s">
        <v>400</v>
      </c>
      <c r="B232" s="96">
        <v>482243.74904010003</v>
      </c>
      <c r="C232" s="96">
        <v>6513481.8634510003</v>
      </c>
      <c r="E232" s="97">
        <v>87.52</v>
      </c>
      <c r="F232" s="97">
        <v>0.96999999999999886</v>
      </c>
      <c r="I232" s="97">
        <v>1727.892312425621</v>
      </c>
      <c r="J232" s="97">
        <v>1863.892312425621</v>
      </c>
    </row>
    <row r="233" spans="1:10" x14ac:dyDescent="0.2">
      <c r="A233" s="110" t="s">
        <v>401</v>
      </c>
      <c r="B233" s="96">
        <v>482253.6740307</v>
      </c>
      <c r="C233" s="96">
        <v>6513480.4845679998</v>
      </c>
      <c r="E233" s="97">
        <v>87.51</v>
      </c>
      <c r="F233" s="97">
        <v>1.019999999999996</v>
      </c>
      <c r="I233" s="97">
        <v>1737.9126296385109</v>
      </c>
      <c r="J233" s="97">
        <v>1873.9126296385109</v>
      </c>
    </row>
    <row r="234" spans="1:10" x14ac:dyDescent="0.2">
      <c r="A234" s="110" t="s">
        <v>402</v>
      </c>
      <c r="B234" s="96">
        <v>482263.15711899998</v>
      </c>
      <c r="C234" s="96">
        <v>6513479.0087000001</v>
      </c>
      <c r="E234" s="97">
        <v>87.31</v>
      </c>
      <c r="F234" s="97">
        <v>1.0100000000000051</v>
      </c>
      <c r="I234" s="97">
        <v>1747.509876705775</v>
      </c>
      <c r="J234" s="97">
        <v>1883.509876705775</v>
      </c>
    </row>
    <row r="235" spans="1:10" x14ac:dyDescent="0.2">
      <c r="A235" s="110" t="s">
        <v>403</v>
      </c>
      <c r="B235" s="96">
        <v>482271.7511849</v>
      </c>
      <c r="C235" s="96">
        <v>6513477.8778320001</v>
      </c>
      <c r="E235" s="97">
        <v>87.26</v>
      </c>
      <c r="F235" s="97">
        <v>1.0799999999999983</v>
      </c>
      <c r="I235" s="97">
        <v>1756.1780269418259</v>
      </c>
      <c r="J235" s="97">
        <v>1892.1780269418259</v>
      </c>
    </row>
    <row r="236" spans="1:10" x14ac:dyDescent="0.2">
      <c r="A236" s="110" t="s">
        <v>404</v>
      </c>
      <c r="B236" s="96">
        <v>482282.94675890001</v>
      </c>
      <c r="C236" s="96">
        <v>6513475.9626839999</v>
      </c>
      <c r="E236" s="97">
        <v>87.12</v>
      </c>
      <c r="F236" s="97">
        <v>1.0300000000000011</v>
      </c>
      <c r="I236" s="97">
        <v>1767.536225396856</v>
      </c>
      <c r="J236" s="97">
        <v>1903.536225396856</v>
      </c>
    </row>
    <row r="237" spans="1:10" x14ac:dyDescent="0.2">
      <c r="A237" s="110" t="s">
        <v>405</v>
      </c>
      <c r="B237" s="96">
        <v>482293.47542720003</v>
      </c>
      <c r="C237" s="96">
        <v>6513474.3798540002</v>
      </c>
      <c r="E237" s="97">
        <v>86.98</v>
      </c>
      <c r="F237" s="97">
        <v>1.0699999999999932</v>
      </c>
      <c r="I237" s="97">
        <v>1778.183206510176</v>
      </c>
      <c r="J237" s="97">
        <v>1914.183206510176</v>
      </c>
    </row>
    <row r="238" spans="1:10" x14ac:dyDescent="0.2">
      <c r="A238" s="110" t="s">
        <v>406</v>
      </c>
      <c r="B238" s="96">
        <v>482303.35683020001</v>
      </c>
      <c r="C238" s="96">
        <v>6513472.9102159999</v>
      </c>
      <c r="E238" s="97">
        <v>86.94</v>
      </c>
      <c r="F238" s="97">
        <v>1.019999999999996</v>
      </c>
      <c r="I238" s="97">
        <v>1788.173299588889</v>
      </c>
      <c r="J238" s="97">
        <v>1924.173299588889</v>
      </c>
    </row>
    <row r="239" spans="1:10" x14ac:dyDescent="0.2">
      <c r="A239" s="110" t="s">
        <v>407</v>
      </c>
      <c r="B239" s="96">
        <v>482312.87566030002</v>
      </c>
      <c r="C239" s="96">
        <v>6513471.5764349997</v>
      </c>
      <c r="E239" s="97">
        <v>86.88</v>
      </c>
      <c r="F239" s="97">
        <v>1.0900000000000034</v>
      </c>
      <c r="I239" s="97">
        <v>1797.785120412238</v>
      </c>
      <c r="J239" s="97">
        <v>1933.785120412238</v>
      </c>
    </row>
    <row r="240" spans="1:10" x14ac:dyDescent="0.2">
      <c r="A240" s="110" t="s">
        <v>408</v>
      </c>
      <c r="B240" s="96">
        <v>482322.90230670001</v>
      </c>
      <c r="C240" s="96">
        <v>6513470.1386679998</v>
      </c>
      <c r="E240" s="97">
        <v>86.81</v>
      </c>
      <c r="F240" s="97">
        <v>1.0900000000000034</v>
      </c>
      <c r="I240" s="97">
        <v>1807.9143263197379</v>
      </c>
      <c r="J240" s="97">
        <v>1943.9143263197379</v>
      </c>
    </row>
    <row r="241" spans="1:10" x14ac:dyDescent="0.2">
      <c r="A241" s="110" t="s">
        <v>409</v>
      </c>
      <c r="B241" s="96">
        <v>482332.30175430002</v>
      </c>
      <c r="C241" s="96">
        <v>6513468.6831379998</v>
      </c>
      <c r="E241" s="97">
        <v>86.69</v>
      </c>
      <c r="F241" s="97">
        <v>1.0499999999999972</v>
      </c>
      <c r="I241" s="97">
        <v>1817.4258026283148</v>
      </c>
      <c r="J241" s="97">
        <v>1953.4258026283148</v>
      </c>
    </row>
    <row r="242" spans="1:10" x14ac:dyDescent="0.2">
      <c r="A242" s="110" t="s">
        <v>410</v>
      </c>
      <c r="B242" s="96">
        <v>482342.16570259997</v>
      </c>
      <c r="C242" s="96">
        <v>6513467.3847249998</v>
      </c>
      <c r="E242" s="97">
        <v>86.58</v>
      </c>
      <c r="F242" s="97">
        <v>1.0300000000000011</v>
      </c>
      <c r="I242" s="97">
        <v>1827.3748404797489</v>
      </c>
      <c r="J242" s="97">
        <v>1963.3748404797489</v>
      </c>
    </row>
    <row r="243" spans="1:10" x14ac:dyDescent="0.2">
      <c r="A243" s="110" t="s">
        <v>411</v>
      </c>
      <c r="B243" s="96">
        <v>482342.62504259998</v>
      </c>
      <c r="C243" s="96">
        <v>6513467.2642569998</v>
      </c>
      <c r="E243" s="97">
        <v>86.58</v>
      </c>
      <c r="F243" s="97">
        <v>1.0300000000000011</v>
      </c>
      <c r="I243" s="97">
        <v>1827.8497148280806</v>
      </c>
      <c r="J243" s="97">
        <v>1963.8497148280806</v>
      </c>
    </row>
    <row r="244" spans="1:10" x14ac:dyDescent="0.2">
      <c r="A244" s="110" t="s">
        <v>412</v>
      </c>
      <c r="B244" s="96">
        <v>482352.49892440002</v>
      </c>
      <c r="C244" s="96">
        <v>6513465.8682629997</v>
      </c>
      <c r="E244" s="97">
        <v>86.45</v>
      </c>
      <c r="F244" s="97">
        <v>1.0300000000000011</v>
      </c>
      <c r="I244" s="97">
        <v>1837.8217929108805</v>
      </c>
      <c r="J244" s="97">
        <v>1973.8217929108805</v>
      </c>
    </row>
    <row r="245" spans="1:10" x14ac:dyDescent="0.2">
      <c r="A245" s="110" t="s">
        <v>413</v>
      </c>
      <c r="B245" s="96">
        <v>482362.32482450001</v>
      </c>
      <c r="C245" s="96">
        <v>6513464.5612829998</v>
      </c>
      <c r="E245" s="97">
        <v>86.29</v>
      </c>
      <c r="F245" s="97">
        <v>1.0999999999999943</v>
      </c>
      <c r="I245" s="97">
        <v>1847.7342351617865</v>
      </c>
      <c r="J245" s="97">
        <v>1983.7342351617865</v>
      </c>
    </row>
    <row r="246" spans="1:10" x14ac:dyDescent="0.2">
      <c r="A246" s="110" t="s">
        <v>414</v>
      </c>
      <c r="B246" s="96">
        <v>482372.21484919998</v>
      </c>
      <c r="C246" s="96">
        <v>6513463.3971189996</v>
      </c>
      <c r="E246" s="97">
        <v>86.14</v>
      </c>
      <c r="F246" s="97">
        <v>1.0699999999999932</v>
      </c>
      <c r="I246" s="97">
        <v>1857.6925414541986</v>
      </c>
      <c r="J246" s="97">
        <v>1993.6925414541986</v>
      </c>
    </row>
    <row r="247" spans="1:10" x14ac:dyDescent="0.2">
      <c r="A247" s="110" t="s">
        <v>415</v>
      </c>
      <c r="B247" s="96">
        <v>482382.33793420001</v>
      </c>
      <c r="C247" s="96">
        <v>6513462.1966380002</v>
      </c>
      <c r="E247" s="97">
        <v>85.96</v>
      </c>
      <c r="F247" s="97">
        <v>1.0999999999999943</v>
      </c>
      <c r="I247" s="97">
        <v>1867.8865595967486</v>
      </c>
      <c r="J247" s="97">
        <v>2003.8865595967486</v>
      </c>
    </row>
    <row r="248" spans="1:10" x14ac:dyDescent="0.2">
      <c r="A248" s="110" t="s">
        <v>416</v>
      </c>
      <c r="B248" s="96">
        <v>482392.23287850001</v>
      </c>
      <c r="C248" s="96">
        <v>6513460.9717960004</v>
      </c>
      <c r="E248" s="97">
        <v>85.79</v>
      </c>
      <c r="F248" s="97">
        <v>1.0499999999999972</v>
      </c>
      <c r="I248" s="97">
        <v>1877.8570240213255</v>
      </c>
      <c r="J248" s="97">
        <v>2013.8570240213255</v>
      </c>
    </row>
    <row r="249" spans="1:10" x14ac:dyDescent="0.2">
      <c r="A249" s="110" t="s">
        <v>417</v>
      </c>
      <c r="B249" s="96">
        <v>482402.06971150002</v>
      </c>
      <c r="C249" s="96">
        <v>6513459.7729399996</v>
      </c>
      <c r="E249" s="97">
        <v>85.72</v>
      </c>
      <c r="F249" s="97">
        <v>1.0799999999999983</v>
      </c>
      <c r="I249" s="97">
        <v>1887.7666424524846</v>
      </c>
      <c r="J249" s="97">
        <v>2023.7666424524846</v>
      </c>
    </row>
    <row r="250" spans="1:10" x14ac:dyDescent="0.2">
      <c r="A250" s="110" t="s">
        <v>418</v>
      </c>
      <c r="B250" s="96">
        <v>482412.0178268</v>
      </c>
      <c r="C250" s="96">
        <v>6513458.4555940004</v>
      </c>
      <c r="E250" s="97">
        <v>85.64</v>
      </c>
      <c r="F250" s="97">
        <v>1.0999999999999943</v>
      </c>
      <c r="I250" s="97">
        <v>1897.8016013192246</v>
      </c>
      <c r="J250" s="97">
        <v>2033.8016013192246</v>
      </c>
    </row>
    <row r="251" spans="1:10" x14ac:dyDescent="0.2">
      <c r="A251" s="110" t="s">
        <v>419</v>
      </c>
      <c r="B251" s="96">
        <v>482421.86215489998</v>
      </c>
      <c r="C251" s="96">
        <v>6513457.2348649995</v>
      </c>
      <c r="E251" s="97">
        <v>85.52</v>
      </c>
      <c r="F251" s="97">
        <v>1.0999999999999943</v>
      </c>
      <c r="I251" s="97">
        <v>1907.7213279077596</v>
      </c>
      <c r="J251" s="97">
        <v>2043.7213279077596</v>
      </c>
    </row>
    <row r="252" spans="1:10" x14ac:dyDescent="0.2">
      <c r="A252" s="110" t="s">
        <v>420</v>
      </c>
      <c r="B252" s="96">
        <v>482431.96161629999</v>
      </c>
      <c r="C252" s="96">
        <v>6513455.9686970003</v>
      </c>
      <c r="E252" s="97">
        <v>85.67</v>
      </c>
      <c r="F252" s="97">
        <v>0.95000000000000284</v>
      </c>
      <c r="I252" s="97">
        <v>1917.8998495265496</v>
      </c>
      <c r="J252" s="97">
        <v>2053.8998495265496</v>
      </c>
    </row>
    <row r="253" spans="1:10" x14ac:dyDescent="0.2">
      <c r="A253" s="110" t="s">
        <v>421</v>
      </c>
      <c r="B253" s="96">
        <v>482441.52937170002</v>
      </c>
      <c r="C253" s="96">
        <v>6513454.5831650002</v>
      </c>
      <c r="E253" s="97">
        <v>85.43</v>
      </c>
      <c r="F253" s="97">
        <v>1</v>
      </c>
      <c r="I253" s="97">
        <v>1927.5674056658586</v>
      </c>
      <c r="J253" s="97">
        <v>2063.5674056658586</v>
      </c>
    </row>
    <row r="254" spans="1:10" x14ac:dyDescent="0.2">
      <c r="A254" s="110" t="s">
        <v>422</v>
      </c>
      <c r="B254" s="96">
        <v>482461.40626100003</v>
      </c>
      <c r="C254" s="96">
        <v>6513452.2329219999</v>
      </c>
      <c r="E254" s="97">
        <v>85.16</v>
      </c>
      <c r="F254" s="97">
        <v>0.96999999999999886</v>
      </c>
      <c r="I254" s="97">
        <v>1947.5827590883287</v>
      </c>
      <c r="J254" s="97">
        <v>2083.5827590883287</v>
      </c>
    </row>
    <row r="255" spans="1:10" x14ac:dyDescent="0.2">
      <c r="A255" s="110" t="s">
        <v>423</v>
      </c>
      <c r="B255" s="96">
        <v>482471.04645839997</v>
      </c>
      <c r="C255" s="96">
        <v>6513451.1288360003</v>
      </c>
      <c r="E255" s="97">
        <v>85.16</v>
      </c>
      <c r="F255" s="97">
        <v>0.95999999999999375</v>
      </c>
      <c r="I255" s="97">
        <v>1957.2859755479687</v>
      </c>
      <c r="J255" s="97">
        <v>2093.2859755479685</v>
      </c>
    </row>
    <row r="256" spans="1:10" x14ac:dyDescent="0.2">
      <c r="A256" s="110" t="s">
        <v>424</v>
      </c>
      <c r="B256" s="96">
        <v>482472.00968910003</v>
      </c>
      <c r="C256" s="96">
        <v>6513451.0526010003</v>
      </c>
      <c r="E256" s="97">
        <v>85.18</v>
      </c>
      <c r="F256" s="97">
        <v>0.95999999999999375</v>
      </c>
      <c r="I256" s="97">
        <v>1958.2522184043933</v>
      </c>
      <c r="J256" s="97">
        <v>2094.2522184043933</v>
      </c>
    </row>
    <row r="257" spans="1:10" x14ac:dyDescent="0.2">
      <c r="A257" s="110" t="s">
        <v>425</v>
      </c>
      <c r="B257" s="96">
        <v>482481.49900369998</v>
      </c>
      <c r="C257" s="96">
        <v>6513449.9495609999</v>
      </c>
      <c r="E257" s="97">
        <v>85.02</v>
      </c>
      <c r="F257" s="97">
        <v>0.98999999999999488</v>
      </c>
      <c r="I257" s="97">
        <v>1967.8054266652782</v>
      </c>
      <c r="J257" s="97">
        <v>2103.805426665278</v>
      </c>
    </row>
    <row r="258" spans="1:10" x14ac:dyDescent="0.2">
      <c r="A258" s="110" t="s">
        <v>426</v>
      </c>
      <c r="B258" s="96">
        <v>482491.18725349999</v>
      </c>
      <c r="C258" s="96">
        <v>6513449.1392339999</v>
      </c>
      <c r="E258" s="97">
        <v>84.8</v>
      </c>
      <c r="F258" s="97">
        <v>0.95000000000000284</v>
      </c>
      <c r="I258" s="97">
        <v>1977.5275053657492</v>
      </c>
      <c r="J258" s="97">
        <v>2113.5275053657492</v>
      </c>
    </row>
    <row r="259" spans="1:10" x14ac:dyDescent="0.2">
      <c r="A259" s="110" t="s">
        <v>427</v>
      </c>
      <c r="B259" s="96">
        <v>482501.3869407</v>
      </c>
      <c r="C259" s="96">
        <v>6513447.7831730004</v>
      </c>
      <c r="E259" s="97">
        <v>84.65</v>
      </c>
      <c r="F259" s="97">
        <v>1.0100000000000051</v>
      </c>
      <c r="I259" s="97">
        <v>1987.8169427093392</v>
      </c>
      <c r="J259" s="97">
        <v>2123.8169427093389</v>
      </c>
    </row>
    <row r="260" spans="1:10" x14ac:dyDescent="0.2">
      <c r="A260" s="110" t="s">
        <v>428</v>
      </c>
      <c r="B260" s="96">
        <v>482512.37712179997</v>
      </c>
      <c r="C260" s="96">
        <v>6513446.7746029999</v>
      </c>
      <c r="E260" s="97">
        <v>84.55</v>
      </c>
      <c r="F260" s="97">
        <v>1.0300000000000011</v>
      </c>
      <c r="I260" s="97">
        <v>1998.8533051097891</v>
      </c>
      <c r="J260" s="97">
        <v>2134.8533051097893</v>
      </c>
    </row>
    <row r="261" spans="1:10" x14ac:dyDescent="0.2">
      <c r="A261" s="110" t="s">
        <v>429</v>
      </c>
      <c r="B261" s="96">
        <v>482521.29903990001</v>
      </c>
      <c r="C261" s="96">
        <v>6513445.8285619998</v>
      </c>
      <c r="E261" s="97">
        <v>84.44</v>
      </c>
      <c r="F261" s="97">
        <v>0.95000000000000284</v>
      </c>
      <c r="I261" s="97">
        <v>2007.8252399707501</v>
      </c>
      <c r="J261" s="97">
        <v>2143.8252399707499</v>
      </c>
    </row>
    <row r="262" spans="1:10" x14ac:dyDescent="0.2">
      <c r="A262" s="110" t="s">
        <v>430</v>
      </c>
      <c r="B262" s="96">
        <v>482521.49983370001</v>
      </c>
      <c r="C262" s="96">
        <v>6513445.8534789998</v>
      </c>
      <c r="E262" s="97">
        <v>84.45</v>
      </c>
      <c r="F262" s="97">
        <v>0.95000000000000284</v>
      </c>
      <c r="I262" s="97">
        <v>2008.0275740044519</v>
      </c>
      <c r="J262" s="97">
        <v>2144.0275740044517</v>
      </c>
    </row>
    <row r="263" spans="1:10" x14ac:dyDescent="0.2">
      <c r="A263" s="110" t="s">
        <v>431</v>
      </c>
      <c r="B263" s="96">
        <v>482531.61805990001</v>
      </c>
      <c r="C263" s="96">
        <v>6513445.2660659999</v>
      </c>
      <c r="E263" s="97">
        <v>84.36</v>
      </c>
      <c r="F263" s="97">
        <v>1.0100000000000051</v>
      </c>
      <c r="I263" s="97">
        <v>2018.1628369129019</v>
      </c>
      <c r="J263" s="97">
        <v>2154.1628369129021</v>
      </c>
    </row>
    <row r="264" spans="1:10" x14ac:dyDescent="0.2">
      <c r="A264" s="110" t="s">
        <v>432</v>
      </c>
      <c r="B264" s="96">
        <v>482541.1280572</v>
      </c>
      <c r="C264" s="96">
        <v>6513444.3197790002</v>
      </c>
      <c r="E264" s="97">
        <v>84.1</v>
      </c>
      <c r="F264" s="97">
        <v>0.92000000000000171</v>
      </c>
      <c r="I264" s="97">
        <v>2027.719798099869</v>
      </c>
      <c r="J264" s="97">
        <v>2163.719798099869</v>
      </c>
    </row>
    <row r="265" spans="1:10" x14ac:dyDescent="0.2">
      <c r="A265" s="110" t="s">
        <v>433</v>
      </c>
      <c r="B265" s="96">
        <v>482551.51410159998</v>
      </c>
      <c r="C265" s="96">
        <v>6513443.6836029999</v>
      </c>
      <c r="E265" s="97">
        <v>83.87</v>
      </c>
      <c r="F265" s="97">
        <v>0.96999999999999886</v>
      </c>
      <c r="I265" s="97">
        <v>2038.125308153609</v>
      </c>
      <c r="J265" s="97">
        <v>2174.1253081536088</v>
      </c>
    </row>
    <row r="266" spans="1:10" x14ac:dyDescent="0.2">
      <c r="A266" s="110" t="s">
        <v>434</v>
      </c>
      <c r="B266" s="96">
        <v>482559.32805180002</v>
      </c>
      <c r="C266" s="96">
        <v>6513443.2076199995</v>
      </c>
      <c r="E266" s="97">
        <v>83.67</v>
      </c>
      <c r="F266" s="97">
        <v>0.96999999999999886</v>
      </c>
      <c r="I266" s="97">
        <v>2045.953742038547</v>
      </c>
      <c r="J266" s="97">
        <v>2181.9537420385468</v>
      </c>
    </row>
    <row r="267" spans="1:10" x14ac:dyDescent="0.2">
      <c r="A267" s="110" t="s">
        <v>435</v>
      </c>
      <c r="B267" s="96">
        <v>482567.46143720002</v>
      </c>
      <c r="C267" s="96">
        <v>6513443.0367909996</v>
      </c>
      <c r="E267" s="97">
        <v>83.51</v>
      </c>
      <c r="F267" s="97">
        <v>0.98000000000000398</v>
      </c>
      <c r="I267" s="97">
        <v>2054.0889212506372</v>
      </c>
      <c r="J267" s="97">
        <v>2190.0889212506372</v>
      </c>
    </row>
    <row r="268" spans="1:10" x14ac:dyDescent="0.2">
      <c r="A268" s="110" t="s">
        <v>436</v>
      </c>
      <c r="B268" s="96">
        <v>482573.98624160001</v>
      </c>
      <c r="C268" s="96">
        <v>6513442.5894809999</v>
      </c>
      <c r="E268" s="97">
        <v>83.47</v>
      </c>
      <c r="F268" s="97">
        <v>0.90000000000000568</v>
      </c>
      <c r="I268" s="97">
        <v>2060.6290404207284</v>
      </c>
      <c r="J268" s="97">
        <v>2196.6290404207284</v>
      </c>
    </row>
    <row r="269" spans="1:10" x14ac:dyDescent="0.2">
      <c r="A269" s="110" t="s">
        <v>437</v>
      </c>
      <c r="B269" s="96">
        <v>482581.275876</v>
      </c>
      <c r="C269" s="96">
        <v>6513442.4004950002</v>
      </c>
      <c r="E269" s="97">
        <v>83.39</v>
      </c>
      <c r="F269" s="97">
        <v>0.95000000000000284</v>
      </c>
      <c r="I269" s="97">
        <v>2067.9211241602006</v>
      </c>
      <c r="J269" s="97">
        <v>2203.9211241602006</v>
      </c>
    </row>
    <row r="270" spans="1:10" x14ac:dyDescent="0.2">
      <c r="A270" s="110" t="s">
        <v>438</v>
      </c>
      <c r="B270" s="96">
        <v>482591.03849030001</v>
      </c>
      <c r="C270" s="96">
        <v>6513441.7998529999</v>
      </c>
      <c r="E270" s="97">
        <v>83.28</v>
      </c>
      <c r="F270" s="97">
        <v>0.90000000000000568</v>
      </c>
      <c r="I270" s="97">
        <v>2077.7021981158268</v>
      </c>
      <c r="J270" s="97">
        <v>2213.7021981158268</v>
      </c>
    </row>
    <row r="271" spans="1:10" x14ac:dyDescent="0.2">
      <c r="A271" s="110" t="s">
        <v>439</v>
      </c>
      <c r="B271" s="96">
        <v>482600.68794510001</v>
      </c>
      <c r="C271" s="96">
        <v>6513441.4033869999</v>
      </c>
      <c r="E271" s="97">
        <v>83.21</v>
      </c>
      <c r="F271" s="97">
        <v>0.90000000000000568</v>
      </c>
      <c r="I271" s="97">
        <v>2087.3597942501228</v>
      </c>
      <c r="J271" s="97">
        <v>2223.3597942501228</v>
      </c>
    </row>
    <row r="272" spans="1:10" x14ac:dyDescent="0.2">
      <c r="A272" s="110" t="s">
        <v>440</v>
      </c>
      <c r="B272" s="96">
        <v>482608.25637860002</v>
      </c>
      <c r="C272" s="96">
        <v>6513441.1459050002</v>
      </c>
      <c r="E272" s="97">
        <v>83.14</v>
      </c>
      <c r="F272" s="97">
        <v>0.93999999999999773</v>
      </c>
      <c r="I272" s="97">
        <v>2094.932606326422</v>
      </c>
      <c r="J272" s="97">
        <v>2230.932606326422</v>
      </c>
    </row>
    <row r="273" spans="1:10" x14ac:dyDescent="0.2">
      <c r="A273" s="110" t="s">
        <v>441</v>
      </c>
      <c r="B273" s="96">
        <v>482615.66895760002</v>
      </c>
      <c r="C273" s="96">
        <v>6513440.8284799997</v>
      </c>
      <c r="E273" s="97">
        <v>83.05</v>
      </c>
      <c r="F273" s="97">
        <v>0.98000000000000398</v>
      </c>
      <c r="I273" s="97">
        <v>2102.3519787139371</v>
      </c>
      <c r="J273" s="97">
        <v>2238.3519787139371</v>
      </c>
    </row>
    <row r="274" spans="1:10" x14ac:dyDescent="0.2">
      <c r="A274" s="110" t="s">
        <v>442</v>
      </c>
      <c r="B274" s="96">
        <v>482621.33184419997</v>
      </c>
      <c r="C274" s="96">
        <v>6513440.6405480001</v>
      </c>
      <c r="E274" s="97">
        <v>83</v>
      </c>
      <c r="F274" s="97">
        <v>0.92000000000000171</v>
      </c>
      <c r="I274" s="97">
        <v>2108.017982844834</v>
      </c>
      <c r="J274" s="97">
        <v>2244.017982844834</v>
      </c>
    </row>
    <row r="275" spans="1:10" x14ac:dyDescent="0.2">
      <c r="A275" s="110" t="s">
        <v>443</v>
      </c>
      <c r="B275" s="96">
        <v>482631.36235259997</v>
      </c>
      <c r="C275" s="96">
        <v>6513440.5656019999</v>
      </c>
      <c r="E275" s="97">
        <v>82.97</v>
      </c>
      <c r="F275" s="97">
        <v>0.95999999999999375</v>
      </c>
      <c r="I275" s="97">
        <v>2118.0487713025841</v>
      </c>
      <c r="J275" s="97">
        <v>2254.0487713025841</v>
      </c>
    </row>
    <row r="276" spans="1:10" x14ac:dyDescent="0.2">
      <c r="A276" s="110" t="s">
        <v>444</v>
      </c>
      <c r="B276" s="96">
        <v>482641.33116100001</v>
      </c>
      <c r="C276" s="96">
        <v>6513440.4228020003</v>
      </c>
      <c r="E276" s="97">
        <v>83.08</v>
      </c>
      <c r="F276" s="97">
        <v>0.98999999999999488</v>
      </c>
      <c r="I276" s="97">
        <v>2128.0186023365632</v>
      </c>
      <c r="J276" s="97">
        <v>2264.0186023365632</v>
      </c>
    </row>
    <row r="277" spans="1:10" x14ac:dyDescent="0.2">
      <c r="A277" s="110" t="s">
        <v>445</v>
      </c>
      <c r="B277" s="96">
        <v>482647.62544139998</v>
      </c>
      <c r="C277" s="96">
        <v>6513440.418292</v>
      </c>
      <c r="E277" s="97">
        <v>83.2</v>
      </c>
      <c r="F277" s="97">
        <v>0.93999999999999773</v>
      </c>
      <c r="I277" s="97">
        <v>2134.3128843732861</v>
      </c>
      <c r="J277" s="97">
        <v>2270.3128843732861</v>
      </c>
    </row>
    <row r="278" spans="1:10" x14ac:dyDescent="0.2">
      <c r="A278" s="110" t="s">
        <v>446</v>
      </c>
      <c r="B278" s="96">
        <v>482654.36165889999</v>
      </c>
      <c r="C278" s="96">
        <v>6513440.1554640001</v>
      </c>
      <c r="E278" s="97">
        <v>83.41</v>
      </c>
      <c r="F278" s="97">
        <v>0.95000000000000284</v>
      </c>
      <c r="I278" s="97">
        <v>2141.054227390398</v>
      </c>
      <c r="J278" s="97">
        <v>2277.054227390398</v>
      </c>
    </row>
    <row r="279" spans="1:10" x14ac:dyDescent="0.2">
      <c r="A279" s="110" t="s">
        <v>447</v>
      </c>
      <c r="B279" s="96">
        <v>482660.94369739998</v>
      </c>
      <c r="C279" s="96">
        <v>6513440.2707089996</v>
      </c>
      <c r="E279" s="97">
        <v>83.57</v>
      </c>
      <c r="F279" s="97">
        <v>0.98999999999999488</v>
      </c>
      <c r="I279" s="97">
        <v>2147.6372746339362</v>
      </c>
      <c r="J279" s="97">
        <v>2283.6372746339362</v>
      </c>
    </row>
    <row r="280" spans="1:10" x14ac:dyDescent="0.2">
      <c r="A280" s="110" t="s">
        <v>448</v>
      </c>
      <c r="B280" s="96">
        <v>482671.354054</v>
      </c>
      <c r="C280" s="96">
        <v>6513440.610417</v>
      </c>
      <c r="E280" s="97">
        <v>83.9</v>
      </c>
      <c r="F280" s="97">
        <v>0.95000000000000284</v>
      </c>
      <c r="I280" s="97">
        <v>2158.0531724982661</v>
      </c>
      <c r="J280" s="97">
        <v>2294.0531724982661</v>
      </c>
    </row>
    <row r="281" spans="1:10" x14ac:dyDescent="0.2">
      <c r="A281" s="110" t="s">
        <v>449</v>
      </c>
      <c r="B281" s="96">
        <v>482681.19309160003</v>
      </c>
      <c r="C281" s="96">
        <v>6513440.9811049998</v>
      </c>
      <c r="E281" s="97">
        <v>84.26</v>
      </c>
      <c r="F281" s="97">
        <v>0.93000000000000682</v>
      </c>
      <c r="I281" s="97">
        <v>2167.8991904800441</v>
      </c>
      <c r="J281" s="97">
        <v>2303.8991904800441</v>
      </c>
    </row>
    <row r="282" spans="1:10" x14ac:dyDescent="0.2">
      <c r="A282" s="110" t="s">
        <v>450</v>
      </c>
      <c r="B282" s="96">
        <v>482690.1191368</v>
      </c>
      <c r="C282" s="96">
        <v>6513441.3332839999</v>
      </c>
      <c r="E282" s="97">
        <v>84.61</v>
      </c>
      <c r="F282" s="97">
        <v>0.93000000000000682</v>
      </c>
      <c r="I282" s="97">
        <v>2176.8321806118634</v>
      </c>
      <c r="J282" s="97">
        <v>2312.8321806118634</v>
      </c>
    </row>
    <row r="283" spans="1:10" x14ac:dyDescent="0.2">
      <c r="A283" s="110" t="s">
        <v>451</v>
      </c>
      <c r="B283" s="96">
        <v>482699.3826523</v>
      </c>
      <c r="C283" s="96">
        <v>6513441.3197720004</v>
      </c>
      <c r="E283" s="97">
        <v>84.9</v>
      </c>
      <c r="F283" s="97">
        <v>0.95000000000000284</v>
      </c>
      <c r="I283" s="97">
        <v>2186.0957059748312</v>
      </c>
      <c r="J283" s="97">
        <v>2322.0957059748312</v>
      </c>
    </row>
    <row r="284" spans="1:10" x14ac:dyDescent="0.2">
      <c r="A284" s="110" t="s">
        <v>452</v>
      </c>
      <c r="B284" s="96">
        <v>482701.25217649998</v>
      </c>
      <c r="C284" s="96">
        <v>6513441.2918370003</v>
      </c>
      <c r="E284" s="97">
        <v>85.01</v>
      </c>
      <c r="F284" s="97">
        <v>0.95000000000000284</v>
      </c>
      <c r="I284" s="97">
        <v>2187.9654388347981</v>
      </c>
      <c r="J284" s="97">
        <v>2323.9654388347981</v>
      </c>
    </row>
    <row r="285" spans="1:10" x14ac:dyDescent="0.2">
      <c r="A285" s="110" t="s">
        <v>453</v>
      </c>
      <c r="B285" s="96">
        <v>482710.46229290002</v>
      </c>
      <c r="C285" s="96">
        <v>6513441.1117150001</v>
      </c>
      <c r="E285" s="97">
        <v>85.28</v>
      </c>
      <c r="F285" s="97">
        <v>0.95999999999999375</v>
      </c>
      <c r="I285" s="97">
        <v>2197.1773164342571</v>
      </c>
      <c r="J285" s="97">
        <v>2333.1773164342571</v>
      </c>
    </row>
    <row r="286" spans="1:10" x14ac:dyDescent="0.2">
      <c r="A286" s="110" t="s">
        <v>454</v>
      </c>
      <c r="B286" s="96">
        <v>482720.87590370001</v>
      </c>
      <c r="C286" s="96">
        <v>6513441.2251340002</v>
      </c>
      <c r="E286" s="97">
        <v>85.81</v>
      </c>
      <c r="F286" s="97">
        <v>0.95000000000000284</v>
      </c>
      <c r="I286" s="97">
        <v>2207.591544870927</v>
      </c>
      <c r="J286" s="97">
        <v>2343.591544870927</v>
      </c>
    </row>
    <row r="287" spans="1:10" x14ac:dyDescent="0.2">
      <c r="A287" s="110" t="s">
        <v>455</v>
      </c>
      <c r="B287" s="96">
        <v>482730.8125917</v>
      </c>
      <c r="C287" s="96">
        <v>6513441.4559970004</v>
      </c>
      <c r="E287" s="97">
        <v>86.08</v>
      </c>
      <c r="F287" s="97">
        <v>0.95000000000000284</v>
      </c>
      <c r="I287" s="97">
        <v>2217.5309142875162</v>
      </c>
      <c r="J287" s="97">
        <v>2353.5309142875162</v>
      </c>
    </row>
    <row r="288" spans="1:10" x14ac:dyDescent="0.2">
      <c r="A288" s="110" t="s">
        <v>456</v>
      </c>
      <c r="B288" s="96">
        <v>482740.8254799</v>
      </c>
      <c r="C288" s="96">
        <v>6513441.6501789996</v>
      </c>
      <c r="E288" s="97">
        <v>86.38</v>
      </c>
      <c r="F288" s="97">
        <v>0.96999999999999886</v>
      </c>
      <c r="I288" s="97">
        <v>2227.545685314446</v>
      </c>
      <c r="J288" s="97">
        <v>2363.545685314446</v>
      </c>
    </row>
    <row r="289" spans="1:10" x14ac:dyDescent="0.2">
      <c r="A289" s="110" t="s">
        <v>457</v>
      </c>
      <c r="B289" s="96">
        <v>482752.25678270002</v>
      </c>
      <c r="C289" s="96">
        <v>6513441.6424629996</v>
      </c>
      <c r="E289" s="97">
        <v>86.55</v>
      </c>
      <c r="F289" s="97">
        <v>0.95999999999999375</v>
      </c>
      <c r="I289" s="97">
        <v>2238.9769907095961</v>
      </c>
      <c r="J289" s="97">
        <v>2374.9769907095961</v>
      </c>
    </row>
    <row r="290" spans="1:10" x14ac:dyDescent="0.2">
      <c r="A290" s="110" t="s">
        <v>458</v>
      </c>
      <c r="B290" s="96">
        <v>482761.28596529999</v>
      </c>
      <c r="C290" s="96">
        <v>6513442.4281959999</v>
      </c>
      <c r="E290" s="97">
        <v>87.09</v>
      </c>
      <c r="F290" s="97">
        <v>0.96999999999999886</v>
      </c>
      <c r="I290" s="97">
        <v>2248.0402966268439</v>
      </c>
      <c r="J290" s="97">
        <v>2384.0402966268439</v>
      </c>
    </row>
    <row r="291" spans="1:10" x14ac:dyDescent="0.2">
      <c r="A291" s="110" t="s">
        <v>459</v>
      </c>
      <c r="B291" s="96">
        <v>482769.42293240002</v>
      </c>
      <c r="C291" s="96">
        <v>6513443.1001049997</v>
      </c>
      <c r="E291" s="97">
        <v>87.35</v>
      </c>
      <c r="F291" s="97">
        <v>0.98000000000000398</v>
      </c>
      <c r="I291" s="97">
        <v>2256.2049579626851</v>
      </c>
      <c r="J291" s="97">
        <v>2392.2049579626851</v>
      </c>
    </row>
    <row r="292" spans="1:10" x14ac:dyDescent="0.2">
      <c r="A292" s="110" t="s">
        <v>460</v>
      </c>
      <c r="B292" s="96">
        <v>482779.65729389997</v>
      </c>
      <c r="C292" s="96">
        <v>6513444.0442570001</v>
      </c>
      <c r="E292" s="97">
        <v>87.66</v>
      </c>
      <c r="F292" s="97">
        <v>0.95000000000000284</v>
      </c>
      <c r="I292" s="97">
        <v>2266.482777655845</v>
      </c>
      <c r="J292" s="97">
        <v>2402.482777655845</v>
      </c>
    </row>
    <row r="293" spans="1:10" x14ac:dyDescent="0.2">
      <c r="A293" s="110" t="s">
        <v>461</v>
      </c>
      <c r="B293" s="96">
        <v>482780.67647250002</v>
      </c>
      <c r="C293" s="96">
        <v>6513443.9390280005</v>
      </c>
      <c r="E293" s="97">
        <v>87.62</v>
      </c>
      <c r="F293" s="97">
        <v>0.95000000000000284</v>
      </c>
      <c r="I293" s="97">
        <v>2267.50737427186</v>
      </c>
      <c r="J293" s="97">
        <v>2403.50737427186</v>
      </c>
    </row>
    <row r="294" spans="1:10" x14ac:dyDescent="0.2">
      <c r="A294" s="110" t="s">
        <v>462</v>
      </c>
      <c r="B294" s="96">
        <v>482790.67401140003</v>
      </c>
      <c r="C294" s="96">
        <v>6513444.8632669998</v>
      </c>
      <c r="E294" s="97">
        <v>87.86</v>
      </c>
      <c r="F294" s="97">
        <v>0.95999999999999375</v>
      </c>
      <c r="I294" s="97">
        <v>2277.5475436275801</v>
      </c>
      <c r="J294" s="97">
        <v>2413.5475436275801</v>
      </c>
    </row>
    <row r="295" spans="1:10" x14ac:dyDescent="0.2">
      <c r="A295" s="110" t="s">
        <v>463</v>
      </c>
      <c r="B295" s="96">
        <v>482800.55079339998</v>
      </c>
      <c r="C295" s="96">
        <v>6513446.2791619999</v>
      </c>
      <c r="E295" s="97">
        <v>88.14</v>
      </c>
      <c r="F295" s="97">
        <v>1.0400000000000063</v>
      </c>
      <c r="I295" s="97">
        <v>2287.5252980526552</v>
      </c>
      <c r="J295" s="97">
        <v>2423.5252980526552</v>
      </c>
    </row>
    <row r="296" spans="1:10" x14ac:dyDescent="0.2">
      <c r="A296" s="110" t="s">
        <v>464</v>
      </c>
      <c r="B296" s="96">
        <v>482810.13880090002</v>
      </c>
      <c r="C296" s="96">
        <v>6513447.7011409998</v>
      </c>
      <c r="E296" s="97">
        <v>88.42</v>
      </c>
      <c r="F296" s="97">
        <v>1.019999999999996</v>
      </c>
      <c r="I296" s="97">
        <v>2297.2181774720302</v>
      </c>
      <c r="J296" s="97">
        <v>2433.2181774720302</v>
      </c>
    </row>
    <row r="297" spans="1:10" x14ac:dyDescent="0.2">
      <c r="A297" s="110" t="s">
        <v>465</v>
      </c>
      <c r="B297" s="96">
        <v>482820.19736970001</v>
      </c>
      <c r="C297" s="96">
        <v>6513448.8791650003</v>
      </c>
      <c r="E297" s="97">
        <v>88.67</v>
      </c>
      <c r="F297" s="97">
        <v>0.92000000000000171</v>
      </c>
      <c r="I297" s="97">
        <v>2307.3454943305401</v>
      </c>
      <c r="J297" s="97">
        <v>2443.3454943305401</v>
      </c>
    </row>
    <row r="298" spans="1:10" x14ac:dyDescent="0.2">
      <c r="A298" s="110" t="s">
        <v>466</v>
      </c>
      <c r="B298" s="96">
        <v>482830.34183559997</v>
      </c>
      <c r="C298" s="96">
        <v>6513449.9382560002</v>
      </c>
      <c r="E298" s="97">
        <v>88.76</v>
      </c>
      <c r="F298" s="97">
        <v>0.95000000000000284</v>
      </c>
      <c r="I298" s="97">
        <v>2317.5450954231501</v>
      </c>
      <c r="J298" s="97">
        <v>2453.5450954231501</v>
      </c>
    </row>
    <row r="299" spans="1:10" x14ac:dyDescent="0.2">
      <c r="A299" s="110" t="s">
        <v>467</v>
      </c>
      <c r="B299" s="96">
        <v>482839.52519110002</v>
      </c>
      <c r="C299" s="96">
        <v>6513451.4742700001</v>
      </c>
      <c r="E299" s="97">
        <v>88.91</v>
      </c>
      <c r="F299" s="97">
        <v>0.98999999999999488</v>
      </c>
      <c r="I299" s="97">
        <v>2326.8560221899561</v>
      </c>
      <c r="J299" s="97">
        <v>2462.8560221899561</v>
      </c>
    </row>
    <row r="300" spans="1:10" x14ac:dyDescent="0.2">
      <c r="A300" s="110" t="s">
        <v>468</v>
      </c>
      <c r="B300" s="96">
        <v>482849.91951859999</v>
      </c>
      <c r="C300" s="96">
        <v>6513452.7141439999</v>
      </c>
      <c r="E300" s="97">
        <v>89.11</v>
      </c>
      <c r="F300" s="97">
        <v>1.019999999999996</v>
      </c>
      <c r="I300" s="97">
        <v>2337.3240368966663</v>
      </c>
      <c r="J300" s="97">
        <v>2473.3240368966663</v>
      </c>
    </row>
    <row r="301" spans="1:10" x14ac:dyDescent="0.2">
      <c r="A301" s="110" t="s">
        <v>469</v>
      </c>
      <c r="B301" s="96">
        <v>482859.84932779998</v>
      </c>
      <c r="C301" s="96">
        <v>6513454.3548499998</v>
      </c>
      <c r="E301" s="97">
        <v>89.2</v>
      </c>
      <c r="F301" s="97">
        <v>0.95999999999999375</v>
      </c>
      <c r="I301" s="97">
        <v>2347.388480555056</v>
      </c>
      <c r="J301" s="97">
        <v>2483.388480555056</v>
      </c>
    </row>
    <row r="302" spans="1:10" x14ac:dyDescent="0.2">
      <c r="A302" s="110" t="s">
        <v>470</v>
      </c>
      <c r="B302" s="96">
        <v>482869.71811389999</v>
      </c>
      <c r="C302" s="96">
        <v>6513455.7647540001</v>
      </c>
      <c r="E302" s="97">
        <v>89.34</v>
      </c>
      <c r="F302" s="97">
        <v>0.98999999999999488</v>
      </c>
      <c r="I302" s="97">
        <v>2357.3574708215851</v>
      </c>
      <c r="J302" s="97">
        <v>2493.3574708215851</v>
      </c>
    </row>
    <row r="303" spans="1:10" x14ac:dyDescent="0.2">
      <c r="A303" s="110" t="s">
        <v>471</v>
      </c>
      <c r="B303" s="96">
        <v>482879.74373709998</v>
      </c>
      <c r="C303" s="96">
        <v>6513457.0387150003</v>
      </c>
      <c r="E303" s="97">
        <v>89.5</v>
      </c>
      <c r="F303" s="97">
        <v>0.95000000000000284</v>
      </c>
      <c r="I303" s="97">
        <v>2367.4637113526151</v>
      </c>
      <c r="J303" s="97">
        <v>2503.4637113526151</v>
      </c>
    </row>
    <row r="304" spans="1:10" x14ac:dyDescent="0.2">
      <c r="A304" s="110" t="s">
        <v>472</v>
      </c>
      <c r="B304" s="96">
        <v>482889.82137080003</v>
      </c>
      <c r="C304" s="96">
        <v>6513458.4795310004</v>
      </c>
      <c r="E304" s="97">
        <v>89.66</v>
      </c>
      <c r="F304" s="97">
        <v>0.93999999999999773</v>
      </c>
      <c r="I304" s="97">
        <v>2377.6438219578849</v>
      </c>
      <c r="J304" s="97">
        <v>2513.6438219578849</v>
      </c>
    </row>
    <row r="305" spans="1:10" x14ac:dyDescent="0.2">
      <c r="A305" s="110" t="s">
        <v>473</v>
      </c>
      <c r="B305" s="96">
        <v>482899.58820960001</v>
      </c>
      <c r="C305" s="96">
        <v>6513459.8035319997</v>
      </c>
      <c r="E305" s="97">
        <v>89.79</v>
      </c>
      <c r="F305" s="97">
        <v>0.93000000000000682</v>
      </c>
      <c r="I305" s="97">
        <v>2387.4999936059839</v>
      </c>
      <c r="J305" s="97">
        <v>2523.4999936059839</v>
      </c>
    </row>
    <row r="306" spans="1:10" x14ac:dyDescent="0.2">
      <c r="A306" s="110" t="s">
        <v>474</v>
      </c>
      <c r="B306" s="96">
        <v>482909.2121536</v>
      </c>
      <c r="C306" s="96">
        <v>6513461.1095909998</v>
      </c>
      <c r="E306" s="97">
        <v>89.94</v>
      </c>
      <c r="F306" s="97">
        <v>0.90999999999999659</v>
      </c>
      <c r="I306" s="97">
        <v>2397.2121554204318</v>
      </c>
      <c r="J306" s="97">
        <v>2533.2121554204318</v>
      </c>
    </row>
    <row r="307" spans="1:10" x14ac:dyDescent="0.2">
      <c r="A307" s="110" t="s">
        <v>475</v>
      </c>
      <c r="B307" s="96">
        <v>482919.27168990002</v>
      </c>
      <c r="C307" s="96">
        <v>6513462.4521089997</v>
      </c>
      <c r="E307" s="97">
        <v>90.05</v>
      </c>
      <c r="F307" s="97">
        <v>0.96999999999999886</v>
      </c>
      <c r="I307" s="97">
        <v>2407.3608807908317</v>
      </c>
      <c r="J307" s="97">
        <v>2543.3608807908317</v>
      </c>
    </row>
    <row r="308" spans="1:10" x14ac:dyDescent="0.2">
      <c r="A308" s="110" t="s">
        <v>476</v>
      </c>
      <c r="B308" s="96">
        <v>482929.29140290001</v>
      </c>
      <c r="C308" s="96">
        <v>6513463.7785</v>
      </c>
      <c r="E308" s="97">
        <v>90.11</v>
      </c>
      <c r="F308" s="97">
        <v>0.95000000000000284</v>
      </c>
      <c r="I308" s="97">
        <v>2417.4680050730317</v>
      </c>
      <c r="J308" s="97">
        <v>2553.4680050730317</v>
      </c>
    </row>
    <row r="309" spans="1:10" x14ac:dyDescent="0.2">
      <c r="A309" s="110" t="s">
        <v>477</v>
      </c>
      <c r="B309" s="96">
        <v>482939.22972290003</v>
      </c>
      <c r="C309" s="96">
        <v>6513465.1436790004</v>
      </c>
      <c r="E309" s="97">
        <v>90.15</v>
      </c>
      <c r="F309" s="97">
        <v>1.0100000000000051</v>
      </c>
      <c r="I309" s="97">
        <v>2427.4996508778318</v>
      </c>
      <c r="J309" s="97">
        <v>2563.4996508778318</v>
      </c>
    </row>
    <row r="310" spans="1:10" x14ac:dyDescent="0.2">
      <c r="A310" s="110" t="s">
        <v>478</v>
      </c>
      <c r="B310" s="96">
        <v>482949.38258169999</v>
      </c>
      <c r="C310" s="96">
        <v>6513466.4855770003</v>
      </c>
      <c r="E310" s="97">
        <v>90.21</v>
      </c>
      <c r="F310" s="97">
        <v>0.95000000000000284</v>
      </c>
      <c r="I310" s="97">
        <v>2437.7408047177119</v>
      </c>
      <c r="J310" s="97">
        <v>2573.7408047177119</v>
      </c>
    </row>
    <row r="311" spans="1:10" x14ac:dyDescent="0.2">
      <c r="A311" s="110" t="s">
        <v>479</v>
      </c>
      <c r="B311" s="96">
        <v>482959.3934538</v>
      </c>
      <c r="C311" s="96">
        <v>6513467.9967999998</v>
      </c>
      <c r="E311" s="97">
        <v>90.29</v>
      </c>
      <c r="F311" s="97">
        <v>0.96999999999999886</v>
      </c>
      <c r="I311" s="97">
        <v>2447.8651000365317</v>
      </c>
      <c r="J311" s="97">
        <v>2583.8651000365317</v>
      </c>
    </row>
    <row r="312" spans="1:10" x14ac:dyDescent="0.2">
      <c r="A312" s="110" t="s">
        <v>480</v>
      </c>
      <c r="B312" s="96">
        <v>482964.45463489997</v>
      </c>
      <c r="C312" s="96">
        <v>6513468.5220910003</v>
      </c>
      <c r="E312" s="97">
        <v>90.29</v>
      </c>
      <c r="F312" s="97">
        <v>0.93999999999999773</v>
      </c>
      <c r="I312" s="97">
        <v>2452.9534675873147</v>
      </c>
      <c r="J312" s="97">
        <v>2588.9534675873147</v>
      </c>
    </row>
    <row r="313" spans="1:10" x14ac:dyDescent="0.2">
      <c r="A313" s="110" t="s">
        <v>481</v>
      </c>
      <c r="B313" s="96">
        <v>482972.00456949999</v>
      </c>
      <c r="C313" s="96">
        <v>6513467.8392669996</v>
      </c>
      <c r="E313" s="97">
        <v>90.43</v>
      </c>
      <c r="F313" s="97">
        <v>0.95999999999999375</v>
      </c>
      <c r="I313" s="97">
        <v>2460.5342169810956</v>
      </c>
      <c r="J313" s="97">
        <v>2596.5342169810956</v>
      </c>
    </row>
    <row r="314" spans="1:10" x14ac:dyDescent="0.2">
      <c r="A314" s="110" t="s">
        <v>482</v>
      </c>
      <c r="B314" s="96">
        <v>482972.46119120001</v>
      </c>
      <c r="C314" s="96">
        <v>6513467.7581909997</v>
      </c>
      <c r="E314" s="97">
        <v>90.44</v>
      </c>
      <c r="F314" s="97">
        <v>0.95999999999999375</v>
      </c>
      <c r="I314" s="97">
        <v>2460.997980603232</v>
      </c>
      <c r="J314" s="97">
        <v>2596.997980603232</v>
      </c>
    </row>
    <row r="315" spans="1:10" x14ac:dyDescent="0.2">
      <c r="A315" s="110" t="s">
        <v>483</v>
      </c>
      <c r="B315" s="96">
        <v>482974.39756930002</v>
      </c>
      <c r="C315" s="96">
        <v>6513467.3569120001</v>
      </c>
      <c r="E315" s="97">
        <v>90.42</v>
      </c>
      <c r="F315" s="97">
        <v>0.95000000000000284</v>
      </c>
      <c r="I315" s="97">
        <v>2462.9755004631402</v>
      </c>
      <c r="J315" s="97">
        <v>2598.9755004631402</v>
      </c>
    </row>
    <row r="316" spans="1:10" x14ac:dyDescent="0.2">
      <c r="A316" s="110" t="s">
        <v>484</v>
      </c>
      <c r="B316" s="96">
        <v>482978.50189030002</v>
      </c>
      <c r="C316" s="96">
        <v>6513465.712936</v>
      </c>
      <c r="E316" s="97">
        <v>90.48</v>
      </c>
      <c r="F316" s="97">
        <v>1.0300000000000011</v>
      </c>
      <c r="I316" s="97">
        <v>2467.3968245293881</v>
      </c>
      <c r="J316" s="97">
        <v>2603.3968245293881</v>
      </c>
    </row>
    <row r="317" spans="1:10" x14ac:dyDescent="0.2">
      <c r="A317" s="110" t="s">
        <v>485</v>
      </c>
      <c r="B317" s="96">
        <v>482983.97320369998</v>
      </c>
      <c r="C317" s="96">
        <v>6513460.95096</v>
      </c>
      <c r="E317" s="97">
        <v>90.6</v>
      </c>
      <c r="F317" s="97">
        <v>0.92000000000000171</v>
      </c>
      <c r="I317" s="97">
        <v>2474.650216401224</v>
      </c>
      <c r="J317" s="97">
        <v>2610.650216401224</v>
      </c>
    </row>
    <row r="318" spans="1:10" x14ac:dyDescent="0.2">
      <c r="A318" s="110" t="s">
        <v>486</v>
      </c>
      <c r="B318" s="96">
        <v>482987.8934917</v>
      </c>
      <c r="C318" s="96">
        <v>6513455.4440320004</v>
      </c>
      <c r="E318" s="97">
        <v>90.74</v>
      </c>
      <c r="F318" s="97">
        <v>0.92000000000000171</v>
      </c>
      <c r="I318" s="97">
        <v>2481.4100176620423</v>
      </c>
      <c r="J318" s="97">
        <v>2617.4100176620423</v>
      </c>
    </row>
    <row r="319" spans="1:10" x14ac:dyDescent="0.2">
      <c r="A319" s="110" t="s">
        <v>487</v>
      </c>
      <c r="B319" s="96">
        <v>482989.7378001</v>
      </c>
      <c r="C319" s="96">
        <v>6513451.2926859995</v>
      </c>
      <c r="E319" s="97">
        <v>90.88</v>
      </c>
      <c r="F319" s="97">
        <v>0.93999999999999773</v>
      </c>
      <c r="I319" s="97">
        <v>2485.9526102768123</v>
      </c>
      <c r="J319" s="97">
        <v>2621.9526102768123</v>
      </c>
    </row>
    <row r="320" spans="1:10" x14ac:dyDescent="0.2">
      <c r="A320" s="110" t="s">
        <v>488</v>
      </c>
      <c r="B320" s="96">
        <v>482992.95895529998</v>
      </c>
      <c r="C320" s="96">
        <v>6513440.2832319997</v>
      </c>
      <c r="E320" s="97">
        <v>91.14</v>
      </c>
      <c r="F320" s="97">
        <v>0.95999999999999375</v>
      </c>
      <c r="I320" s="97">
        <v>2497.4236133359823</v>
      </c>
      <c r="J320" s="97">
        <v>2633.4236133359823</v>
      </c>
    </row>
    <row r="321" spans="1:10" x14ac:dyDescent="0.2">
      <c r="A321" s="110" t="s">
        <v>489</v>
      </c>
      <c r="B321" s="96">
        <v>482995.72696110001</v>
      </c>
      <c r="C321" s="96">
        <v>6513430.9156440003</v>
      </c>
      <c r="E321" s="97">
        <v>91.33</v>
      </c>
      <c r="F321" s="97">
        <v>0.95999999999999375</v>
      </c>
      <c r="I321" s="97">
        <v>2507.1915993987982</v>
      </c>
      <c r="J321" s="97">
        <v>2643.1915993987982</v>
      </c>
    </row>
    <row r="322" spans="1:10" x14ac:dyDescent="0.2">
      <c r="A322" s="110" t="s">
        <v>490</v>
      </c>
      <c r="B322" s="96">
        <v>482997.6710874</v>
      </c>
      <c r="C322" s="96">
        <v>6513423.1330800001</v>
      </c>
      <c r="E322" s="97">
        <v>91.41</v>
      </c>
      <c r="F322" s="97">
        <v>1</v>
      </c>
      <c r="I322" s="97">
        <v>2515.213315903552</v>
      </c>
      <c r="J322" s="97">
        <v>2651.213315903552</v>
      </c>
    </row>
    <row r="323" spans="1:10" x14ac:dyDescent="0.2">
      <c r="A323" s="110" t="s">
        <v>491</v>
      </c>
      <c r="B323" s="96">
        <v>482999.80811330001</v>
      </c>
      <c r="C323" s="96">
        <v>6513415.5113319997</v>
      </c>
      <c r="E323" s="97">
        <v>91.52</v>
      </c>
      <c r="F323" s="97">
        <v>1.0100000000000051</v>
      </c>
      <c r="I323" s="97">
        <v>2523.1289913529599</v>
      </c>
      <c r="J323" s="97">
        <v>2659.1289913529599</v>
      </c>
    </row>
    <row r="324" spans="1:10" x14ac:dyDescent="0.2">
      <c r="A324" s="110" t="s">
        <v>492</v>
      </c>
      <c r="B324" s="96">
        <v>483001.01601600001</v>
      </c>
      <c r="C324" s="96">
        <v>6513411.6929219998</v>
      </c>
      <c r="E324" s="97">
        <v>91.56</v>
      </c>
      <c r="F324" s="97">
        <v>0.98000000000000398</v>
      </c>
      <c r="I324" s="97">
        <v>2527.1338992692481</v>
      </c>
      <c r="J324" s="97">
        <v>2663.1338992692481</v>
      </c>
    </row>
    <row r="325" spans="1:10" x14ac:dyDescent="0.2">
      <c r="A325" s="110" t="s">
        <v>493</v>
      </c>
      <c r="B325" s="96">
        <v>483002.9722813</v>
      </c>
      <c r="C325" s="96">
        <v>6513404.3979759999</v>
      </c>
      <c r="E325" s="97">
        <v>91.59</v>
      </c>
      <c r="F325" s="97">
        <v>0.98999999999999488</v>
      </c>
      <c r="I325" s="97">
        <v>2534.6865948092591</v>
      </c>
      <c r="J325" s="97">
        <v>2670.6865948092591</v>
      </c>
    </row>
    <row r="326" spans="1:10" x14ac:dyDescent="0.2">
      <c r="A326" s="110" t="s">
        <v>494</v>
      </c>
      <c r="B326" s="96">
        <v>483005.55133079999</v>
      </c>
      <c r="C326" s="96">
        <v>6513394.6917080004</v>
      </c>
      <c r="E326" s="97">
        <v>91.67</v>
      </c>
      <c r="F326" s="97">
        <v>1.0100000000000051</v>
      </c>
      <c r="I326" s="97">
        <v>2544.7296589403691</v>
      </c>
      <c r="J326" s="97">
        <v>2680.7296589403691</v>
      </c>
    </row>
    <row r="327" spans="1:10" x14ac:dyDescent="0.2">
      <c r="A327" s="110" t="s">
        <v>495</v>
      </c>
      <c r="B327" s="96">
        <v>483006.12935950002</v>
      </c>
      <c r="C327" s="96">
        <v>6513392.970865</v>
      </c>
      <c r="E327" s="97">
        <v>91.7</v>
      </c>
      <c r="F327" s="97">
        <v>1.0999999999999943</v>
      </c>
      <c r="I327" s="97">
        <v>2546.5449877760179</v>
      </c>
      <c r="J327" s="97">
        <v>2682.5449877760179</v>
      </c>
    </row>
    <row r="328" spans="1:10" x14ac:dyDescent="0.2">
      <c r="A328" s="110" t="s">
        <v>496</v>
      </c>
      <c r="B328" s="96">
        <v>483006.8139447</v>
      </c>
      <c r="C328" s="96">
        <v>6513390.7816970004</v>
      </c>
      <c r="E328" s="97">
        <v>91.7</v>
      </c>
      <c r="F328" s="97">
        <v>1.0400000000000063</v>
      </c>
      <c r="I328" s="97">
        <v>2548.8386986336927</v>
      </c>
      <c r="J328" s="97">
        <v>2684.8386986336927</v>
      </c>
    </row>
    <row r="329" spans="1:10" x14ac:dyDescent="0.2">
      <c r="A329" s="110" t="s">
        <v>497</v>
      </c>
      <c r="B329" s="96">
        <v>483009.3622569</v>
      </c>
      <c r="C329" s="96">
        <v>6513387.5726709999</v>
      </c>
      <c r="E329" s="97">
        <v>91.73</v>
      </c>
      <c r="F329" s="97">
        <v>1.0499999999999972</v>
      </c>
      <c r="I329" s="97">
        <v>2552.9364720732256</v>
      </c>
      <c r="J329" s="97">
        <v>2688.9364720732256</v>
      </c>
    </row>
    <row r="330" spans="1:10" x14ac:dyDescent="0.2">
      <c r="A330" s="110" t="s">
        <v>498</v>
      </c>
      <c r="B330" s="96">
        <v>483017.4255513</v>
      </c>
      <c r="C330" s="96">
        <v>6513384.6261459999</v>
      </c>
      <c r="E330" s="97">
        <v>91.75</v>
      </c>
      <c r="F330" s="97">
        <v>1.1899999999999977</v>
      </c>
      <c r="I330" s="97">
        <v>2561.5212682346228</v>
      </c>
      <c r="J330" s="97">
        <v>2697.5212682346228</v>
      </c>
    </row>
    <row r="331" spans="1:10" x14ac:dyDescent="0.2">
      <c r="A331" s="110" t="s">
        <v>499</v>
      </c>
      <c r="B331" s="96">
        <v>483020.04519470001</v>
      </c>
      <c r="C331" s="96">
        <v>6513384.4910690002</v>
      </c>
      <c r="E331" s="97">
        <v>91.8</v>
      </c>
      <c r="F331" s="97">
        <v>1.25</v>
      </c>
      <c r="I331" s="97">
        <v>2564.1443918513687</v>
      </c>
      <c r="J331" s="97">
        <v>2700.1443918513687</v>
      </c>
    </row>
    <row r="332" spans="1:10" x14ac:dyDescent="0.2">
      <c r="A332" s="110" t="s">
        <v>500</v>
      </c>
      <c r="B332" s="96">
        <v>483023.03468380001</v>
      </c>
      <c r="C332" s="96">
        <v>6513384.4825050002</v>
      </c>
      <c r="E332" s="97">
        <v>91.82</v>
      </c>
      <c r="F332" s="97">
        <v>1.25</v>
      </c>
      <c r="I332" s="97">
        <v>2567.1338931539017</v>
      </c>
      <c r="J332" s="97">
        <v>2703.1338931539017</v>
      </c>
    </row>
    <row r="333" spans="1:10" x14ac:dyDescent="0.2">
      <c r="A333" s="110" t="s">
        <v>501</v>
      </c>
      <c r="B333" s="96">
        <v>483030.4032226</v>
      </c>
      <c r="C333" s="96">
        <v>6513385.4333760003</v>
      </c>
      <c r="E333" s="97">
        <v>91.9</v>
      </c>
      <c r="F333" s="97">
        <v>1.3499999999999943</v>
      </c>
      <c r="I333" s="97">
        <v>2574.5635310976977</v>
      </c>
      <c r="J333" s="97">
        <v>2710.5635310976977</v>
      </c>
    </row>
    <row r="334" spans="1:10" x14ac:dyDescent="0.2">
      <c r="A334" s="110" t="s">
        <v>502</v>
      </c>
      <c r="B334" s="96">
        <v>483037.93711469998</v>
      </c>
      <c r="C334" s="96">
        <v>6513387.6582380002</v>
      </c>
      <c r="E334" s="97">
        <v>91.92</v>
      </c>
      <c r="F334" s="97">
        <v>1.1899999999999977</v>
      </c>
      <c r="I334" s="97">
        <v>2582.4190731519957</v>
      </c>
      <c r="J334" s="97">
        <v>2718.4190731519957</v>
      </c>
    </row>
    <row r="335" spans="1:10" x14ac:dyDescent="0.2">
      <c r="A335" s="110" t="s">
        <v>503</v>
      </c>
      <c r="B335" s="96">
        <v>483038.39997760003</v>
      </c>
      <c r="C335" s="96">
        <v>6513387.7976900004</v>
      </c>
      <c r="E335" s="97">
        <v>91.92</v>
      </c>
      <c r="F335" s="97">
        <v>1.1899999999999977</v>
      </c>
      <c r="I335" s="97">
        <v>2582.9024869242585</v>
      </c>
      <c r="J335" s="97">
        <v>2718.9024869242585</v>
      </c>
    </row>
    <row r="336" spans="1:10" x14ac:dyDescent="0.2">
      <c r="A336" s="110" t="s">
        <v>504</v>
      </c>
      <c r="B336" s="96">
        <v>483041.02218919998</v>
      </c>
      <c r="C336" s="96">
        <v>6513389.3968240004</v>
      </c>
      <c r="E336" s="97">
        <v>92.15</v>
      </c>
      <c r="F336" s="97">
        <v>0.96999999999999886</v>
      </c>
      <c r="I336" s="97">
        <v>2585.9738422845717</v>
      </c>
      <c r="J336" s="97">
        <v>2721.9738422845717</v>
      </c>
    </row>
    <row r="337" spans="1:10" x14ac:dyDescent="0.2">
      <c r="A337" s="110" t="s">
        <v>505</v>
      </c>
      <c r="B337" s="96">
        <v>483043.21301309997</v>
      </c>
      <c r="C337" s="96">
        <v>6513390.73288</v>
      </c>
      <c r="E337" s="97">
        <v>92.23</v>
      </c>
      <c r="F337" s="97">
        <v>0.96999999999999886</v>
      </c>
      <c r="I337" s="97">
        <v>2588.5399199695398</v>
      </c>
      <c r="J337" s="97">
        <v>2724.5399199695398</v>
      </c>
    </row>
    <row r="338" spans="1:10" x14ac:dyDescent="0.2">
      <c r="A338" s="110" t="s">
        <v>506</v>
      </c>
      <c r="B338" s="96">
        <v>483045.60105100001</v>
      </c>
      <c r="C338" s="96">
        <v>6513392.1892050002</v>
      </c>
      <c r="E338" s="97">
        <v>92.2</v>
      </c>
      <c r="F338" s="97">
        <v>0.96999999999999886</v>
      </c>
      <c r="I338" s="97">
        <v>2591.3369912459129</v>
      </c>
      <c r="J338" s="97">
        <v>2727.3369912459129</v>
      </c>
    </row>
    <row r="339" spans="1:10" x14ac:dyDescent="0.2">
      <c r="A339" s="110" t="s">
        <v>507</v>
      </c>
      <c r="B339" s="96">
        <v>483046.69836659997</v>
      </c>
      <c r="C339" s="96">
        <v>6513395.4998789998</v>
      </c>
      <c r="E339" s="97">
        <v>92.28</v>
      </c>
      <c r="F339" s="97">
        <v>0.96999999999999886</v>
      </c>
      <c r="I339" s="97">
        <v>2594.8247786840489</v>
      </c>
      <c r="J339" s="97">
        <v>2730.8247786840489</v>
      </c>
    </row>
    <row r="340" spans="1:10" x14ac:dyDescent="0.2">
      <c r="A340" s="110" t="s">
        <v>508</v>
      </c>
      <c r="B340" s="96">
        <v>483045.81214519998</v>
      </c>
      <c r="C340" s="96">
        <v>6513403.0158219999</v>
      </c>
      <c r="E340" s="97">
        <v>92.16</v>
      </c>
      <c r="F340" s="97">
        <v>0.95000000000000284</v>
      </c>
      <c r="I340" s="97">
        <v>2602.3927898130219</v>
      </c>
      <c r="J340" s="97">
        <v>2738.3927898130219</v>
      </c>
    </row>
    <row r="341" spans="1:10" x14ac:dyDescent="0.2">
      <c r="A341" s="110" t="s">
        <v>509</v>
      </c>
      <c r="B341" s="96">
        <v>483044.15854139999</v>
      </c>
      <c r="C341" s="96">
        <v>6513406.3059780002</v>
      </c>
      <c r="E341" s="97">
        <v>92.17</v>
      </c>
      <c r="F341" s="97">
        <v>0.95999999999999375</v>
      </c>
      <c r="I341" s="97">
        <v>2606.0751169540058</v>
      </c>
      <c r="J341" s="97">
        <v>2742.0751169540058</v>
      </c>
    </row>
    <row r="342" spans="1:10" x14ac:dyDescent="0.2">
      <c r="A342" s="110" t="s">
        <v>510</v>
      </c>
      <c r="B342" s="96">
        <v>483039.54500490002</v>
      </c>
      <c r="C342" s="96">
        <v>6513414.0564489998</v>
      </c>
      <c r="E342" s="97">
        <v>92.07</v>
      </c>
      <c r="F342" s="97">
        <v>0.95999999999999375</v>
      </c>
      <c r="I342" s="97">
        <v>2615.0947906403608</v>
      </c>
      <c r="J342" s="97">
        <v>2751.0947906403608</v>
      </c>
    </row>
    <row r="343" spans="1:10" x14ac:dyDescent="0.2">
      <c r="A343" s="110" t="s">
        <v>511</v>
      </c>
      <c r="B343" s="96">
        <v>483034.99537100003</v>
      </c>
      <c r="C343" s="96">
        <v>6513420.9883930003</v>
      </c>
      <c r="E343" s="97">
        <v>91.99</v>
      </c>
      <c r="F343" s="97">
        <v>0.95999999999999375</v>
      </c>
      <c r="I343" s="97">
        <v>2623.3864139541088</v>
      </c>
      <c r="J343" s="97">
        <v>2759.3864139541088</v>
      </c>
    </row>
    <row r="344" spans="1:10" x14ac:dyDescent="0.2">
      <c r="A344" s="110" t="s">
        <v>512</v>
      </c>
      <c r="B344" s="96">
        <v>483033.95301360002</v>
      </c>
      <c r="C344" s="96">
        <v>6513422.943132</v>
      </c>
      <c r="E344" s="97">
        <v>92</v>
      </c>
      <c r="F344" s="97">
        <v>0.96999999999999886</v>
      </c>
      <c r="I344" s="97">
        <v>2625.6017051802319</v>
      </c>
      <c r="J344" s="97">
        <v>2761.6017051802319</v>
      </c>
    </row>
    <row r="345" spans="1:10" x14ac:dyDescent="0.2">
      <c r="A345" s="110" t="s">
        <v>513</v>
      </c>
      <c r="B345" s="96">
        <v>483033.20150530001</v>
      </c>
      <c r="C345" s="96">
        <v>6513425.6362610003</v>
      </c>
      <c r="E345" s="97">
        <v>91.96</v>
      </c>
      <c r="F345" s="97">
        <v>0.95999999999999375</v>
      </c>
      <c r="I345" s="97">
        <v>2628.397721438294</v>
      </c>
      <c r="J345" s="97">
        <v>2764.397721438294</v>
      </c>
    </row>
    <row r="346" spans="1:10" x14ac:dyDescent="0.2">
      <c r="A346" s="110" t="s">
        <v>514</v>
      </c>
      <c r="B346" s="96">
        <v>483031.89081000001</v>
      </c>
      <c r="C346" s="96">
        <v>6513434.4811890004</v>
      </c>
      <c r="E346" s="97">
        <v>91.71</v>
      </c>
      <c r="F346" s="97">
        <v>1</v>
      </c>
      <c r="I346" s="97">
        <v>2637.3392357944358</v>
      </c>
      <c r="J346" s="97">
        <v>2773.3392357944358</v>
      </c>
    </row>
    <row r="347" spans="1:10" x14ac:dyDescent="0.2">
      <c r="A347" s="110" t="s">
        <v>515</v>
      </c>
      <c r="B347" s="96">
        <v>483030.70345809998</v>
      </c>
      <c r="C347" s="96">
        <v>6513443.0062269997</v>
      </c>
      <c r="E347" s="97">
        <v>91.59</v>
      </c>
      <c r="F347" s="97">
        <v>1</v>
      </c>
      <c r="I347" s="97">
        <v>2645.9465628038229</v>
      </c>
      <c r="J347" s="97">
        <v>2781.9465628038229</v>
      </c>
    </row>
    <row r="348" spans="1:10" x14ac:dyDescent="0.2">
      <c r="A348" s="110" t="s">
        <v>516</v>
      </c>
      <c r="B348" s="96">
        <v>483029.69779270003</v>
      </c>
      <c r="C348" s="96">
        <v>6513450.1778450003</v>
      </c>
      <c r="E348" s="97">
        <v>91.42</v>
      </c>
      <c r="F348" s="97">
        <v>1</v>
      </c>
      <c r="I348" s="97">
        <v>2653.1883485415001</v>
      </c>
      <c r="J348" s="97">
        <v>2789.1883485415001</v>
      </c>
    </row>
    <row r="349" spans="1:10" x14ac:dyDescent="0.2">
      <c r="A349" s="110" t="s">
        <v>517</v>
      </c>
      <c r="B349" s="96">
        <v>483027.74958950002</v>
      </c>
      <c r="C349" s="96">
        <v>6513462.9284359999</v>
      </c>
      <c r="E349" s="97">
        <v>91.08</v>
      </c>
      <c r="F349" s="97">
        <v>1.0100000000000051</v>
      </c>
      <c r="I349" s="97">
        <v>2666.0869172678799</v>
      </c>
      <c r="J349" s="97">
        <v>2802.0869172678799</v>
      </c>
    </row>
    <row r="350" spans="1:10" x14ac:dyDescent="0.2">
      <c r="A350" s="110" t="s">
        <v>518</v>
      </c>
      <c r="B350" s="96">
        <v>483026.765067</v>
      </c>
      <c r="C350" s="96">
        <v>6513469.2018590001</v>
      </c>
      <c r="E350" s="97">
        <v>90.93</v>
      </c>
      <c r="F350" s="97">
        <v>1</v>
      </c>
      <c r="I350" s="97">
        <v>2672.4371232894259</v>
      </c>
      <c r="J350" s="97">
        <v>2808.4371232894259</v>
      </c>
    </row>
    <row r="351" spans="1:10" x14ac:dyDescent="0.2">
      <c r="A351" s="110" t="s">
        <v>519</v>
      </c>
      <c r="B351" s="96">
        <v>483026.14109059999</v>
      </c>
      <c r="C351" s="96">
        <v>6513475.1070410004</v>
      </c>
      <c r="E351" s="97">
        <v>90.89</v>
      </c>
      <c r="F351" s="97">
        <v>1.1500000000000057</v>
      </c>
      <c r="I351" s="97">
        <v>2678.375180021279</v>
      </c>
      <c r="J351" s="97">
        <v>2814.375180021279</v>
      </c>
    </row>
    <row r="352" spans="1:10" x14ac:dyDescent="0.2">
      <c r="A352" s="110" t="s">
        <v>520</v>
      </c>
      <c r="B352" s="96">
        <v>483027.42522570002</v>
      </c>
      <c r="C352" s="96">
        <v>6513481.8558959998</v>
      </c>
      <c r="E352" s="97">
        <v>90.81</v>
      </c>
      <c r="F352" s="97">
        <v>1.0499999999999972</v>
      </c>
      <c r="I352" s="97">
        <v>2685.245118259691</v>
      </c>
      <c r="J352" s="97">
        <v>2821.245118259691</v>
      </c>
    </row>
    <row r="353" spans="1:10" x14ac:dyDescent="0.2">
      <c r="A353" s="110" t="s">
        <v>521</v>
      </c>
      <c r="B353" s="96">
        <v>483030.84233770001</v>
      </c>
      <c r="C353" s="96">
        <v>6513485.2496349998</v>
      </c>
      <c r="E353" s="97">
        <v>90.93</v>
      </c>
      <c r="F353" s="97">
        <v>1.0499999999999972</v>
      </c>
      <c r="I353" s="97">
        <v>2690.0611456394149</v>
      </c>
      <c r="J353" s="97">
        <v>2826.0611456394149</v>
      </c>
    </row>
    <row r="354" spans="1:10" x14ac:dyDescent="0.2">
      <c r="A354" s="110" t="s">
        <v>522</v>
      </c>
      <c r="B354" s="96">
        <v>483039.47060110001</v>
      </c>
      <c r="C354" s="96">
        <v>6513488.2001790004</v>
      </c>
      <c r="E354" s="97">
        <v>90.91</v>
      </c>
      <c r="F354" s="97">
        <v>1.2000000000000028</v>
      </c>
      <c r="I354" s="97">
        <v>2699.1799525591391</v>
      </c>
      <c r="J354" s="97">
        <v>2835.1799525591391</v>
      </c>
    </row>
    <row r="355" spans="1:10" x14ac:dyDescent="0.2">
      <c r="A355" s="110" t="s">
        <v>523</v>
      </c>
      <c r="B355" s="96">
        <v>483045.37032530003</v>
      </c>
      <c r="C355" s="96">
        <v>6513489.6447959999</v>
      </c>
      <c r="E355" s="97">
        <v>90.99</v>
      </c>
      <c r="F355" s="97">
        <v>1.3499999999999943</v>
      </c>
      <c r="I355" s="97">
        <v>2705.2539680036161</v>
      </c>
      <c r="J355" s="97">
        <v>2841.2539680036161</v>
      </c>
    </row>
    <row r="356" spans="1:10" x14ac:dyDescent="0.2">
      <c r="A356" s="110" t="s">
        <v>524</v>
      </c>
      <c r="B356" s="96">
        <v>483055.11331769999</v>
      </c>
      <c r="C356" s="96">
        <v>6513492.0413319999</v>
      </c>
      <c r="E356" s="97">
        <v>90.8</v>
      </c>
      <c r="F356" s="97">
        <v>1.4599999999999937</v>
      </c>
      <c r="I356" s="97">
        <v>2715.2873765901163</v>
      </c>
      <c r="J356" s="97">
        <v>2851.2873765901163</v>
      </c>
    </row>
    <row r="357" spans="1:10" x14ac:dyDescent="0.2">
      <c r="A357" s="110" t="s">
        <v>525</v>
      </c>
      <c r="B357" s="96">
        <v>483059.61958260002</v>
      </c>
      <c r="C357" s="96">
        <v>6513492.8742310004</v>
      </c>
      <c r="E357" s="97">
        <v>91</v>
      </c>
      <c r="F357" s="97">
        <v>1.6599999999999966</v>
      </c>
      <c r="I357" s="97">
        <v>2719.8699679609285</v>
      </c>
      <c r="J357" s="97">
        <v>2855.8699679609285</v>
      </c>
    </row>
    <row r="358" spans="1:10" x14ac:dyDescent="0.2">
      <c r="A358" s="110" t="s">
        <v>526</v>
      </c>
      <c r="B358" s="96">
        <v>483064.42024549999</v>
      </c>
      <c r="C358" s="96">
        <v>6513494.011709</v>
      </c>
      <c r="E358" s="97">
        <v>91.2</v>
      </c>
      <c r="F358" s="97">
        <v>1.6500000000000057</v>
      </c>
      <c r="I358" s="97">
        <v>2724.8035489493727</v>
      </c>
      <c r="J358" s="97">
        <v>2860.8035489493727</v>
      </c>
    </row>
    <row r="359" spans="1:10" x14ac:dyDescent="0.2">
      <c r="A359" s="110" t="s">
        <v>527</v>
      </c>
      <c r="B359" s="96">
        <v>483065.40908130002</v>
      </c>
      <c r="C359" s="96">
        <v>6513494.268414</v>
      </c>
      <c r="E359" s="97">
        <v>91.2</v>
      </c>
      <c r="F359" s="97">
        <v>1.6500000000000057</v>
      </c>
      <c r="I359" s="97">
        <v>2725.8251620066499</v>
      </c>
      <c r="J359" s="97">
        <v>2861.8251620066499</v>
      </c>
    </row>
    <row r="360" spans="1:10" x14ac:dyDescent="0.2">
      <c r="A360" s="110" t="s">
        <v>528</v>
      </c>
      <c r="B360" s="96">
        <v>483075.28747029998</v>
      </c>
      <c r="C360" s="96">
        <v>6513496.919086</v>
      </c>
      <c r="E360" s="97">
        <v>91.06</v>
      </c>
      <c r="F360" s="97">
        <v>1.3400000000000034</v>
      </c>
      <c r="I360" s="97">
        <v>2736.0529982780699</v>
      </c>
      <c r="J360" s="97">
        <v>2872.0529982780699</v>
      </c>
    </row>
    <row r="361" spans="1:10" x14ac:dyDescent="0.2">
      <c r="A361" s="110" t="s">
        <v>529</v>
      </c>
      <c r="B361" s="96">
        <v>483084.44324980001</v>
      </c>
      <c r="C361" s="96">
        <v>6513499.1690440001</v>
      </c>
      <c r="E361" s="97">
        <v>91.52</v>
      </c>
      <c r="F361" s="97">
        <v>1.019999999999996</v>
      </c>
      <c r="I361" s="97">
        <v>2745.4811798174878</v>
      </c>
      <c r="J361" s="97">
        <v>2881.4811798174878</v>
      </c>
    </row>
    <row r="362" spans="1:10" x14ac:dyDescent="0.2">
      <c r="A362" s="110" t="s">
        <v>530</v>
      </c>
      <c r="B362" s="96">
        <v>483094.21613989997</v>
      </c>
      <c r="C362" s="96">
        <v>6513501.5288610002</v>
      </c>
      <c r="E362" s="97">
        <v>91.67</v>
      </c>
      <c r="F362" s="97">
        <v>1.019999999999996</v>
      </c>
      <c r="I362" s="97">
        <v>2755.5349412505279</v>
      </c>
      <c r="J362" s="97">
        <v>2891.5349412505279</v>
      </c>
    </row>
    <row r="363" spans="1:10" x14ac:dyDescent="0.2">
      <c r="A363" s="110" t="s">
        <v>531</v>
      </c>
      <c r="B363" s="96">
        <v>483103.872905</v>
      </c>
      <c r="C363" s="96">
        <v>6513503.9293269999</v>
      </c>
      <c r="E363" s="97">
        <v>91.57</v>
      </c>
      <c r="F363" s="97">
        <v>1.0499999999999972</v>
      </c>
      <c r="I363" s="97">
        <v>2765.4855868068671</v>
      </c>
      <c r="J363" s="97">
        <v>2901.4855868068671</v>
      </c>
    </row>
    <row r="364" spans="1:10" x14ac:dyDescent="0.2">
      <c r="A364" s="110" t="s">
        <v>532</v>
      </c>
      <c r="B364" s="96">
        <v>483113.72217630001</v>
      </c>
      <c r="C364" s="96">
        <v>6513506.3896740004</v>
      </c>
      <c r="E364" s="97">
        <v>91.28</v>
      </c>
      <c r="F364" s="97">
        <v>0.98999999999999488</v>
      </c>
      <c r="I364" s="97">
        <v>2775.6375055093872</v>
      </c>
      <c r="J364" s="97">
        <v>2911.6375055093872</v>
      </c>
    </row>
    <row r="365" spans="1:10" x14ac:dyDescent="0.2">
      <c r="A365" s="110" t="s">
        <v>533</v>
      </c>
      <c r="B365" s="96">
        <v>483123.64449939999</v>
      </c>
      <c r="C365" s="96">
        <v>6513508.7802919997</v>
      </c>
      <c r="E365" s="97">
        <v>91.17</v>
      </c>
      <c r="F365" s="97">
        <v>1.0100000000000051</v>
      </c>
      <c r="I365" s="97">
        <v>2785.8437559953472</v>
      </c>
      <c r="J365" s="97">
        <v>2921.8437559953472</v>
      </c>
    </row>
    <row r="366" spans="1:10" x14ac:dyDescent="0.2">
      <c r="A366" s="110" t="s">
        <v>534</v>
      </c>
      <c r="B366" s="96">
        <v>483133.28968400002</v>
      </c>
      <c r="C366" s="96">
        <v>6513511.0217730002</v>
      </c>
      <c r="E366" s="97">
        <v>91.17</v>
      </c>
      <c r="F366" s="97">
        <v>0.99099999999999966</v>
      </c>
      <c r="I366" s="97">
        <v>2795.7459691043791</v>
      </c>
      <c r="J366" s="97">
        <v>2931.7459691043791</v>
      </c>
    </row>
    <row r="367" spans="1:10" x14ac:dyDescent="0.2">
      <c r="A367" s="110" t="s">
        <v>535</v>
      </c>
      <c r="B367" s="96">
        <v>483142.89324090001</v>
      </c>
      <c r="C367" s="96">
        <v>6513513.4919509999</v>
      </c>
      <c r="E367" s="97">
        <v>91.08</v>
      </c>
      <c r="F367" s="97">
        <v>0.98099999999999454</v>
      </c>
      <c r="I367" s="97">
        <v>2805.662121881448</v>
      </c>
      <c r="J367" s="97">
        <v>2941.662121881448</v>
      </c>
    </row>
    <row r="368" spans="1:10" x14ac:dyDescent="0.2">
      <c r="A368" s="110" t="s">
        <v>536</v>
      </c>
      <c r="B368" s="96">
        <v>483152.58749860001</v>
      </c>
      <c r="C368" s="96">
        <v>6513515.9070969997</v>
      </c>
      <c r="E368" s="97">
        <v>91.15</v>
      </c>
      <c r="F368" s="97">
        <v>0.98999999999999488</v>
      </c>
      <c r="I368" s="97">
        <v>2815.6526955928739</v>
      </c>
      <c r="J368" s="97">
        <v>2951.6526955928739</v>
      </c>
    </row>
    <row r="369" spans="1:10" x14ac:dyDescent="0.2">
      <c r="A369" s="110" t="s">
        <v>537</v>
      </c>
      <c r="B369" s="96">
        <v>483162.29392269999</v>
      </c>
      <c r="C369" s="96">
        <v>6513518.3265469996</v>
      </c>
      <c r="E369" s="97">
        <v>91.19</v>
      </c>
      <c r="F369" s="97">
        <v>1.0300000000000011</v>
      </c>
      <c r="I369" s="97">
        <v>2825.6561152373138</v>
      </c>
      <c r="J369" s="97">
        <v>2961.6561152373138</v>
      </c>
    </row>
    <row r="370" spans="1:10" x14ac:dyDescent="0.2">
      <c r="A370" s="110" t="s">
        <v>538</v>
      </c>
      <c r="B370" s="96">
        <v>483171.88945910003</v>
      </c>
      <c r="C370" s="96">
        <v>6513520.6267870003</v>
      </c>
      <c r="E370" s="97">
        <v>91.21</v>
      </c>
      <c r="F370" s="97">
        <v>1.0799999999999983</v>
      </c>
      <c r="I370" s="97">
        <v>2835.5235071567886</v>
      </c>
      <c r="J370" s="97">
        <v>2971.5235071567886</v>
      </c>
    </row>
    <row r="371" spans="1:10" x14ac:dyDescent="0.2">
      <c r="A371" s="110" t="s">
        <v>539</v>
      </c>
      <c r="B371" s="96">
        <v>483181.83243299997</v>
      </c>
      <c r="C371" s="96">
        <v>6513523.0720929997</v>
      </c>
      <c r="E371" s="97">
        <v>91.51</v>
      </c>
      <c r="F371" s="97">
        <v>1.0100000000000051</v>
      </c>
      <c r="I371" s="97">
        <v>2845.7627576258387</v>
      </c>
      <c r="J371" s="97">
        <v>2981.7627576258387</v>
      </c>
    </row>
    <row r="372" spans="1:10" x14ac:dyDescent="0.2">
      <c r="A372" s="110" t="s">
        <v>540</v>
      </c>
      <c r="B372" s="96">
        <v>483191.04468460003</v>
      </c>
      <c r="C372" s="96">
        <v>6513525.3315679999</v>
      </c>
      <c r="E372" s="97">
        <v>91.63</v>
      </c>
      <c r="F372" s="97">
        <v>0.98999999999999488</v>
      </c>
      <c r="I372" s="97">
        <v>2855.2480517934928</v>
      </c>
      <c r="J372" s="97">
        <v>2991.2480517934928</v>
      </c>
    </row>
    <row r="373" spans="1:10" x14ac:dyDescent="0.2">
      <c r="A373" s="110" t="s">
        <v>541</v>
      </c>
      <c r="B373" s="96">
        <v>483201.03097040002</v>
      </c>
      <c r="C373" s="96">
        <v>6513527.8501270004</v>
      </c>
      <c r="E373" s="97">
        <v>91.95</v>
      </c>
      <c r="F373" s="97">
        <v>1.0300000000000011</v>
      </c>
      <c r="I373" s="97">
        <v>2865.5470345249328</v>
      </c>
      <c r="J373" s="97">
        <v>3001.5470345249328</v>
      </c>
    </row>
    <row r="374" spans="1:10" x14ac:dyDescent="0.2">
      <c r="A374" s="110" t="s">
        <v>542</v>
      </c>
      <c r="B374" s="96">
        <v>483210.60314419999</v>
      </c>
      <c r="C374" s="96">
        <v>6513529.970129</v>
      </c>
      <c r="E374" s="97">
        <v>92.48</v>
      </c>
      <c r="F374" s="97">
        <v>1.1299999999999955</v>
      </c>
      <c r="I374" s="97">
        <v>2875.3511622697088</v>
      </c>
      <c r="J374" s="97">
        <v>3011.3511622697088</v>
      </c>
    </row>
    <row r="375" spans="1:10" x14ac:dyDescent="0.2">
      <c r="A375" s="110" t="s">
        <v>543</v>
      </c>
      <c r="B375" s="96">
        <v>483220.35768690001</v>
      </c>
      <c r="C375" s="96">
        <v>6513532.3196459999</v>
      </c>
      <c r="E375" s="97">
        <v>92.55</v>
      </c>
      <c r="F375" s="97">
        <v>0.95999999999999375</v>
      </c>
      <c r="I375" s="97">
        <v>2885.3846726302186</v>
      </c>
      <c r="J375" s="97">
        <v>3021.3846726302186</v>
      </c>
    </row>
    <row r="376" spans="1:10" x14ac:dyDescent="0.2">
      <c r="A376" s="110" t="s">
        <v>544</v>
      </c>
      <c r="B376" s="96">
        <v>483230.31888729997</v>
      </c>
      <c r="C376" s="96">
        <v>6513534.7016319996</v>
      </c>
      <c r="E376" s="97">
        <v>92.43</v>
      </c>
      <c r="F376" s="97">
        <v>1.0999999999999943</v>
      </c>
      <c r="I376" s="97">
        <v>2895.6267121984788</v>
      </c>
      <c r="J376" s="97">
        <v>3031.6267121984788</v>
      </c>
    </row>
    <row r="377" spans="1:10" x14ac:dyDescent="0.2">
      <c r="A377" s="110" t="s">
        <v>545</v>
      </c>
      <c r="B377" s="96">
        <v>483239.672012</v>
      </c>
      <c r="C377" s="96">
        <v>6513537.1245510001</v>
      </c>
      <c r="E377" s="97">
        <v>92.3</v>
      </c>
      <c r="F377" s="97">
        <v>1.0900000000000034</v>
      </c>
      <c r="I377" s="97">
        <v>2905.2885689444579</v>
      </c>
      <c r="J377" s="97">
        <v>3041.2885689444579</v>
      </c>
    </row>
    <row r="378" spans="1:10" x14ac:dyDescent="0.2">
      <c r="A378" s="110" t="s">
        <v>546</v>
      </c>
      <c r="B378" s="96">
        <v>483249.4665406</v>
      </c>
      <c r="C378" s="96">
        <v>6513539.7427310003</v>
      </c>
      <c r="E378" s="97">
        <v>92.22</v>
      </c>
      <c r="F378" s="97">
        <v>1.1200000000000045</v>
      </c>
      <c r="I378" s="97">
        <v>2915.426993845208</v>
      </c>
      <c r="J378" s="97">
        <v>3051.426993845208</v>
      </c>
    </row>
    <row r="379" spans="1:10" x14ac:dyDescent="0.2">
      <c r="A379" s="110" t="s">
        <v>547</v>
      </c>
      <c r="B379" s="96">
        <v>483259.40477329999</v>
      </c>
      <c r="C379" s="96">
        <v>6513542.2876329999</v>
      </c>
      <c r="E379" s="97">
        <v>91.92</v>
      </c>
      <c r="F379" s="97">
        <v>1.0300000000000011</v>
      </c>
      <c r="I379" s="97">
        <v>2925.6858922121182</v>
      </c>
      <c r="J379" s="97">
        <v>3061.6858922121182</v>
      </c>
    </row>
    <row r="380" spans="1:10" x14ac:dyDescent="0.2">
      <c r="A380" s="110" t="s">
        <v>548</v>
      </c>
      <c r="B380" s="96">
        <v>483269.11486199999</v>
      </c>
      <c r="C380" s="96">
        <v>6513544.6893520001</v>
      </c>
      <c r="E380" s="97">
        <v>91.8</v>
      </c>
      <c r="F380" s="97">
        <v>1.0799999999999983</v>
      </c>
      <c r="I380" s="97">
        <v>2935.6885955781581</v>
      </c>
      <c r="J380" s="97">
        <v>3071.6885955781581</v>
      </c>
    </row>
    <row r="381" spans="1:10" x14ac:dyDescent="0.2">
      <c r="A381" s="110" t="s">
        <v>549</v>
      </c>
      <c r="B381" s="96">
        <v>483278.66696350003</v>
      </c>
      <c r="C381" s="96">
        <v>6513546.6977610001</v>
      </c>
      <c r="E381" s="97">
        <v>91.97</v>
      </c>
      <c r="F381" s="97">
        <v>1.1599999999999966</v>
      </c>
      <c r="I381" s="97">
        <v>2945.449556150571</v>
      </c>
      <c r="J381" s="97">
        <v>3081.449556150571</v>
      </c>
    </row>
    <row r="382" spans="1:10" x14ac:dyDescent="0.2">
      <c r="A382" s="110" t="s">
        <v>550</v>
      </c>
      <c r="B382" s="96">
        <v>483288.33287380001</v>
      </c>
      <c r="C382" s="96">
        <v>6513549.0742469998</v>
      </c>
      <c r="E382" s="97">
        <v>91.44</v>
      </c>
      <c r="F382" s="97">
        <v>1.0999999999999943</v>
      </c>
      <c r="I382" s="97">
        <v>2955.4033245098758</v>
      </c>
      <c r="J382" s="97">
        <v>3091.4033245098758</v>
      </c>
    </row>
    <row r="383" spans="1:10" x14ac:dyDescent="0.2">
      <c r="A383" s="110" t="s">
        <v>551</v>
      </c>
      <c r="B383" s="96">
        <v>483298.35807650001</v>
      </c>
      <c r="C383" s="96">
        <v>6513551.5075989999</v>
      </c>
      <c r="E383" s="97">
        <v>91.53</v>
      </c>
      <c r="F383" s="97">
        <v>0.96999999999999886</v>
      </c>
      <c r="I383" s="97">
        <v>2965.7196171568958</v>
      </c>
      <c r="J383" s="97">
        <v>3101.7196171568958</v>
      </c>
    </row>
    <row r="384" spans="1:10" x14ac:dyDescent="0.2">
      <c r="A384" s="110" t="s">
        <v>552</v>
      </c>
      <c r="B384" s="96">
        <v>483307.92243420001</v>
      </c>
      <c r="C384" s="96">
        <v>6513554.1373659996</v>
      </c>
      <c r="E384" s="97">
        <v>91.5</v>
      </c>
      <c r="F384" s="97">
        <v>0.95000000000000284</v>
      </c>
      <c r="I384" s="97">
        <v>2975.638922269759</v>
      </c>
      <c r="J384" s="97">
        <v>3111.638922269759</v>
      </c>
    </row>
    <row r="385" spans="1:10" x14ac:dyDescent="0.2">
      <c r="A385" s="110" t="s">
        <v>553</v>
      </c>
      <c r="B385" s="96">
        <v>483317.23095320002</v>
      </c>
      <c r="C385" s="96">
        <v>6513556.3509729998</v>
      </c>
      <c r="E385" s="97">
        <v>91.44</v>
      </c>
      <c r="F385" s="97">
        <v>1.0499999999999972</v>
      </c>
      <c r="I385" s="97">
        <v>2985.207024397499</v>
      </c>
      <c r="J385" s="97">
        <v>3121.207024397499</v>
      </c>
    </row>
    <row r="386" spans="1:10" x14ac:dyDescent="0.2">
      <c r="A386" s="110" t="s">
        <v>554</v>
      </c>
      <c r="B386" s="96">
        <v>483327.2073904</v>
      </c>
      <c r="C386" s="96">
        <v>6513558.9173889998</v>
      </c>
      <c r="E386" s="97">
        <v>91.19</v>
      </c>
      <c r="F386" s="97">
        <v>1</v>
      </c>
      <c r="I386" s="97">
        <v>2995.5082762636289</v>
      </c>
      <c r="J386" s="97">
        <v>3131.5082762636289</v>
      </c>
    </row>
    <row r="387" spans="1:10" x14ac:dyDescent="0.2">
      <c r="A387" s="110" t="s">
        <v>555</v>
      </c>
      <c r="B387" s="96">
        <v>483336.82210729999</v>
      </c>
      <c r="C387" s="96">
        <v>6513561.1993659995</v>
      </c>
      <c r="E387" s="97">
        <v>90.95</v>
      </c>
      <c r="F387" s="97">
        <v>1</v>
      </c>
      <c r="I387" s="97">
        <v>3005.3900879049261</v>
      </c>
      <c r="J387" s="97">
        <v>3141.3900879049261</v>
      </c>
    </row>
    <row r="388" spans="1:10" x14ac:dyDescent="0.2">
      <c r="A388" s="110" t="s">
        <v>556</v>
      </c>
      <c r="B388" s="96">
        <v>483346.6631676</v>
      </c>
      <c r="C388" s="96">
        <v>6513563.4984499998</v>
      </c>
      <c r="E388" s="97">
        <v>91.02</v>
      </c>
      <c r="F388" s="97">
        <v>1</v>
      </c>
      <c r="I388" s="97">
        <v>3015.496138396536</v>
      </c>
      <c r="J388" s="97">
        <v>3151.496138396536</v>
      </c>
    </row>
    <row r="389" spans="1:10" x14ac:dyDescent="0.2">
      <c r="A389" s="110" t="s">
        <v>557</v>
      </c>
      <c r="B389" s="96">
        <v>483356.35649590002</v>
      </c>
      <c r="C389" s="96">
        <v>6513565.9836929999</v>
      </c>
      <c r="E389" s="97">
        <v>90.96</v>
      </c>
      <c r="F389" s="97">
        <v>0.96999999999999886</v>
      </c>
      <c r="I389" s="97">
        <v>3025.5029883505158</v>
      </c>
      <c r="J389" s="97">
        <v>3161.5029883505158</v>
      </c>
    </row>
    <row r="390" spans="1:10" x14ac:dyDescent="0.2">
      <c r="A390" s="110" t="s">
        <v>558</v>
      </c>
      <c r="B390" s="96">
        <v>483362.33711770002</v>
      </c>
      <c r="C390" s="96">
        <v>6513567.463122</v>
      </c>
      <c r="E390" s="97">
        <v>90.87</v>
      </c>
      <c r="F390" s="97">
        <v>0.95999999999999375</v>
      </c>
      <c r="I390" s="97">
        <v>3031.663876872979</v>
      </c>
      <c r="J390" s="97">
        <v>3167.663876872979</v>
      </c>
    </row>
    <row r="391" spans="1:10" x14ac:dyDescent="0.2">
      <c r="A391" s="110" t="s">
        <v>559</v>
      </c>
      <c r="B391" s="96">
        <v>483369.17238359997</v>
      </c>
      <c r="C391" s="96">
        <v>6513568.7705819998</v>
      </c>
      <c r="E391" s="97">
        <v>90.81</v>
      </c>
      <c r="F391" s="97">
        <v>0.95000000000000284</v>
      </c>
      <c r="I391" s="97">
        <v>3038.6230657863962</v>
      </c>
      <c r="J391" s="97">
        <v>3174.6230657863962</v>
      </c>
    </row>
    <row r="392" spans="1:10" x14ac:dyDescent="0.2">
      <c r="A392" s="110" t="s">
        <v>560</v>
      </c>
      <c r="B392" s="96">
        <v>483375.879036</v>
      </c>
      <c r="C392" s="96">
        <v>6513569.8192360001</v>
      </c>
      <c r="E392" s="97">
        <v>90.68</v>
      </c>
      <c r="F392" s="97">
        <v>0.96999999999999886</v>
      </c>
      <c r="I392" s="97">
        <v>3045.4112070035721</v>
      </c>
      <c r="J392" s="97">
        <v>3181.4112070035721</v>
      </c>
    </row>
    <row r="393" spans="1:10" x14ac:dyDescent="0.2">
      <c r="A393" s="110" t="s">
        <v>561</v>
      </c>
      <c r="B393" s="96">
        <v>483386.05842479999</v>
      </c>
      <c r="C393" s="96">
        <v>6513571.4201330002</v>
      </c>
      <c r="E393" s="97">
        <v>90.4</v>
      </c>
      <c r="F393" s="97">
        <v>0.98000000000000398</v>
      </c>
      <c r="I393" s="97">
        <v>3055.715712398402</v>
      </c>
      <c r="J393" s="97">
        <v>3191.715712398402</v>
      </c>
    </row>
    <row r="394" spans="1:10" x14ac:dyDescent="0.2">
      <c r="A394" s="110" t="s">
        <v>562</v>
      </c>
      <c r="B394" s="96">
        <v>483395.6661106</v>
      </c>
      <c r="C394" s="96">
        <v>6513572.8574980004</v>
      </c>
      <c r="E394" s="97">
        <v>90.17</v>
      </c>
      <c r="F394" s="97">
        <v>0.98000000000000398</v>
      </c>
      <c r="I394" s="97">
        <v>3065.4303220770289</v>
      </c>
      <c r="J394" s="97">
        <v>3201.4303220770289</v>
      </c>
    </row>
    <row r="395" spans="1:10" x14ac:dyDescent="0.2">
      <c r="A395" s="110" t="s">
        <v>563</v>
      </c>
      <c r="B395" s="96">
        <v>483405.5207854</v>
      </c>
      <c r="C395" s="96">
        <v>6513574.56109</v>
      </c>
      <c r="E395" s="97">
        <v>90.17</v>
      </c>
      <c r="F395" s="97">
        <v>1.0400000000000063</v>
      </c>
      <c r="I395" s="97">
        <v>3075.4311641615291</v>
      </c>
      <c r="J395" s="97">
        <v>3211.4311641615291</v>
      </c>
    </row>
    <row r="396" spans="1:10" x14ac:dyDescent="0.2">
      <c r="A396" s="110" t="s">
        <v>564</v>
      </c>
      <c r="B396" s="96">
        <v>483415.54558480001</v>
      </c>
      <c r="C396" s="96">
        <v>6513576.164969</v>
      </c>
      <c r="E396" s="97">
        <v>90.13</v>
      </c>
      <c r="F396" s="97">
        <v>1</v>
      </c>
      <c r="I396" s="97">
        <v>3085.5834561432489</v>
      </c>
      <c r="J396" s="97">
        <v>3221.5834561432489</v>
      </c>
    </row>
    <row r="397" spans="1:10" x14ac:dyDescent="0.2">
      <c r="A397" s="110" t="s">
        <v>565</v>
      </c>
      <c r="B397" s="96">
        <v>483425.41811229999</v>
      </c>
      <c r="C397" s="96">
        <v>6513577.7266229996</v>
      </c>
      <c r="E397" s="97">
        <v>90.1</v>
      </c>
      <c r="F397" s="97">
        <v>0.98000000000000398</v>
      </c>
      <c r="I397" s="97">
        <v>3095.5787331683127</v>
      </c>
      <c r="J397" s="97">
        <v>3231.5787331683127</v>
      </c>
    </row>
    <row r="398" spans="1:10" x14ac:dyDescent="0.2">
      <c r="A398" s="110" t="s">
        <v>566</v>
      </c>
      <c r="B398" s="96">
        <v>483435.11291269999</v>
      </c>
      <c r="C398" s="96">
        <v>6513579.2799659995</v>
      </c>
      <c r="E398" s="97">
        <v>90.21</v>
      </c>
      <c r="F398" s="97">
        <v>1.0400000000000063</v>
      </c>
      <c r="I398" s="97">
        <v>3105.3971865319845</v>
      </c>
      <c r="J398" s="97">
        <v>3241.3971865319845</v>
      </c>
    </row>
    <row r="399" spans="1:10" x14ac:dyDescent="0.2">
      <c r="A399" s="110" t="s">
        <v>567</v>
      </c>
      <c r="B399" s="96">
        <v>483444.9370874</v>
      </c>
      <c r="C399" s="96">
        <v>6513580.8430740004</v>
      </c>
      <c r="E399" s="97">
        <v>90.14</v>
      </c>
      <c r="F399" s="97">
        <v>1.0999999999999943</v>
      </c>
      <c r="I399" s="97">
        <v>3115.3449357900536</v>
      </c>
      <c r="J399" s="97">
        <v>3251.3449357900536</v>
      </c>
    </row>
    <row r="400" spans="1:10" x14ac:dyDescent="0.2">
      <c r="A400" s="110" t="s">
        <v>568</v>
      </c>
      <c r="B400" s="96">
        <v>483455.00012360001</v>
      </c>
      <c r="C400" s="96">
        <v>6513582.5061959997</v>
      </c>
      <c r="E400" s="97">
        <v>90.28</v>
      </c>
      <c r="F400" s="97">
        <v>1.0300000000000011</v>
      </c>
      <c r="I400" s="97">
        <v>3125.5444785356535</v>
      </c>
      <c r="J400" s="97">
        <v>3261.5444785356535</v>
      </c>
    </row>
    <row r="401" spans="1:10" x14ac:dyDescent="0.2">
      <c r="A401" s="110" t="s">
        <v>569</v>
      </c>
      <c r="B401" s="96">
        <v>483464.35967989999</v>
      </c>
      <c r="C401" s="96">
        <v>6513584.3493130002</v>
      </c>
      <c r="E401" s="97">
        <v>90.88</v>
      </c>
      <c r="F401" s="97">
        <v>0.95000000000000284</v>
      </c>
      <c r="I401" s="97">
        <v>3135.0837854496176</v>
      </c>
      <c r="J401" s="97">
        <v>3271.0837854496176</v>
      </c>
    </row>
    <row r="402" spans="1:10" x14ac:dyDescent="0.2">
      <c r="A402" s="110" t="s">
        <v>570</v>
      </c>
      <c r="B402" s="96">
        <v>483474.31739049999</v>
      </c>
      <c r="C402" s="96">
        <v>6513585.9436029997</v>
      </c>
      <c r="E402" s="97">
        <v>90.86</v>
      </c>
      <c r="F402" s="97">
        <v>0.95000000000000284</v>
      </c>
      <c r="I402" s="97">
        <v>3145.1683162558575</v>
      </c>
      <c r="J402" s="97">
        <v>3281.1683162558575</v>
      </c>
    </row>
    <row r="403" spans="1:10" x14ac:dyDescent="0.2">
      <c r="A403" s="110" t="s">
        <v>571</v>
      </c>
      <c r="B403" s="96">
        <v>483483.90564020001</v>
      </c>
      <c r="C403" s="96">
        <v>6513587.5036049997</v>
      </c>
      <c r="E403" s="97">
        <v>90.85</v>
      </c>
      <c r="F403" s="97">
        <v>0.96999999999999886</v>
      </c>
      <c r="I403" s="97">
        <v>3154.8826425797506</v>
      </c>
      <c r="J403" s="97">
        <v>3290.8826425797506</v>
      </c>
    </row>
    <row r="404" spans="1:10" x14ac:dyDescent="0.2">
      <c r="A404" s="110" t="s">
        <v>572</v>
      </c>
      <c r="B404" s="96">
        <v>483493.82812680001</v>
      </c>
      <c r="C404" s="96">
        <v>6513589.0711319996</v>
      </c>
      <c r="E404" s="97">
        <v>90.77</v>
      </c>
      <c r="F404" s="97">
        <v>1</v>
      </c>
      <c r="I404" s="97">
        <v>3164.9281830129007</v>
      </c>
      <c r="J404" s="97">
        <v>3300.9281830129007</v>
      </c>
    </row>
    <row r="405" spans="1:10" x14ac:dyDescent="0.2">
      <c r="A405" s="110" t="s">
        <v>573</v>
      </c>
      <c r="B405" s="96">
        <v>483503.52087419998</v>
      </c>
      <c r="C405" s="96">
        <v>6513590.8199190004</v>
      </c>
      <c r="E405" s="97">
        <v>90.63</v>
      </c>
      <c r="F405" s="97">
        <v>1.0799999999999983</v>
      </c>
      <c r="I405" s="97">
        <v>3174.7774270511886</v>
      </c>
      <c r="J405" s="97">
        <v>3310.7774270511886</v>
      </c>
    </row>
    <row r="406" spans="1:10" x14ac:dyDescent="0.2">
      <c r="A406" s="110" t="s">
        <v>574</v>
      </c>
      <c r="B406" s="96">
        <v>483513.1771421</v>
      </c>
      <c r="C406" s="96">
        <v>6513592.0192670003</v>
      </c>
      <c r="E406" s="97">
        <v>90.56</v>
      </c>
      <c r="F406" s="97">
        <v>1</v>
      </c>
      <c r="I406" s="97">
        <v>3184.5078918442905</v>
      </c>
      <c r="J406" s="97">
        <v>3320.5078918442905</v>
      </c>
    </row>
    <row r="407" spans="1:10" x14ac:dyDescent="0.2">
      <c r="A407" s="110" t="s">
        <v>575</v>
      </c>
      <c r="B407" s="96">
        <v>483518.54704149999</v>
      </c>
      <c r="C407" s="96">
        <v>6513592.6877539996</v>
      </c>
      <c r="E407" s="97">
        <v>90.49</v>
      </c>
      <c r="F407" s="97">
        <v>1</v>
      </c>
      <c r="I407" s="97">
        <v>3189.9192405075137</v>
      </c>
      <c r="J407" s="97">
        <v>3325.9192405075137</v>
      </c>
    </row>
    <row r="408" spans="1:10" x14ac:dyDescent="0.2">
      <c r="A408" s="110" t="s">
        <v>576</v>
      </c>
      <c r="B408" s="96">
        <v>483525.71850299998</v>
      </c>
      <c r="C408" s="96">
        <v>6513594.0420779996</v>
      </c>
      <c r="E408" s="97">
        <v>90.22</v>
      </c>
      <c r="F408" s="97">
        <v>0.95000000000000284</v>
      </c>
      <c r="I408" s="97">
        <v>3197.2174631380649</v>
      </c>
      <c r="J408" s="97">
        <v>3333.2174631380649</v>
      </c>
    </row>
    <row r="409" spans="1:10" x14ac:dyDescent="0.2">
      <c r="A409" s="110" t="s">
        <v>577</v>
      </c>
      <c r="B409" s="96">
        <v>483533.12125020003</v>
      </c>
      <c r="C409" s="96">
        <v>6513595.6118839998</v>
      </c>
      <c r="E409" s="97">
        <v>90.22</v>
      </c>
      <c r="F409" s="97">
        <v>1.0300000000000011</v>
      </c>
      <c r="I409" s="97">
        <v>3204.7848244508959</v>
      </c>
      <c r="J409" s="97">
        <v>3340.7848244508959</v>
      </c>
    </row>
    <row r="410" spans="1:10" x14ac:dyDescent="0.2">
      <c r="A410" s="110" t="s">
        <v>578</v>
      </c>
      <c r="B410" s="96">
        <v>483546.26825780002</v>
      </c>
      <c r="C410" s="96">
        <v>6513598.3972110003</v>
      </c>
      <c r="E410" s="97">
        <v>90.12</v>
      </c>
      <c r="F410" s="97">
        <v>1.0499999999999972</v>
      </c>
      <c r="I410" s="97">
        <v>3218.2236435046661</v>
      </c>
      <c r="J410" s="97">
        <v>3354.2236435046661</v>
      </c>
    </row>
    <row r="411" spans="1:10" x14ac:dyDescent="0.2">
      <c r="A411" s="110" t="s">
        <v>579</v>
      </c>
      <c r="B411" s="96">
        <v>483552.66473040002</v>
      </c>
      <c r="C411" s="96">
        <v>6513599.8151909998</v>
      </c>
      <c r="E411" s="97">
        <v>90.07</v>
      </c>
      <c r="F411" s="97">
        <v>1</v>
      </c>
      <c r="I411" s="97">
        <v>3224.7754011056463</v>
      </c>
      <c r="J411" s="97">
        <v>3360.7754011056463</v>
      </c>
    </row>
    <row r="412" spans="1:10" x14ac:dyDescent="0.2">
      <c r="A412" s="110" t="s">
        <v>580</v>
      </c>
      <c r="B412" s="96">
        <v>483562.46552790003</v>
      </c>
      <c r="C412" s="96">
        <v>6513602.2075380003</v>
      </c>
      <c r="E412" s="97">
        <v>89.98</v>
      </c>
      <c r="F412" s="97">
        <v>1.0999999999999943</v>
      </c>
      <c r="I412" s="97">
        <v>3234.8639568137464</v>
      </c>
      <c r="J412" s="97">
        <v>3370.8639568137464</v>
      </c>
    </row>
    <row r="413" spans="1:10" x14ac:dyDescent="0.2">
      <c r="A413" s="110" t="s">
        <v>581</v>
      </c>
      <c r="B413" s="96">
        <v>483571.8225824</v>
      </c>
      <c r="C413" s="96">
        <v>6513604.3945970004</v>
      </c>
      <c r="E413" s="97">
        <v>89.48</v>
      </c>
      <c r="F413" s="97">
        <v>1.0300000000000011</v>
      </c>
      <c r="I413" s="97">
        <v>3244.4732073690443</v>
      </c>
      <c r="J413" s="97">
        <v>3380.4732073690443</v>
      </c>
    </row>
    <row r="414" spans="1:10" x14ac:dyDescent="0.2">
      <c r="A414" s="110" t="s">
        <v>582</v>
      </c>
      <c r="B414" s="96">
        <v>483574.58092109999</v>
      </c>
      <c r="C414" s="96">
        <v>6513605.1204329999</v>
      </c>
      <c r="E414" s="97">
        <v>89.7</v>
      </c>
      <c r="F414" s="97">
        <v>1.0300000000000011</v>
      </c>
      <c r="I414" s="97">
        <v>3247.3254467835864</v>
      </c>
      <c r="J414" s="97">
        <v>3383.3254467835864</v>
      </c>
    </row>
    <row r="415" spans="1:10" x14ac:dyDescent="0.2">
      <c r="A415" s="110" t="s">
        <v>583</v>
      </c>
      <c r="B415" s="96">
        <v>483583.45133220003</v>
      </c>
      <c r="C415" s="96">
        <v>6513607.2209240003</v>
      </c>
      <c r="E415" s="97">
        <v>89.42</v>
      </c>
      <c r="F415" s="97">
        <v>1</v>
      </c>
      <c r="I415" s="97">
        <v>3256.4411616072493</v>
      </c>
      <c r="J415" s="97">
        <v>3392.4411616072493</v>
      </c>
    </row>
    <row r="416" spans="1:10" x14ac:dyDescent="0.2">
      <c r="A416" s="110" t="s">
        <v>584</v>
      </c>
      <c r="B416" s="96">
        <v>483592.43060700002</v>
      </c>
      <c r="C416" s="96">
        <v>6513609.3459280003</v>
      </c>
      <c r="E416" s="97">
        <v>89.28</v>
      </c>
      <c r="F416" s="97">
        <v>1.0900000000000034</v>
      </c>
      <c r="I416" s="97">
        <v>3265.6684591485855</v>
      </c>
      <c r="J416" s="97">
        <v>3401.6684591485855</v>
      </c>
    </row>
    <row r="417" spans="1:10" x14ac:dyDescent="0.2">
      <c r="A417" s="110" t="s">
        <v>585</v>
      </c>
      <c r="B417" s="96">
        <v>483601.45393389999</v>
      </c>
      <c r="C417" s="96">
        <v>6513611.6230199998</v>
      </c>
      <c r="E417" s="97">
        <v>89.05</v>
      </c>
      <c r="F417" s="97">
        <v>0.93999999999999773</v>
      </c>
      <c r="I417" s="97">
        <v>3274.9746708383645</v>
      </c>
      <c r="J417" s="97">
        <v>3410.9746708383645</v>
      </c>
    </row>
    <row r="418" spans="1:10" x14ac:dyDescent="0.2">
      <c r="A418" s="110" t="s">
        <v>586</v>
      </c>
      <c r="B418" s="96">
        <v>483611.48614769999</v>
      </c>
      <c r="C418" s="96">
        <v>6513614.0296200002</v>
      </c>
      <c r="E418" s="97">
        <v>88.88</v>
      </c>
      <c r="F418" s="97">
        <v>1.0300000000000011</v>
      </c>
      <c r="I418" s="97">
        <v>3285.2915034150747</v>
      </c>
      <c r="J418" s="97">
        <v>3421.2915034150747</v>
      </c>
    </row>
    <row r="419" spans="1:10" x14ac:dyDescent="0.2">
      <c r="A419" s="110" t="s">
        <v>587</v>
      </c>
      <c r="B419" s="96">
        <v>483621.24980559997</v>
      </c>
      <c r="C419" s="96">
        <v>6513616.1842390001</v>
      </c>
      <c r="E419" s="97">
        <v>88.4</v>
      </c>
      <c r="F419" s="97">
        <v>0.93999999999999773</v>
      </c>
      <c r="I419" s="97">
        <v>3295.2900732960998</v>
      </c>
      <c r="J419" s="97">
        <v>3431.2900732960998</v>
      </c>
    </row>
    <row r="420" spans="1:10" x14ac:dyDescent="0.2">
      <c r="A420" s="110" t="s">
        <v>588</v>
      </c>
      <c r="B420" s="96">
        <v>483630.84803390002</v>
      </c>
      <c r="C420" s="96">
        <v>6513618.7265339997</v>
      </c>
      <c r="E420" s="97">
        <v>88.29</v>
      </c>
      <c r="F420" s="97">
        <v>1.0300000000000011</v>
      </c>
      <c r="I420" s="97">
        <v>3305.2192852074859</v>
      </c>
      <c r="J420" s="97">
        <v>3441.2192852074859</v>
      </c>
    </row>
    <row r="421" spans="1:10" x14ac:dyDescent="0.2">
      <c r="A421" s="110" t="s">
        <v>589</v>
      </c>
      <c r="B421" s="96">
        <v>483640.6295182</v>
      </c>
      <c r="C421" s="96">
        <v>6513620.9237259999</v>
      </c>
      <c r="E421" s="97">
        <v>88.03</v>
      </c>
      <c r="F421" s="97">
        <v>0.93999999999999773</v>
      </c>
      <c r="I421" s="97">
        <v>3315.2445079335857</v>
      </c>
      <c r="J421" s="97">
        <v>3451.2445079335857</v>
      </c>
    </row>
    <row r="422" spans="1:10" x14ac:dyDescent="0.2">
      <c r="A422" s="110" t="s">
        <v>590</v>
      </c>
      <c r="B422" s="96">
        <v>483650.2535627</v>
      </c>
      <c r="C422" s="96">
        <v>6513623.4468550002</v>
      </c>
      <c r="E422" s="97">
        <v>87.81</v>
      </c>
      <c r="F422" s="97">
        <v>1.0699999999999932</v>
      </c>
      <c r="I422" s="97">
        <v>3325.1937998481417</v>
      </c>
      <c r="J422" s="97">
        <v>3461.1937998481417</v>
      </c>
    </row>
    <row r="423" spans="1:10" x14ac:dyDescent="0.2">
      <c r="A423" s="110" t="s">
        <v>591</v>
      </c>
      <c r="B423" s="96">
        <v>483659.70180029998</v>
      </c>
      <c r="C423" s="96">
        <v>6513625.9180100001</v>
      </c>
      <c r="E423" s="97">
        <v>87.45</v>
      </c>
      <c r="F423" s="97">
        <v>0.98000000000000398</v>
      </c>
      <c r="I423" s="97">
        <v>3334.9598534196016</v>
      </c>
      <c r="J423" s="97">
        <v>3470.9598534196016</v>
      </c>
    </row>
    <row r="424" spans="1:10" x14ac:dyDescent="0.2">
      <c r="A424" s="110" t="s">
        <v>592</v>
      </c>
      <c r="B424" s="96">
        <v>483668.90263229999</v>
      </c>
      <c r="C424" s="96">
        <v>6513627.1557780001</v>
      </c>
      <c r="E424" s="97">
        <v>86.77</v>
      </c>
      <c r="F424" s="97">
        <v>1</v>
      </c>
      <c r="I424" s="97">
        <v>3344.2435692702825</v>
      </c>
      <c r="J424" s="97">
        <v>3480.2435692702825</v>
      </c>
    </row>
    <row r="425" spans="1:10" x14ac:dyDescent="0.2">
      <c r="A425" s="110" t="s">
        <v>593</v>
      </c>
      <c r="B425" s="96">
        <v>483670.06732879998</v>
      </c>
      <c r="C425" s="96">
        <v>6513627.010245</v>
      </c>
      <c r="E425" s="97">
        <v>86.77</v>
      </c>
      <c r="F425" s="97">
        <v>1</v>
      </c>
      <c r="I425" s="97">
        <v>3345.4173230783153</v>
      </c>
      <c r="J425" s="97">
        <v>3481.4173230783153</v>
      </c>
    </row>
    <row r="426" spans="1:10" x14ac:dyDescent="0.2">
      <c r="A426" s="110" t="s">
        <v>594</v>
      </c>
      <c r="B426" s="96">
        <v>483679.0044339</v>
      </c>
      <c r="C426" s="96">
        <v>6513625.5586339999</v>
      </c>
      <c r="E426" s="97">
        <v>86.06</v>
      </c>
      <c r="F426" s="97">
        <v>1</v>
      </c>
      <c r="I426" s="97">
        <v>3354.4715497967832</v>
      </c>
      <c r="J426" s="97">
        <v>3490.4715497967832</v>
      </c>
    </row>
    <row r="427" spans="1:10" x14ac:dyDescent="0.2">
      <c r="A427" s="110" t="s">
        <v>595</v>
      </c>
      <c r="B427" s="96">
        <v>483687.40917980002</v>
      </c>
      <c r="C427" s="96">
        <v>6513622.5332739996</v>
      </c>
      <c r="E427" s="97">
        <v>85.34</v>
      </c>
      <c r="F427" s="97">
        <v>1</v>
      </c>
      <c r="I427" s="97">
        <v>3363.4042176474081</v>
      </c>
      <c r="J427" s="97">
        <v>3499.4042176474081</v>
      </c>
    </row>
    <row r="428" spans="1:10" x14ac:dyDescent="0.2">
      <c r="A428" s="110" t="s">
        <v>596</v>
      </c>
      <c r="B428" s="96">
        <v>483693.80999500002</v>
      </c>
      <c r="C428" s="96">
        <v>6513618.7688769996</v>
      </c>
      <c r="E428" s="97">
        <v>84.7</v>
      </c>
      <c r="F428" s="97">
        <v>1</v>
      </c>
      <c r="I428" s="97">
        <v>3370.8299243175902</v>
      </c>
      <c r="J428" s="97">
        <v>3506.8299243175902</v>
      </c>
    </row>
    <row r="429" spans="1:10" x14ac:dyDescent="0.2">
      <c r="A429" s="110" t="s">
        <v>597</v>
      </c>
      <c r="B429" s="96">
        <v>483700.20136549999</v>
      </c>
      <c r="C429" s="96">
        <v>6513613.0024370002</v>
      </c>
      <c r="E429" s="97">
        <v>84.01</v>
      </c>
      <c r="F429" s="97">
        <v>1</v>
      </c>
      <c r="I429" s="97">
        <v>3379.43814425042</v>
      </c>
      <c r="J429" s="97">
        <v>3515.43814425042</v>
      </c>
    </row>
    <row r="430" spans="1:10" x14ac:dyDescent="0.2">
      <c r="A430" s="110" t="s">
        <v>598</v>
      </c>
      <c r="B430" s="96">
        <v>483703.12167550001</v>
      </c>
      <c r="C430" s="96">
        <v>6513609.956274</v>
      </c>
      <c r="E430" s="97">
        <v>83.55</v>
      </c>
      <c r="F430" s="97">
        <v>1.5</v>
      </c>
      <c r="I430" s="97">
        <v>3383.658016008505</v>
      </c>
      <c r="J430" s="97">
        <v>3519.658016008505</v>
      </c>
    </row>
    <row r="431" spans="1:10" x14ac:dyDescent="0.2">
      <c r="A431" s="110" t="s">
        <v>599</v>
      </c>
      <c r="B431" s="96">
        <v>483707.49776340002</v>
      </c>
      <c r="C431" s="96">
        <v>6513604.1279769996</v>
      </c>
      <c r="E431" s="97">
        <v>82.35</v>
      </c>
      <c r="F431" s="97">
        <v>0.95000000000000284</v>
      </c>
      <c r="I431" s="97">
        <v>3390.9463072245212</v>
      </c>
      <c r="J431" s="97">
        <v>3526.9463072245212</v>
      </c>
    </row>
    <row r="432" spans="1:10" x14ac:dyDescent="0.2">
      <c r="A432" s="110" t="s">
        <v>600</v>
      </c>
      <c r="B432" s="96">
        <v>483710.15557459998</v>
      </c>
      <c r="C432" s="96">
        <v>6513600.0124639999</v>
      </c>
      <c r="E432" s="97">
        <v>81.63</v>
      </c>
      <c r="F432" s="97">
        <v>0.95000000000000284</v>
      </c>
      <c r="I432" s="97">
        <v>3395.845430921745</v>
      </c>
      <c r="J432" s="97">
        <v>3531.845430921745</v>
      </c>
    </row>
    <row r="433" spans="1:10" x14ac:dyDescent="0.2">
      <c r="A433" s="110" t="s">
        <v>601</v>
      </c>
      <c r="B433" s="96">
        <v>483713.88748729997</v>
      </c>
      <c r="C433" s="96">
        <v>6513597.2928309999</v>
      </c>
      <c r="E433" s="97">
        <v>81.14</v>
      </c>
      <c r="F433" s="97">
        <v>0.95000000000000284</v>
      </c>
      <c r="I433" s="97">
        <v>3400.4631762333429</v>
      </c>
      <c r="J433" s="97">
        <v>3536.4631762333429</v>
      </c>
    </row>
    <row r="434" spans="1:10" x14ac:dyDescent="0.2">
      <c r="A434" s="110" t="s">
        <v>602</v>
      </c>
      <c r="B434" s="96">
        <v>483718.54714909999</v>
      </c>
      <c r="C434" s="96">
        <v>6513595.3672460001</v>
      </c>
      <c r="E434" s="97">
        <v>81.05</v>
      </c>
      <c r="F434" s="97">
        <v>0.90000000000000568</v>
      </c>
      <c r="I434" s="97">
        <v>3405.505033725492</v>
      </c>
      <c r="J434" s="97">
        <v>3541.505033725492</v>
      </c>
    </row>
    <row r="435" spans="1:10" x14ac:dyDescent="0.2">
      <c r="A435" s="110" t="s">
        <v>603</v>
      </c>
      <c r="B435" s="96">
        <v>483747.06833540002</v>
      </c>
      <c r="C435" s="96">
        <v>6513588.7398279998</v>
      </c>
      <c r="E435" s="97">
        <v>78.849999999999994</v>
      </c>
      <c r="F435" s="97">
        <v>4.5799999999999983</v>
      </c>
      <c r="I435" s="97">
        <v>3434.786098136412</v>
      </c>
      <c r="J435" s="97">
        <v>3570.786098136412</v>
      </c>
    </row>
    <row r="436" spans="1:10" x14ac:dyDescent="0.2">
      <c r="A436" s="110" t="s">
        <v>604</v>
      </c>
      <c r="B436" s="96">
        <v>483766.6189</v>
      </c>
      <c r="C436" s="96">
        <v>6513584.1968989996</v>
      </c>
      <c r="E436" s="97">
        <v>76.06</v>
      </c>
      <c r="F436" s="97">
        <v>7.7045085374140001</v>
      </c>
      <c r="I436" s="97">
        <v>3454.8575401062321</v>
      </c>
      <c r="J436" s="97">
        <v>3590.8575401062321</v>
      </c>
    </row>
    <row r="437" spans="1:10" x14ac:dyDescent="0.2">
      <c r="A437" s="110" t="s">
        <v>605</v>
      </c>
      <c r="B437" s="96">
        <v>483772.14181330003</v>
      </c>
      <c r="C437" s="96">
        <v>6513582.9135499997</v>
      </c>
      <c r="E437" s="97">
        <v>75.349999999999994</v>
      </c>
      <c r="F437" s="97">
        <v>8.6653205199380068</v>
      </c>
      <c r="I437" s="97">
        <v>3460.5275980076481</v>
      </c>
      <c r="J437" s="97">
        <v>3596.5275980076481</v>
      </c>
    </row>
    <row r="438" spans="1:10" x14ac:dyDescent="0.2">
      <c r="A438" s="110" t="s">
        <v>606</v>
      </c>
      <c r="B438" s="96">
        <v>483776.61974220001</v>
      </c>
      <c r="C438" s="96">
        <v>6513581.8730220003</v>
      </c>
      <c r="E438" s="97">
        <v>74.58</v>
      </c>
      <c r="F438" s="97">
        <v>9.25</v>
      </c>
      <c r="I438" s="97">
        <v>3465.1248304798792</v>
      </c>
      <c r="J438" s="97">
        <v>3601.1248304798792</v>
      </c>
    </row>
    <row r="439" spans="1:10" x14ac:dyDescent="0.2">
      <c r="A439" s="110" t="s">
        <v>607</v>
      </c>
      <c r="B439" s="96">
        <v>483782.72851639998</v>
      </c>
      <c r="C439" s="96">
        <v>6513580.4535370003</v>
      </c>
      <c r="E439" s="97">
        <v>68.37</v>
      </c>
      <c r="F439" s="97">
        <v>4.0659601439910062</v>
      </c>
      <c r="I439" s="97">
        <v>3471.3963580897002</v>
      </c>
      <c r="J439" s="97">
        <v>3607.3963580897002</v>
      </c>
    </row>
    <row r="440" spans="1:10" x14ac:dyDescent="0.2">
      <c r="A440" s="110" t="s">
        <v>608</v>
      </c>
      <c r="B440" s="96">
        <v>483786.35297130002</v>
      </c>
      <c r="C440" s="96">
        <v>6513579.6113290004</v>
      </c>
      <c r="E440" s="97">
        <v>68.45</v>
      </c>
      <c r="F440" s="97">
        <v>4.7546823162860008</v>
      </c>
      <c r="I440" s="97">
        <v>3475.1173777979734</v>
      </c>
      <c r="J440" s="97">
        <v>3611.1173777979734</v>
      </c>
    </row>
    <row r="441" spans="1:10" x14ac:dyDescent="0.2">
      <c r="A441" s="110" t="s">
        <v>609</v>
      </c>
      <c r="B441" s="96">
        <v>483806.15258549998</v>
      </c>
      <c r="C441" s="96">
        <v>6513575.0105299996</v>
      </c>
      <c r="E441" s="97">
        <v>68.599999999999994</v>
      </c>
      <c r="F441" s="97">
        <v>8.230000000000004</v>
      </c>
      <c r="I441" s="97">
        <v>3495.4445044252134</v>
      </c>
      <c r="J441" s="97">
        <v>3631.4445044252134</v>
      </c>
    </row>
    <row r="442" spans="1:10" x14ac:dyDescent="0.2">
      <c r="A442" s="110" t="s">
        <v>610</v>
      </c>
      <c r="B442" s="96">
        <v>483824.95858159999</v>
      </c>
      <c r="C442" s="96">
        <v>6513570.6406159997</v>
      </c>
      <c r="E442" s="97">
        <v>68.08</v>
      </c>
      <c r="F442" s="97">
        <v>12.871000000000002</v>
      </c>
      <c r="I442" s="97">
        <v>3514.7515402586932</v>
      </c>
      <c r="J442" s="97">
        <v>3650.7515402586932</v>
      </c>
    </row>
    <row r="443" spans="1:10" x14ac:dyDescent="0.2">
      <c r="A443" s="110" t="s">
        <v>611</v>
      </c>
      <c r="B443" s="96">
        <v>483843.9902536</v>
      </c>
      <c r="C443" s="96">
        <v>6513566.2182630002</v>
      </c>
      <c r="E443" s="97">
        <v>67.989999999999995</v>
      </c>
      <c r="F443" s="97">
        <v>10.312023242039999</v>
      </c>
      <c r="I443" s="97">
        <v>3534.2902646009134</v>
      </c>
      <c r="J443" s="97">
        <v>3670.2902646009134</v>
      </c>
    </row>
    <row r="444" spans="1:10" x14ac:dyDescent="0.2">
      <c r="A444" s="110" t="s">
        <v>612</v>
      </c>
      <c r="B444" s="96">
        <v>483863.7884361</v>
      </c>
      <c r="C444" s="96">
        <v>6513561.6177979996</v>
      </c>
      <c r="E444" s="97">
        <v>68.14</v>
      </c>
      <c r="F444" s="97">
        <v>7.8900000000000006</v>
      </c>
      <c r="I444" s="97">
        <v>3554.6159209937432</v>
      </c>
      <c r="J444" s="97">
        <v>3690.6159209937432</v>
      </c>
    </row>
    <row r="445" spans="1:10" x14ac:dyDescent="0.2">
      <c r="A445" s="110" t="s">
        <v>613</v>
      </c>
      <c r="B445" s="96">
        <v>483876.76622569998</v>
      </c>
      <c r="C445" s="96">
        <v>6513558.6021750001</v>
      </c>
      <c r="E445" s="97">
        <v>67.599999999999994</v>
      </c>
      <c r="F445" s="97">
        <v>3.6581548291269996</v>
      </c>
      <c r="I445" s="97">
        <v>3567.9394718476433</v>
      </c>
      <c r="J445" s="97">
        <v>3703.9394718476433</v>
      </c>
    </row>
    <row r="446" spans="1:10" x14ac:dyDescent="0.2">
      <c r="A446" s="110" t="s">
        <v>614</v>
      </c>
      <c r="B446" s="96">
        <v>483880.19741329999</v>
      </c>
      <c r="C446" s="96">
        <v>6513557.8048759997</v>
      </c>
      <c r="E446" s="97">
        <v>67.7</v>
      </c>
      <c r="F446" s="97">
        <v>2.7820707979799977</v>
      </c>
      <c r="I446" s="97">
        <v>3571.4620749507972</v>
      </c>
      <c r="J446" s="97">
        <v>3707.4620749507972</v>
      </c>
    </row>
    <row r="447" spans="1:10" x14ac:dyDescent="0.2">
      <c r="A447" s="110" t="s">
        <v>615</v>
      </c>
      <c r="B447" s="96">
        <v>483884.14178210002</v>
      </c>
      <c r="C447" s="96">
        <v>6513556.8883309998</v>
      </c>
      <c r="E447" s="97">
        <v>67.84</v>
      </c>
      <c r="F447" s="97">
        <v>1.7999999999999972</v>
      </c>
      <c r="I447" s="97">
        <v>3575.5115317116902</v>
      </c>
      <c r="J447" s="97">
        <v>3711.5115317116902</v>
      </c>
    </row>
    <row r="448" spans="1:10" x14ac:dyDescent="0.2">
      <c r="A448" s="110" t="s">
        <v>616</v>
      </c>
      <c r="B448" s="96">
        <v>483894.13240850001</v>
      </c>
      <c r="C448" s="96">
        <v>6513556.6669239998</v>
      </c>
      <c r="E448" s="97">
        <v>69.11</v>
      </c>
      <c r="F448" s="97">
        <v>1.5999999999999943</v>
      </c>
      <c r="I448" s="97">
        <v>3585.5046111363804</v>
      </c>
      <c r="J448" s="97">
        <v>3721.5046111363804</v>
      </c>
    </row>
    <row r="449" spans="1:10" x14ac:dyDescent="0.2">
      <c r="A449" s="110" t="s">
        <v>617</v>
      </c>
      <c r="B449" s="96">
        <v>483904.02355079999</v>
      </c>
      <c r="C449" s="96">
        <v>6513558.901939</v>
      </c>
      <c r="E449" s="97">
        <v>70.53</v>
      </c>
      <c r="F449" s="97">
        <v>1.2999999999999972</v>
      </c>
      <c r="I449" s="97">
        <v>3595.6451233403404</v>
      </c>
      <c r="J449" s="97">
        <v>3731.6451233403404</v>
      </c>
    </row>
    <row r="450" spans="1:10" x14ac:dyDescent="0.2">
      <c r="A450" s="110" t="s">
        <v>618</v>
      </c>
      <c r="B450" s="96">
        <v>483907.18261650001</v>
      </c>
      <c r="C450" s="96">
        <v>6513559.9079719996</v>
      </c>
      <c r="E450" s="97">
        <v>70.989999999999995</v>
      </c>
      <c r="F450" s="97">
        <v>1.2999999999999972</v>
      </c>
      <c r="I450" s="97">
        <v>3598.9605116803823</v>
      </c>
      <c r="J450" s="97">
        <v>3734.9605116803823</v>
      </c>
    </row>
    <row r="451" spans="1:10" x14ac:dyDescent="0.2">
      <c r="A451" s="110" t="s">
        <v>619</v>
      </c>
      <c r="B451" s="96">
        <v>483921.72426500003</v>
      </c>
      <c r="C451" s="96">
        <v>6513567.2918969998</v>
      </c>
      <c r="E451" s="97">
        <v>73.53</v>
      </c>
      <c r="F451" s="97">
        <v>1.0999999999999943</v>
      </c>
      <c r="I451" s="97">
        <v>3615.2694626956622</v>
      </c>
      <c r="J451" s="97">
        <v>3751.2694626956622</v>
      </c>
    </row>
    <row r="452" spans="1:10" x14ac:dyDescent="0.2">
      <c r="A452" s="110" t="s">
        <v>620</v>
      </c>
      <c r="B452" s="96">
        <v>483928.18818220001</v>
      </c>
      <c r="C452" s="96">
        <v>6513573.7096469998</v>
      </c>
      <c r="E452" s="97">
        <v>74.44</v>
      </c>
      <c r="F452" s="97">
        <v>1</v>
      </c>
      <c r="I452" s="97">
        <v>3624.3782352694025</v>
      </c>
      <c r="J452" s="97">
        <v>3760.3782352694025</v>
      </c>
    </row>
    <row r="453" spans="1:10" x14ac:dyDescent="0.2">
      <c r="A453" s="110" t="s">
        <v>621</v>
      </c>
      <c r="B453" s="96">
        <v>483936.97318480001</v>
      </c>
      <c r="C453" s="96">
        <v>6513582.532873</v>
      </c>
      <c r="E453" s="97">
        <v>75.69</v>
      </c>
      <c r="F453" s="97">
        <v>1</v>
      </c>
      <c r="I453" s="97">
        <v>3636.8291628604725</v>
      </c>
      <c r="J453" s="97">
        <v>3772.8291628604725</v>
      </c>
    </row>
    <row r="454" spans="1:10" x14ac:dyDescent="0.2">
      <c r="A454" s="110" t="s">
        <v>622</v>
      </c>
      <c r="B454" s="96">
        <v>483943.33446749998</v>
      </c>
      <c r="C454" s="96">
        <v>6513589.3421379998</v>
      </c>
      <c r="E454" s="97">
        <v>76.59</v>
      </c>
      <c r="F454" s="97">
        <v>1</v>
      </c>
      <c r="I454" s="97">
        <v>3646.1475322315614</v>
      </c>
      <c r="J454" s="97">
        <v>3782.1475322315614</v>
      </c>
    </row>
    <row r="455" spans="1:10" x14ac:dyDescent="0.2">
      <c r="A455" s="110" t="s">
        <v>623</v>
      </c>
      <c r="B455" s="96">
        <v>483950.31514800002</v>
      </c>
      <c r="C455" s="96">
        <v>6513596.2362670004</v>
      </c>
      <c r="E455" s="97">
        <v>77.64</v>
      </c>
      <c r="F455" s="97">
        <v>0.95000000000000284</v>
      </c>
      <c r="I455" s="97">
        <v>3655.9586947479165</v>
      </c>
      <c r="J455" s="97">
        <v>3791.9586947479165</v>
      </c>
    </row>
    <row r="456" spans="1:10" x14ac:dyDescent="0.2">
      <c r="A456" s="110" t="s">
        <v>624</v>
      </c>
      <c r="B456" s="96">
        <v>483955.79293980001</v>
      </c>
      <c r="C456" s="96">
        <v>6513601.2783239996</v>
      </c>
      <c r="E456" s="97">
        <v>78.47</v>
      </c>
      <c r="F456" s="97">
        <v>0.95000000000000284</v>
      </c>
      <c r="I456" s="97">
        <v>3663.4037293066085</v>
      </c>
      <c r="J456" s="97">
        <v>3799.4037293066085</v>
      </c>
    </row>
    <row r="457" spans="1:10" x14ac:dyDescent="0.2">
      <c r="A457" s="110" t="s">
        <v>625</v>
      </c>
      <c r="B457" s="96">
        <v>483959.70213529997</v>
      </c>
      <c r="C457" s="96">
        <v>6513603.7393920003</v>
      </c>
      <c r="E457" s="97">
        <v>78.900000000000006</v>
      </c>
      <c r="F457" s="97">
        <v>1.0499999999999972</v>
      </c>
      <c r="I457" s="97">
        <v>3668.0231088215264</v>
      </c>
      <c r="J457" s="97">
        <v>3804.0231088215264</v>
      </c>
    </row>
    <row r="458" spans="1:10" x14ac:dyDescent="0.2">
      <c r="A458" s="110" t="s">
        <v>626</v>
      </c>
      <c r="B458" s="96">
        <v>483967.35055590002</v>
      </c>
      <c r="C458" s="96">
        <v>6513606.046604</v>
      </c>
      <c r="E458" s="97">
        <v>80.08</v>
      </c>
      <c r="F458" s="97">
        <v>1.0499999999999972</v>
      </c>
      <c r="I458" s="97">
        <v>3676.0119487196366</v>
      </c>
      <c r="J458" s="97">
        <v>3812.0119487196366</v>
      </c>
    </row>
    <row r="459" spans="1:10" x14ac:dyDescent="0.2">
      <c r="A459" s="110" t="s">
        <v>627</v>
      </c>
      <c r="B459" s="96">
        <v>483977.12116139999</v>
      </c>
      <c r="C459" s="96">
        <v>6513609.3355569998</v>
      </c>
      <c r="E459" s="97">
        <v>81.12</v>
      </c>
      <c r="F459" s="97">
        <v>1.0499999999999972</v>
      </c>
      <c r="I459" s="97">
        <v>3686.3212622918568</v>
      </c>
      <c r="J459" s="97">
        <v>3822.3212622918568</v>
      </c>
    </row>
    <row r="460" spans="1:10" x14ac:dyDescent="0.2">
      <c r="A460" s="110" t="s">
        <v>628</v>
      </c>
      <c r="B460" s="96">
        <v>483979.14646369999</v>
      </c>
      <c r="C460" s="96">
        <v>6513609.9513320001</v>
      </c>
      <c r="E460" s="97">
        <v>81.13</v>
      </c>
      <c r="F460" s="97">
        <v>1.0499999999999972</v>
      </c>
      <c r="I460" s="97">
        <v>3688.4381061823196</v>
      </c>
      <c r="J460" s="97">
        <v>3824.4381061823196</v>
      </c>
    </row>
    <row r="461" spans="1:10" x14ac:dyDescent="0.2">
      <c r="A461" s="110" t="s">
        <v>629</v>
      </c>
      <c r="B461" s="96">
        <v>483986.08595959999</v>
      </c>
      <c r="C461" s="96">
        <v>6513613.0568890003</v>
      </c>
      <c r="E461" s="97">
        <v>82.18</v>
      </c>
      <c r="F461" s="97">
        <v>1.0499999999999972</v>
      </c>
      <c r="I461" s="97">
        <v>3696.0408089151356</v>
      </c>
      <c r="J461" s="97">
        <v>3832.0408089151356</v>
      </c>
    </row>
    <row r="462" spans="1:10" x14ac:dyDescent="0.2">
      <c r="A462" s="110" t="s">
        <v>630</v>
      </c>
      <c r="B462" s="96">
        <v>483991.8313048</v>
      </c>
      <c r="C462" s="96">
        <v>6513616.6722259996</v>
      </c>
      <c r="E462" s="97">
        <v>82.9</v>
      </c>
      <c r="F462" s="97">
        <v>1</v>
      </c>
      <c r="I462" s="97">
        <v>3702.8290083153365</v>
      </c>
      <c r="J462" s="97">
        <v>3838.8290083153365</v>
      </c>
    </row>
    <row r="463" spans="1:10" x14ac:dyDescent="0.2">
      <c r="A463" s="110" t="s">
        <v>631</v>
      </c>
      <c r="B463" s="96">
        <v>483997.07021799998</v>
      </c>
      <c r="C463" s="96">
        <v>6513620.9531610003</v>
      </c>
      <c r="E463" s="97">
        <v>83.63</v>
      </c>
      <c r="F463" s="97">
        <v>1</v>
      </c>
      <c r="I463" s="97">
        <v>3709.5945547817646</v>
      </c>
      <c r="J463" s="97">
        <v>3845.5945547817646</v>
      </c>
    </row>
    <row r="464" spans="1:10" x14ac:dyDescent="0.2">
      <c r="A464" s="110" t="s">
        <v>632</v>
      </c>
      <c r="B464" s="96">
        <v>484001.42813830002</v>
      </c>
      <c r="C464" s="96">
        <v>6513625.2031279998</v>
      </c>
      <c r="E464" s="97">
        <v>84.35</v>
      </c>
      <c r="F464" s="97">
        <v>1</v>
      </c>
      <c r="I464" s="97">
        <v>3715.6817286391024</v>
      </c>
      <c r="J464" s="97">
        <v>3851.6817286391024</v>
      </c>
    </row>
    <row r="465" spans="1:10" x14ac:dyDescent="0.2">
      <c r="A465" s="110" t="s">
        <v>633</v>
      </c>
      <c r="B465" s="96">
        <v>484006.40837690001</v>
      </c>
      <c r="C465" s="96">
        <v>6513630.3155239997</v>
      </c>
      <c r="E465" s="97">
        <v>84.98</v>
      </c>
      <c r="F465" s="97">
        <v>1</v>
      </c>
      <c r="I465" s="97">
        <v>3722.8189105514225</v>
      </c>
      <c r="J465" s="97">
        <v>3858.8189105514225</v>
      </c>
    </row>
    <row r="466" spans="1:10" x14ac:dyDescent="0.2">
      <c r="A466" s="110" t="s">
        <v>634</v>
      </c>
      <c r="B466" s="96">
        <v>484010.59149620001</v>
      </c>
      <c r="C466" s="96">
        <v>6513634.7973130001</v>
      </c>
      <c r="E466" s="97">
        <v>85.45</v>
      </c>
      <c r="F466" s="97">
        <v>1</v>
      </c>
      <c r="I466" s="97">
        <v>3728.9495650517483</v>
      </c>
      <c r="J466" s="97">
        <v>3864.9495650517483</v>
      </c>
    </row>
    <row r="467" spans="1:10" x14ac:dyDescent="0.2">
      <c r="A467" s="110" t="s">
        <v>635</v>
      </c>
      <c r="B467" s="96">
        <v>484014.6786784</v>
      </c>
      <c r="C467" s="96">
        <v>6513640.4298919998</v>
      </c>
      <c r="E467" s="97">
        <v>85.97</v>
      </c>
      <c r="F467" s="97">
        <v>1</v>
      </c>
      <c r="I467" s="97">
        <v>3735.9088039572212</v>
      </c>
      <c r="J467" s="97">
        <v>3871.9088039572212</v>
      </c>
    </row>
    <row r="468" spans="1:10" x14ac:dyDescent="0.2">
      <c r="A468" s="110" t="s">
        <v>636</v>
      </c>
      <c r="B468" s="96">
        <v>484016.98816090001</v>
      </c>
      <c r="C468" s="96">
        <v>6513644.5028480003</v>
      </c>
      <c r="E468" s="97">
        <v>86.26</v>
      </c>
      <c r="F468" s="97">
        <v>1.019999999999996</v>
      </c>
      <c r="I468" s="97">
        <v>3740.5909700592433</v>
      </c>
      <c r="J468" s="97">
        <v>3876.5909700592433</v>
      </c>
    </row>
    <row r="469" spans="1:10" x14ac:dyDescent="0.2">
      <c r="A469" s="110" t="s">
        <v>637</v>
      </c>
      <c r="B469" s="96">
        <v>484020.06177059998</v>
      </c>
      <c r="C469" s="96">
        <v>6513651.0273249997</v>
      </c>
      <c r="E469" s="97">
        <v>86.75</v>
      </c>
      <c r="F469" s="97">
        <v>1.0100000000000051</v>
      </c>
      <c r="I469" s="97">
        <v>3747.8031730881894</v>
      </c>
      <c r="J469" s="97">
        <v>3883.8031730881894</v>
      </c>
    </row>
    <row r="470" spans="1:10" x14ac:dyDescent="0.2">
      <c r="A470" s="110" t="s">
        <v>638</v>
      </c>
      <c r="B470" s="96">
        <v>484023.44293299998</v>
      </c>
      <c r="C470" s="96">
        <v>6513658.4109009998</v>
      </c>
      <c r="E470" s="97">
        <v>87.25</v>
      </c>
      <c r="F470" s="97">
        <v>1.0100000000000051</v>
      </c>
      <c r="I470" s="97">
        <v>3755.9241001387536</v>
      </c>
      <c r="J470" s="97">
        <v>3891.9241001387536</v>
      </c>
    </row>
    <row r="471" spans="1:10" x14ac:dyDescent="0.2">
      <c r="A471" s="110" t="s">
        <v>639</v>
      </c>
      <c r="B471" s="96">
        <v>484027.4733982</v>
      </c>
      <c r="C471" s="96">
        <v>6513667.2102150004</v>
      </c>
      <c r="E471" s="97">
        <v>87.87</v>
      </c>
      <c r="F471" s="97">
        <v>1.0300000000000011</v>
      </c>
      <c r="I471" s="97">
        <v>3765.6025591420994</v>
      </c>
      <c r="J471" s="97">
        <v>3901.6025591420994</v>
      </c>
    </row>
    <row r="472" spans="1:10" x14ac:dyDescent="0.2">
      <c r="A472" s="110" t="s">
        <v>640</v>
      </c>
      <c r="B472" s="96">
        <v>484031.69203690003</v>
      </c>
      <c r="C472" s="96">
        <v>6513676.3217359995</v>
      </c>
      <c r="E472" s="97">
        <v>88.42</v>
      </c>
      <c r="F472" s="97">
        <v>1</v>
      </c>
      <c r="I472" s="97">
        <v>3775.6433127583396</v>
      </c>
      <c r="J472" s="97">
        <v>3911.6433127583396</v>
      </c>
    </row>
    <row r="473" spans="1:10" x14ac:dyDescent="0.2">
      <c r="A473" s="110" t="s">
        <v>641</v>
      </c>
      <c r="B473" s="96">
        <v>484035.60094939999</v>
      </c>
      <c r="C473" s="96">
        <v>6513685.7575700004</v>
      </c>
      <c r="E473" s="97">
        <v>88.8</v>
      </c>
      <c r="F473" s="97">
        <v>1.1500000000000057</v>
      </c>
      <c r="I473" s="97">
        <v>3785.8567627361094</v>
      </c>
      <c r="J473" s="97">
        <v>3921.8567627361094</v>
      </c>
    </row>
    <row r="474" spans="1:10" x14ac:dyDescent="0.2">
      <c r="A474" s="110" t="s">
        <v>642</v>
      </c>
      <c r="B474" s="96">
        <v>484040.15591859998</v>
      </c>
      <c r="C474" s="96">
        <v>6513695.7129619997</v>
      </c>
      <c r="E474" s="97">
        <v>89.45</v>
      </c>
      <c r="F474" s="97">
        <v>1</v>
      </c>
      <c r="I474" s="97">
        <v>3796.8047109239096</v>
      </c>
      <c r="J474" s="97">
        <v>3932.8047109239096</v>
      </c>
    </row>
    <row r="475" spans="1:10" x14ac:dyDescent="0.2">
      <c r="A475" s="110" t="s">
        <v>643</v>
      </c>
      <c r="B475" s="96">
        <v>484043.86450239999</v>
      </c>
      <c r="C475" s="96">
        <v>6513703.8212710004</v>
      </c>
      <c r="E475" s="97">
        <v>89.45</v>
      </c>
      <c r="F475" s="97">
        <v>1.0900000000000034</v>
      </c>
      <c r="I475" s="97">
        <v>3805.7208915630385</v>
      </c>
      <c r="J475" s="97">
        <v>3941.7208915630385</v>
      </c>
    </row>
    <row r="476" spans="1:10" x14ac:dyDescent="0.2">
      <c r="A476" s="110" t="s">
        <v>644</v>
      </c>
      <c r="B476" s="96">
        <v>484048.66209459997</v>
      </c>
      <c r="C476" s="96">
        <v>6513712.9130180003</v>
      </c>
      <c r="E476" s="97">
        <v>89.69</v>
      </c>
      <c r="F476" s="97">
        <v>1</v>
      </c>
      <c r="I476" s="97">
        <v>3816.0008116905888</v>
      </c>
      <c r="J476" s="97">
        <v>3952.0008116905888</v>
      </c>
    </row>
    <row r="477" spans="1:10" x14ac:dyDescent="0.2">
      <c r="A477" s="110" t="s">
        <v>645</v>
      </c>
      <c r="B477" s="96">
        <v>484050.45032060001</v>
      </c>
      <c r="C477" s="96">
        <v>6513716.3187140003</v>
      </c>
      <c r="E477" s="97">
        <v>89.74</v>
      </c>
      <c r="F477" s="97">
        <v>1.1899999999999977</v>
      </c>
      <c r="I477" s="97">
        <v>3819.8474352898766</v>
      </c>
      <c r="J477" s="97">
        <v>3955.8474352898766</v>
      </c>
    </row>
    <row r="478" spans="1:10" x14ac:dyDescent="0.2">
      <c r="A478" s="110" t="s">
        <v>646</v>
      </c>
      <c r="B478" s="96">
        <v>484056.12272560003</v>
      </c>
      <c r="C478" s="96">
        <v>6513720.522744</v>
      </c>
      <c r="E478" s="97">
        <v>87.91</v>
      </c>
      <c r="F478" s="97">
        <v>0.95000000000000284</v>
      </c>
      <c r="I478" s="97">
        <v>3826.9078921221485</v>
      </c>
      <c r="J478" s="97">
        <v>3962.9078921221485</v>
      </c>
    </row>
    <row r="479" spans="1:10" x14ac:dyDescent="0.2">
      <c r="A479" s="110" t="s">
        <v>647</v>
      </c>
      <c r="B479" s="96">
        <v>484066.52695580001</v>
      </c>
      <c r="C479" s="96">
        <v>6513726.5380610004</v>
      </c>
      <c r="E479" s="97">
        <v>85.6</v>
      </c>
      <c r="F479" s="97">
        <v>1.019999999999996</v>
      </c>
      <c r="I479" s="97">
        <v>3838.9258802316986</v>
      </c>
      <c r="J479" s="97">
        <v>3974.9258802316986</v>
      </c>
    </row>
    <row r="480" spans="1:10" x14ac:dyDescent="0.2">
      <c r="A480" s="110" t="s">
        <v>648</v>
      </c>
      <c r="B480" s="96">
        <v>484075.52328849997</v>
      </c>
      <c r="C480" s="96">
        <v>6513730.308154</v>
      </c>
      <c r="E480" s="97">
        <v>84.35</v>
      </c>
      <c r="F480" s="97">
        <v>1</v>
      </c>
      <c r="I480" s="97">
        <v>3848.6802437158567</v>
      </c>
      <c r="J480" s="97">
        <v>3984.6802437158567</v>
      </c>
    </row>
    <row r="481" spans="1:10" x14ac:dyDescent="0.2">
      <c r="A481" s="110" t="s">
        <v>649</v>
      </c>
      <c r="B481" s="96">
        <v>484077.12859749998</v>
      </c>
      <c r="C481" s="96">
        <v>6513730.8435739996</v>
      </c>
      <c r="E481" s="97">
        <v>84.35</v>
      </c>
      <c r="F481" s="97">
        <v>1</v>
      </c>
      <c r="I481" s="97">
        <v>3850.3724882399165</v>
      </c>
      <c r="J481" s="97">
        <v>3986.3724882399165</v>
      </c>
    </row>
    <row r="482" spans="1:10" x14ac:dyDescent="0.2">
      <c r="A482" s="110" t="s">
        <v>650</v>
      </c>
      <c r="B482" s="96">
        <v>484081.90000670002</v>
      </c>
      <c r="C482" s="96">
        <v>6513732.5502549997</v>
      </c>
      <c r="E482" s="97">
        <v>84.22</v>
      </c>
      <c r="F482" s="97">
        <v>1</v>
      </c>
      <c r="I482" s="97">
        <v>3855.4399439122585</v>
      </c>
      <c r="J482" s="97">
        <v>3991.4399439122585</v>
      </c>
    </row>
    <row r="483" spans="1:10" x14ac:dyDescent="0.2">
      <c r="A483" s="110" t="s">
        <v>651</v>
      </c>
      <c r="B483" s="96">
        <v>484084.77488550002</v>
      </c>
      <c r="C483" s="96">
        <v>6513733.2285850001</v>
      </c>
      <c r="E483" s="97">
        <v>84.2</v>
      </c>
      <c r="F483" s="97">
        <v>1</v>
      </c>
      <c r="I483" s="97">
        <v>3858.3937649799336</v>
      </c>
      <c r="J483" s="97">
        <v>3994.3937649799336</v>
      </c>
    </row>
    <row r="484" spans="1:10" x14ac:dyDescent="0.2">
      <c r="A484" s="110" t="s">
        <v>652</v>
      </c>
      <c r="B484" s="96">
        <v>484085.08345779998</v>
      </c>
      <c r="C484" s="96">
        <v>6513733.2985150004</v>
      </c>
      <c r="E484" s="97">
        <v>84.2</v>
      </c>
      <c r="F484" s="97">
        <v>1</v>
      </c>
      <c r="I484" s="97">
        <v>3858.7101619497462</v>
      </c>
      <c r="J484" s="97">
        <v>3994.7101619497462</v>
      </c>
    </row>
    <row r="485" spans="1:10" x14ac:dyDescent="0.2">
      <c r="A485" s="110" t="s">
        <v>653</v>
      </c>
      <c r="B485" s="96">
        <v>484093.18469750002</v>
      </c>
      <c r="C485" s="96">
        <v>6513735.7280270001</v>
      </c>
      <c r="E485" s="97">
        <v>83.91</v>
      </c>
      <c r="F485" s="97">
        <v>0.95999999999999375</v>
      </c>
      <c r="I485" s="97">
        <v>3867.1678575411293</v>
      </c>
      <c r="J485" s="97">
        <v>4003.1678575411293</v>
      </c>
    </row>
    <row r="486" spans="1:10" x14ac:dyDescent="0.2">
      <c r="A486" s="110" t="s">
        <v>654</v>
      </c>
      <c r="B486" s="96">
        <v>484101.17260460003</v>
      </c>
      <c r="C486" s="96">
        <v>6513738.0186139997</v>
      </c>
      <c r="E486" s="97">
        <v>83.98</v>
      </c>
      <c r="F486" s="97">
        <v>1.2099999999999937</v>
      </c>
      <c r="I486" s="97">
        <v>3875.4776979810622</v>
      </c>
      <c r="J486" s="97">
        <v>4011.4776979810622</v>
      </c>
    </row>
    <row r="487" spans="1:10" x14ac:dyDescent="0.2">
      <c r="A487" s="110" t="s">
        <v>655</v>
      </c>
      <c r="B487" s="96">
        <v>484109.71474740002</v>
      </c>
      <c r="C487" s="96">
        <v>6513740.5700479997</v>
      </c>
      <c r="E487" s="97">
        <v>83.96</v>
      </c>
      <c r="F487" s="97">
        <v>1.4500000000000028</v>
      </c>
      <c r="I487" s="97">
        <v>3884.39274243814</v>
      </c>
      <c r="J487" s="97">
        <v>4020.39274243814</v>
      </c>
    </row>
    <row r="488" spans="1:10" x14ac:dyDescent="0.2">
      <c r="A488" s="110" t="s">
        <v>656</v>
      </c>
      <c r="B488" s="96">
        <v>484118.21603409998</v>
      </c>
      <c r="C488" s="96">
        <v>6513742.9886400001</v>
      </c>
      <c r="E488" s="97">
        <v>84.3</v>
      </c>
      <c r="F488" s="97">
        <v>0.95000000000000284</v>
      </c>
      <c r="I488" s="97">
        <v>3893.2313773575702</v>
      </c>
      <c r="J488" s="97">
        <v>4029.2313773575702</v>
      </c>
    </row>
    <row r="489" spans="1:10" x14ac:dyDescent="0.2">
      <c r="A489" s="110" t="s">
        <v>657</v>
      </c>
      <c r="B489" s="96">
        <v>484119.18042480003</v>
      </c>
      <c r="C489" s="96">
        <v>6513743.3081139997</v>
      </c>
      <c r="E489" s="97">
        <v>84.3</v>
      </c>
      <c r="F489" s="97">
        <v>0.95000000000000284</v>
      </c>
      <c r="I489" s="97">
        <v>3894.2473070098922</v>
      </c>
      <c r="J489" s="97">
        <v>4030.2473070098922</v>
      </c>
    </row>
    <row r="490" spans="1:10" x14ac:dyDescent="0.2">
      <c r="A490" s="110" t="s">
        <v>658</v>
      </c>
      <c r="B490" s="96">
        <v>484120.08361039998</v>
      </c>
      <c r="C490" s="96">
        <v>6513743.5735780001</v>
      </c>
      <c r="E490" s="97">
        <v>84.3</v>
      </c>
      <c r="F490" s="97">
        <v>0.95000000000000284</v>
      </c>
      <c r="I490" s="97">
        <v>3895.1886970663154</v>
      </c>
      <c r="J490" s="97">
        <v>4031.1886970663154</v>
      </c>
    </row>
    <row r="491" spans="1:10" x14ac:dyDescent="0.2">
      <c r="A491" s="110" t="s">
        <v>659</v>
      </c>
      <c r="B491" s="96">
        <v>484125.80538430001</v>
      </c>
      <c r="C491" s="96">
        <v>6513745.2144910004</v>
      </c>
      <c r="E491" s="97">
        <v>84.2</v>
      </c>
      <c r="F491" s="97">
        <v>0.90000000000000568</v>
      </c>
      <c r="I491" s="97">
        <v>3901.1411161489696</v>
      </c>
      <c r="J491" s="97">
        <v>4037.1411161489696</v>
      </c>
    </row>
    <row r="492" spans="1:10" x14ac:dyDescent="0.2">
      <c r="A492" s="110" t="s">
        <v>660</v>
      </c>
      <c r="B492" s="96">
        <v>484127.14370489999</v>
      </c>
      <c r="C492" s="96">
        <v>6513745.5219090004</v>
      </c>
      <c r="E492" s="97">
        <v>84.2</v>
      </c>
      <c r="F492" s="97">
        <v>0.90000000000000568</v>
      </c>
      <c r="I492" s="97">
        <v>3902.5142904329955</v>
      </c>
      <c r="J492" s="97">
        <v>4038.5142904329955</v>
      </c>
    </row>
    <row r="493" spans="1:10" x14ac:dyDescent="0.2">
      <c r="A493" s="110" t="s">
        <v>661</v>
      </c>
      <c r="B493" s="96">
        <v>484133.65072169999</v>
      </c>
      <c r="C493" s="96">
        <v>6513747.776323</v>
      </c>
      <c r="E493" s="97">
        <v>84.3</v>
      </c>
      <c r="F493" s="97">
        <v>0.95000000000000284</v>
      </c>
      <c r="I493" s="97">
        <v>3909.4007735376485</v>
      </c>
      <c r="J493" s="97">
        <v>4045.4007735376485</v>
      </c>
    </row>
    <row r="494" spans="1:10" x14ac:dyDescent="0.2">
      <c r="A494" s="110" t="s">
        <v>662</v>
      </c>
      <c r="B494" s="96">
        <v>484139.08600210003</v>
      </c>
      <c r="C494" s="96">
        <v>6513749.4903410003</v>
      </c>
      <c r="E494" s="97">
        <v>84.35</v>
      </c>
      <c r="F494" s="97">
        <v>0.96999999999999886</v>
      </c>
      <c r="I494" s="97">
        <v>3915.0999077771294</v>
      </c>
      <c r="J494" s="97">
        <v>4051.0999077771294</v>
      </c>
    </row>
    <row r="495" spans="1:10" x14ac:dyDescent="0.2">
      <c r="A495" s="110" t="s">
        <v>663</v>
      </c>
      <c r="B495" s="96">
        <v>484142.88247880002</v>
      </c>
      <c r="C495" s="96">
        <v>6513750.7822000002</v>
      </c>
      <c r="E495" s="97">
        <v>84.34</v>
      </c>
      <c r="F495" s="97">
        <v>0.93999999999999773</v>
      </c>
      <c r="I495" s="97">
        <v>3919.1101615526554</v>
      </c>
      <c r="J495" s="97">
        <v>4055.1101615526554</v>
      </c>
    </row>
    <row r="496" spans="1:10" x14ac:dyDescent="0.2">
      <c r="A496" s="110" t="s">
        <v>664</v>
      </c>
      <c r="B496" s="96">
        <v>484149.78749959997</v>
      </c>
      <c r="C496" s="96">
        <v>6513753.0042909998</v>
      </c>
      <c r="E496" s="97">
        <v>84.3</v>
      </c>
      <c r="F496" s="97">
        <v>0.90000000000000568</v>
      </c>
      <c r="I496" s="97">
        <v>3926.3639192016462</v>
      </c>
      <c r="J496" s="97">
        <v>4062.3639192016462</v>
      </c>
    </row>
    <row r="497" spans="1:10" x14ac:dyDescent="0.2">
      <c r="A497" s="110" t="s">
        <v>665</v>
      </c>
      <c r="B497" s="96">
        <v>484150.89166660002</v>
      </c>
      <c r="C497" s="96">
        <v>6513753.3037059996</v>
      </c>
      <c r="E497" s="97">
        <v>84.3</v>
      </c>
      <c r="F497" s="97">
        <v>0.90000000000000568</v>
      </c>
      <c r="I497" s="97">
        <v>3927.5079621798832</v>
      </c>
      <c r="J497" s="97">
        <v>4063.5079621798832</v>
      </c>
    </row>
    <row r="498" spans="1:10" x14ac:dyDescent="0.2">
      <c r="A498" s="110" t="s">
        <v>666</v>
      </c>
      <c r="B498" s="96">
        <v>484158.17785089999</v>
      </c>
      <c r="C498" s="96">
        <v>6513755.5358189996</v>
      </c>
      <c r="E498" s="97">
        <v>84.25</v>
      </c>
      <c r="F498" s="97">
        <v>0.92000000000000171</v>
      </c>
      <c r="I498" s="97">
        <v>3935.1283826472891</v>
      </c>
      <c r="J498" s="97">
        <v>4071.1283826472891</v>
      </c>
    </row>
    <row r="499" spans="1:10" x14ac:dyDescent="0.2">
      <c r="A499" s="110" t="s">
        <v>667</v>
      </c>
      <c r="B499" s="96">
        <v>484160.84126209997</v>
      </c>
      <c r="C499" s="96">
        <v>6513756.3494520001</v>
      </c>
      <c r="E499" s="97">
        <v>84.25</v>
      </c>
      <c r="F499" s="97">
        <v>0.98000000000000398</v>
      </c>
      <c r="I499" s="97">
        <v>3937.9132988797132</v>
      </c>
      <c r="J499" s="97">
        <v>4073.9132988797132</v>
      </c>
    </row>
    <row r="500" spans="1:10" x14ac:dyDescent="0.2">
      <c r="A500" s="110" t="s">
        <v>668</v>
      </c>
      <c r="B500" s="96">
        <v>484162.07948369998</v>
      </c>
      <c r="C500" s="96">
        <v>6513756.795748</v>
      </c>
      <c r="E500" s="97">
        <v>84.26</v>
      </c>
      <c r="F500" s="97">
        <v>0.98000000000000398</v>
      </c>
      <c r="I500" s="97">
        <v>3939.2294952001835</v>
      </c>
      <c r="J500" s="97">
        <v>4075.2294952001835</v>
      </c>
    </row>
    <row r="501" spans="1:10" x14ac:dyDescent="0.2">
      <c r="A501" s="110" t="s">
        <v>669</v>
      </c>
      <c r="B501" s="96">
        <v>484169.58298820001</v>
      </c>
      <c r="C501" s="96">
        <v>6513759.1685119998</v>
      </c>
      <c r="E501" s="97">
        <v>84.3</v>
      </c>
      <c r="F501" s="97">
        <v>1</v>
      </c>
      <c r="I501" s="97">
        <v>3947.0992213035165</v>
      </c>
      <c r="J501" s="97">
        <v>4083.0992213035165</v>
      </c>
    </row>
    <row r="502" spans="1:10" x14ac:dyDescent="0.2">
      <c r="A502" s="110" t="s">
        <v>670</v>
      </c>
      <c r="B502" s="96">
        <v>484177.37067660003</v>
      </c>
      <c r="C502" s="96">
        <v>6513761.2595589999</v>
      </c>
      <c r="E502" s="97">
        <v>84.25</v>
      </c>
      <c r="F502" s="97">
        <v>1.0999999999999943</v>
      </c>
      <c r="I502" s="97">
        <v>3955.1627545516967</v>
      </c>
      <c r="J502" s="97">
        <v>4091.1627545516967</v>
      </c>
    </row>
    <row r="503" spans="1:10" x14ac:dyDescent="0.2">
      <c r="A503" s="110" t="s">
        <v>671</v>
      </c>
      <c r="B503" s="96">
        <v>484196.26720080001</v>
      </c>
      <c r="C503" s="96">
        <v>6513767.6279859999</v>
      </c>
      <c r="E503" s="97">
        <v>84.3</v>
      </c>
      <c r="F503" s="97">
        <v>0.96999999999999886</v>
      </c>
      <c r="I503" s="97">
        <v>3975.1035542534869</v>
      </c>
      <c r="J503" s="97">
        <v>4111.1035542534864</v>
      </c>
    </row>
    <row r="504" spans="1:10" x14ac:dyDescent="0.2">
      <c r="A504" s="110" t="s">
        <v>672</v>
      </c>
      <c r="B504" s="96">
        <v>484207.37560829998</v>
      </c>
      <c r="C504" s="96">
        <v>6513771.2258130005</v>
      </c>
      <c r="E504" s="97">
        <v>84.24</v>
      </c>
      <c r="F504" s="97">
        <v>0.93999999999999773</v>
      </c>
      <c r="I504" s="97">
        <v>3986.7800722958968</v>
      </c>
      <c r="J504" s="97">
        <v>4122.7800722958964</v>
      </c>
    </row>
    <row r="505" spans="1:10" x14ac:dyDescent="0.2">
      <c r="A505" s="110" t="s">
        <v>673</v>
      </c>
      <c r="B505" s="96">
        <v>484215.23346010002</v>
      </c>
      <c r="C505" s="96">
        <v>6513773.7414370002</v>
      </c>
      <c r="E505" s="97">
        <v>84.28</v>
      </c>
      <c r="F505" s="97">
        <v>0.93999999999999773</v>
      </c>
      <c r="I505" s="97">
        <v>3995.0307813134968</v>
      </c>
      <c r="J505" s="97">
        <v>4131.0307813134968</v>
      </c>
    </row>
    <row r="506" spans="1:10" x14ac:dyDescent="0.2">
      <c r="A506" s="110" t="s">
        <v>674</v>
      </c>
      <c r="B506" s="96">
        <v>484227.73381900002</v>
      </c>
      <c r="C506" s="96">
        <v>6513777.7413309999</v>
      </c>
      <c r="E506" s="97">
        <v>84.23</v>
      </c>
      <c r="F506" s="97">
        <v>0.98000000000000398</v>
      </c>
      <c r="I506" s="97">
        <v>4008.1554954961866</v>
      </c>
      <c r="J506" s="97">
        <v>4144.1554954961866</v>
      </c>
    </row>
    <row r="507" spans="1:10" x14ac:dyDescent="0.2">
      <c r="A507" s="110" t="s">
        <v>675</v>
      </c>
      <c r="B507" s="96">
        <v>484234.31894109998</v>
      </c>
      <c r="C507" s="96">
        <v>6513780.3010710003</v>
      </c>
      <c r="E507" s="97">
        <v>84.15</v>
      </c>
      <c r="F507" s="97">
        <v>0.98999999999999488</v>
      </c>
      <c r="I507" s="97">
        <v>4015.2206285653378</v>
      </c>
      <c r="J507" s="97">
        <v>4151.2206285653374</v>
      </c>
    </row>
    <row r="508" spans="1:10" x14ac:dyDescent="0.2">
      <c r="A508" s="110" t="s">
        <v>676</v>
      </c>
      <c r="B508" s="96">
        <v>484240.27857259999</v>
      </c>
      <c r="C508" s="96">
        <v>6513782.8377740001</v>
      </c>
      <c r="E508" s="97">
        <v>83.96</v>
      </c>
      <c r="F508" s="97">
        <v>1</v>
      </c>
      <c r="I508" s="97">
        <v>4021.6976700105647</v>
      </c>
      <c r="J508" s="97">
        <v>4157.6976700105643</v>
      </c>
    </row>
    <row r="509" spans="1:10" x14ac:dyDescent="0.2">
      <c r="A509" s="110" t="s">
        <v>677</v>
      </c>
      <c r="B509" s="96">
        <v>484253.22814989998</v>
      </c>
      <c r="C509" s="96">
        <v>6513787.6057519997</v>
      </c>
      <c r="E509" s="97">
        <v>83.52</v>
      </c>
      <c r="F509" s="97">
        <v>1.0799999999999983</v>
      </c>
      <c r="I509" s="97">
        <v>4035.4971326500449</v>
      </c>
      <c r="J509" s="97">
        <v>4171.4971326500454</v>
      </c>
    </row>
    <row r="510" spans="1:10" x14ac:dyDescent="0.2">
      <c r="A510" s="110" t="s">
        <v>678</v>
      </c>
      <c r="B510" s="96">
        <v>484259.48198629997</v>
      </c>
      <c r="C510" s="96">
        <v>6513789.9089839999</v>
      </c>
      <c r="E510" s="97">
        <v>83.3</v>
      </c>
      <c r="F510" s="97">
        <v>1.5</v>
      </c>
      <c r="I510" s="97">
        <v>4042.1616167917491</v>
      </c>
      <c r="J510" s="97">
        <v>4178.1616167917491</v>
      </c>
    </row>
    <row r="511" spans="1:10" x14ac:dyDescent="0.2">
      <c r="A511" s="110" t="s">
        <v>679</v>
      </c>
      <c r="B511" s="96">
        <v>484263.48871379998</v>
      </c>
      <c r="C511" s="96">
        <v>6513791.8423079997</v>
      </c>
      <c r="E511" s="97">
        <v>83.3</v>
      </c>
      <c r="F511" s="97">
        <v>1.3499999999999943</v>
      </c>
      <c r="I511" s="97">
        <v>4046.6103924961621</v>
      </c>
      <c r="J511" s="97">
        <v>4182.6103924961626</v>
      </c>
    </row>
    <row r="512" spans="1:10" x14ac:dyDescent="0.2">
      <c r="A512" s="110" t="s">
        <v>680</v>
      </c>
      <c r="B512" s="96">
        <v>484267.84465649998</v>
      </c>
      <c r="C512" s="96">
        <v>6513794.0227600001</v>
      </c>
      <c r="E512" s="97">
        <v>83.3</v>
      </c>
      <c r="F512" s="97">
        <v>1.2000000000000028</v>
      </c>
      <c r="I512" s="97">
        <v>4051.481594187218</v>
      </c>
      <c r="J512" s="97">
        <v>4187.4815941872184</v>
      </c>
    </row>
    <row r="513" spans="1:10" x14ac:dyDescent="0.2">
      <c r="A513" s="110" t="s">
        <v>681</v>
      </c>
      <c r="B513" s="96">
        <v>484271.46253680001</v>
      </c>
      <c r="C513" s="96">
        <v>6513795.8807180002</v>
      </c>
      <c r="E513" s="97">
        <v>83</v>
      </c>
      <c r="F513" s="97">
        <v>0.92000000000000171</v>
      </c>
      <c r="I513" s="97">
        <v>4055.5486654646802</v>
      </c>
      <c r="J513" s="97">
        <v>4191.5486654646802</v>
      </c>
    </row>
    <row r="514" spans="1:10" x14ac:dyDescent="0.2">
      <c r="A514" s="110" t="s">
        <v>682</v>
      </c>
      <c r="B514" s="96">
        <v>484279.98888349999</v>
      </c>
      <c r="C514" s="96">
        <v>6513800.4961000001</v>
      </c>
      <c r="E514" s="97">
        <v>82.58</v>
      </c>
      <c r="F514" s="97">
        <v>0.92000000000000171</v>
      </c>
      <c r="I514" s="97">
        <v>4065.2440425409832</v>
      </c>
      <c r="J514" s="97">
        <v>4201.2440425409832</v>
      </c>
    </row>
    <row r="515" spans="1:10" x14ac:dyDescent="0.2">
      <c r="A515" s="110" t="s">
        <v>683</v>
      </c>
      <c r="B515" s="96">
        <v>484288.83356399997</v>
      </c>
      <c r="C515" s="96">
        <v>6513805.084574</v>
      </c>
      <c r="E515" s="97">
        <v>82.23</v>
      </c>
      <c r="F515" s="97">
        <v>0.95000000000000284</v>
      </c>
      <c r="I515" s="97">
        <v>4075.2081014238302</v>
      </c>
      <c r="J515" s="97">
        <v>4211.2081014238302</v>
      </c>
    </row>
    <row r="516" spans="1:10" x14ac:dyDescent="0.2">
      <c r="A516" s="110" t="s">
        <v>684</v>
      </c>
      <c r="B516" s="96">
        <v>484294.6376442</v>
      </c>
      <c r="C516" s="96">
        <v>6513807.5803889995</v>
      </c>
      <c r="E516" s="97">
        <v>82.32</v>
      </c>
      <c r="F516" s="97">
        <v>0.90000000000000568</v>
      </c>
      <c r="I516" s="97">
        <v>4081.5260471950082</v>
      </c>
      <c r="J516" s="97">
        <v>4217.5260471950078</v>
      </c>
    </row>
    <row r="517" spans="1:10" x14ac:dyDescent="0.2">
      <c r="A517" s="110" t="s">
        <v>685</v>
      </c>
      <c r="B517" s="96">
        <v>484299.75485089998</v>
      </c>
      <c r="C517" s="96">
        <v>6513810.0762470001</v>
      </c>
      <c r="E517" s="97">
        <v>82.25</v>
      </c>
      <c r="F517" s="97">
        <v>0.90000000000000568</v>
      </c>
      <c r="I517" s="97">
        <v>4087.2194742304391</v>
      </c>
      <c r="J517" s="97">
        <v>4223.2194742304391</v>
      </c>
    </row>
    <row r="518" spans="1:10" x14ac:dyDescent="0.2">
      <c r="A518" s="110" t="s">
        <v>686</v>
      </c>
      <c r="B518" s="96">
        <v>484307.3295396</v>
      </c>
      <c r="C518" s="96">
        <v>6513813.5906309998</v>
      </c>
      <c r="E518" s="97">
        <v>82.08</v>
      </c>
      <c r="F518" s="97">
        <v>0.96999999999999886</v>
      </c>
      <c r="I518" s="97">
        <v>4095.5697316545811</v>
      </c>
      <c r="J518" s="97">
        <v>4231.5697316545811</v>
      </c>
    </row>
    <row r="519" spans="1:10" x14ac:dyDescent="0.2">
      <c r="A519" s="110" t="s">
        <v>687</v>
      </c>
      <c r="B519" s="96">
        <v>484316.30363360001</v>
      </c>
      <c r="C519" s="96">
        <v>6513817.3022999996</v>
      </c>
      <c r="E519" s="97">
        <v>82.06</v>
      </c>
      <c r="F519" s="97">
        <v>0.96999999999999886</v>
      </c>
      <c r="I519" s="97">
        <v>4105.2811090467058</v>
      </c>
      <c r="J519" s="97">
        <v>4241.2811090467058</v>
      </c>
    </row>
    <row r="520" spans="1:10" x14ac:dyDescent="0.2">
      <c r="A520" s="110" t="s">
        <v>688</v>
      </c>
      <c r="B520" s="96">
        <v>484325.2764796</v>
      </c>
      <c r="C520" s="96">
        <v>6513821.2218429996</v>
      </c>
      <c r="E520" s="97">
        <v>82.06</v>
      </c>
      <c r="F520" s="97">
        <v>0.92000000000000171</v>
      </c>
      <c r="I520" s="97">
        <v>4115.0726761347969</v>
      </c>
      <c r="J520" s="97">
        <v>4251.0726761347969</v>
      </c>
    </row>
    <row r="521" spans="1:10" x14ac:dyDescent="0.2">
      <c r="A521" s="110" t="s">
        <v>689</v>
      </c>
      <c r="B521" s="96">
        <v>484328.11943110003</v>
      </c>
      <c r="C521" s="96">
        <v>6513822.3617550004</v>
      </c>
      <c r="E521" s="97">
        <v>82.09</v>
      </c>
      <c r="F521" s="97">
        <v>0.95000000000000284</v>
      </c>
      <c r="I521" s="97">
        <v>4118.1356439128076</v>
      </c>
      <c r="J521" s="97">
        <v>4254.1356439128076</v>
      </c>
    </row>
    <row r="522" spans="1:10" x14ac:dyDescent="0.2">
      <c r="A522" s="110" t="s">
        <v>690</v>
      </c>
      <c r="B522" s="96">
        <v>484336.81109550002</v>
      </c>
      <c r="C522" s="96">
        <v>6513825.811822</v>
      </c>
      <c r="E522" s="97">
        <v>82.26</v>
      </c>
      <c r="F522" s="97">
        <v>1</v>
      </c>
      <c r="I522" s="97">
        <v>4127.4870074013515</v>
      </c>
      <c r="J522" s="97">
        <v>4263.4870074013515</v>
      </c>
    </row>
    <row r="523" spans="1:10" x14ac:dyDescent="0.2">
      <c r="A523" s="110" t="s">
        <v>691</v>
      </c>
      <c r="B523" s="96">
        <v>484343.92793389998</v>
      </c>
      <c r="C523" s="96">
        <v>6513828.7968239998</v>
      </c>
      <c r="E523" s="97">
        <v>82.37</v>
      </c>
      <c r="F523" s="97">
        <v>1.0999999999999943</v>
      </c>
      <c r="I523" s="97">
        <v>4135.2044954249131</v>
      </c>
      <c r="J523" s="97">
        <v>4271.2044954249131</v>
      </c>
    </row>
    <row r="524" spans="1:10" x14ac:dyDescent="0.2">
      <c r="A524" s="110" t="s">
        <v>692</v>
      </c>
      <c r="B524" s="96">
        <v>484350.98641690001</v>
      </c>
      <c r="C524" s="96">
        <v>6513831.4023329997</v>
      </c>
      <c r="E524" s="97">
        <v>82.53</v>
      </c>
      <c r="F524" s="97">
        <v>1</v>
      </c>
      <c r="I524" s="97">
        <v>4142.7285141936645</v>
      </c>
      <c r="J524" s="97">
        <v>4278.7285141936645</v>
      </c>
    </row>
    <row r="525" spans="1:10" x14ac:dyDescent="0.2">
      <c r="A525" s="110" t="s">
        <v>693</v>
      </c>
      <c r="B525" s="96">
        <v>484357.85220810003</v>
      </c>
      <c r="C525" s="96">
        <v>6513834.0345430002</v>
      </c>
      <c r="E525" s="97">
        <v>82.61</v>
      </c>
      <c r="F525" s="97">
        <v>0.98999999999999488</v>
      </c>
      <c r="I525" s="97">
        <v>4150.0815828080831</v>
      </c>
      <c r="J525" s="97">
        <v>4286.0815828080831</v>
      </c>
    </row>
    <row r="526" spans="1:10" x14ac:dyDescent="0.2">
      <c r="A526" s="110" t="s">
        <v>694</v>
      </c>
      <c r="B526" s="96">
        <v>484358.45551260002</v>
      </c>
      <c r="C526" s="96">
        <v>6513834.3677030001</v>
      </c>
      <c r="E526" s="97">
        <v>82.61</v>
      </c>
      <c r="F526" s="97">
        <v>0.98999999999999488</v>
      </c>
      <c r="I526" s="97">
        <v>4150.7707652370955</v>
      </c>
      <c r="J526" s="97">
        <v>4286.7707652370955</v>
      </c>
    </row>
    <row r="527" spans="1:10" x14ac:dyDescent="0.2">
      <c r="A527" s="110" t="s">
        <v>695</v>
      </c>
      <c r="B527" s="96">
        <v>484362.5071854</v>
      </c>
      <c r="C527" s="96">
        <v>6513835.6232209997</v>
      </c>
      <c r="E527" s="97">
        <v>82.69</v>
      </c>
      <c r="F527" s="97">
        <v>0.95999999999999375</v>
      </c>
      <c r="I527" s="97">
        <v>4155.0125074055422</v>
      </c>
      <c r="J527" s="97">
        <v>4291.0125074055422</v>
      </c>
    </row>
    <row r="528" spans="1:10" x14ac:dyDescent="0.2">
      <c r="A528" s="110" t="s">
        <v>696</v>
      </c>
      <c r="B528" s="96">
        <v>484366.61753789999</v>
      </c>
      <c r="C528" s="96">
        <v>6513836.9012829997</v>
      </c>
      <c r="E528" s="97">
        <v>82.84</v>
      </c>
      <c r="F528" s="97">
        <v>0.93999999999999773</v>
      </c>
      <c r="I528" s="97">
        <v>4159.3169749876533</v>
      </c>
      <c r="J528" s="97">
        <v>4295.3169749876533</v>
      </c>
    </row>
    <row r="529" spans="1:10" x14ac:dyDescent="0.2">
      <c r="A529" s="110" t="s">
        <v>697</v>
      </c>
      <c r="B529" s="96">
        <v>484369.13246559998</v>
      </c>
      <c r="C529" s="96">
        <v>6513837.1939899996</v>
      </c>
      <c r="E529" s="97">
        <v>82.93</v>
      </c>
      <c r="F529" s="97">
        <v>0.95999999999999375</v>
      </c>
      <c r="I529" s="97">
        <v>4161.8488791315986</v>
      </c>
      <c r="J529" s="97">
        <v>4297.8488791315986</v>
      </c>
    </row>
    <row r="530" spans="1:10" x14ac:dyDescent="0.2">
      <c r="A530" s="110" t="s">
        <v>698</v>
      </c>
      <c r="B530" s="96">
        <v>484377.14869439998</v>
      </c>
      <c r="C530" s="96">
        <v>6513837.2783559998</v>
      </c>
      <c r="E530" s="97">
        <v>82.98</v>
      </c>
      <c r="F530" s="97">
        <v>0.98000000000000398</v>
      </c>
      <c r="I530" s="97">
        <v>4169.8655518227606</v>
      </c>
      <c r="J530" s="97">
        <v>4305.8655518227606</v>
      </c>
    </row>
    <row r="531" spans="1:10" x14ac:dyDescent="0.2">
      <c r="A531" s="110" t="s">
        <v>699</v>
      </c>
      <c r="B531" s="96">
        <v>484382.15649700002</v>
      </c>
      <c r="C531" s="96">
        <v>6513836.5224900004</v>
      </c>
      <c r="E531" s="97">
        <v>83.15</v>
      </c>
      <c r="F531" s="97">
        <v>0.95000000000000284</v>
      </c>
      <c r="I531" s="97">
        <v>4174.9300774965059</v>
      </c>
      <c r="J531" s="97">
        <v>4310.9300774965059</v>
      </c>
    </row>
    <row r="532" spans="1:10" x14ac:dyDescent="0.2">
      <c r="A532" s="110" t="s">
        <v>700</v>
      </c>
      <c r="B532" s="96">
        <v>484395.47503879998</v>
      </c>
      <c r="C532" s="96">
        <v>6513831.392616</v>
      </c>
      <c r="E532" s="97">
        <v>83.7</v>
      </c>
      <c r="F532" s="97">
        <v>1.0999999999999943</v>
      </c>
      <c r="I532" s="97">
        <v>4189.202399054846</v>
      </c>
      <c r="J532" s="97">
        <v>4325.202399054846</v>
      </c>
    </row>
    <row r="533" spans="1:10" x14ac:dyDescent="0.2">
      <c r="A533" s="110" t="s">
        <v>701</v>
      </c>
      <c r="B533" s="96">
        <v>484397.6504176</v>
      </c>
      <c r="C533" s="96">
        <v>6513830.2465009997</v>
      </c>
      <c r="E533" s="97">
        <v>83.84</v>
      </c>
      <c r="F533" s="97">
        <v>1.0799999999999983</v>
      </c>
      <c r="I533" s="97">
        <v>4191.661230716004</v>
      </c>
      <c r="J533" s="97">
        <v>4327.661230716004</v>
      </c>
    </row>
    <row r="534" spans="1:10" x14ac:dyDescent="0.2">
      <c r="A534" s="110" t="s">
        <v>702</v>
      </c>
      <c r="B534" s="96">
        <v>484400.55806970003</v>
      </c>
      <c r="C534" s="96">
        <v>6513828.6015440002</v>
      </c>
      <c r="E534" s="97">
        <v>84.2</v>
      </c>
      <c r="F534" s="97">
        <v>1.0400000000000063</v>
      </c>
      <c r="I534" s="97">
        <v>4195.001937894589</v>
      </c>
      <c r="J534" s="97">
        <v>4331.001937894589</v>
      </c>
    </row>
    <row r="535" spans="1:10" x14ac:dyDescent="0.2">
      <c r="A535" s="110" t="s">
        <v>703</v>
      </c>
      <c r="B535" s="96">
        <v>484405.29998479999</v>
      </c>
      <c r="C535" s="96">
        <v>6513822.5100840004</v>
      </c>
      <c r="E535" s="97">
        <v>84.64</v>
      </c>
      <c r="F535" s="97">
        <v>1.0499999999999972</v>
      </c>
      <c r="I535" s="97">
        <v>4202.7215003101492</v>
      </c>
      <c r="J535" s="97">
        <v>4338.7215003101492</v>
      </c>
    </row>
    <row r="536" spans="1:10" x14ac:dyDescent="0.2">
      <c r="A536" s="110" t="s">
        <v>704</v>
      </c>
      <c r="B536" s="96">
        <v>484408.38317320001</v>
      </c>
      <c r="C536" s="96">
        <v>6513816.0810909998</v>
      </c>
      <c r="E536" s="97">
        <v>84.97</v>
      </c>
      <c r="F536" s="97">
        <v>1.0499999999999972</v>
      </c>
      <c r="I536" s="97">
        <v>4209.8515768939233</v>
      </c>
      <c r="J536" s="97">
        <v>4345.8515768939233</v>
      </c>
    </row>
    <row r="537" spans="1:10" x14ac:dyDescent="0.2">
      <c r="A537" s="110" t="s">
        <v>705</v>
      </c>
      <c r="B537" s="96">
        <v>484409.33989459998</v>
      </c>
      <c r="C537" s="96">
        <v>6513812.5649579996</v>
      </c>
      <c r="E537" s="97">
        <v>85.05</v>
      </c>
      <c r="F537" s="97">
        <v>1.0100000000000051</v>
      </c>
      <c r="I537" s="97">
        <v>4213.4955460259634</v>
      </c>
      <c r="J537" s="97">
        <v>4349.4955460259634</v>
      </c>
    </row>
    <row r="538" spans="1:10" x14ac:dyDescent="0.2">
      <c r="A538" s="110" t="s">
        <v>706</v>
      </c>
      <c r="B538" s="96">
        <v>484409.64295529999</v>
      </c>
      <c r="C538" s="96">
        <v>6513811.0250169998</v>
      </c>
      <c r="E538" s="97">
        <v>85.06</v>
      </c>
      <c r="F538" s="97">
        <v>1.0100000000000051</v>
      </c>
      <c r="I538" s="97">
        <v>4215.0650244942144</v>
      </c>
      <c r="J538" s="97">
        <v>4351.0650244942144</v>
      </c>
    </row>
    <row r="539" spans="1:10" x14ac:dyDescent="0.2">
      <c r="A539" s="110" t="s">
        <v>707</v>
      </c>
      <c r="B539" s="96">
        <v>484410.44150120002</v>
      </c>
      <c r="C539" s="96">
        <v>6513802.7888909997</v>
      </c>
      <c r="E539" s="97">
        <v>85.08</v>
      </c>
      <c r="F539" s="97">
        <v>1</v>
      </c>
      <c r="I539" s="97">
        <v>4223.3397725953873</v>
      </c>
      <c r="J539" s="97">
        <v>4359.3397725953873</v>
      </c>
    </row>
    <row r="540" spans="1:10" x14ac:dyDescent="0.2">
      <c r="A540" s="110" t="s">
        <v>708</v>
      </c>
      <c r="B540" s="96">
        <v>484410.68608960003</v>
      </c>
      <c r="C540" s="96">
        <v>6513795.0445149997</v>
      </c>
      <c r="E540" s="97">
        <v>84.98</v>
      </c>
      <c r="F540" s="97">
        <v>1</v>
      </c>
      <c r="I540" s="97">
        <v>4231.088009966812</v>
      </c>
      <c r="J540" s="97">
        <v>4367.088009966812</v>
      </c>
    </row>
    <row r="541" spans="1:10" x14ac:dyDescent="0.2">
      <c r="A541" s="110" t="s">
        <v>709</v>
      </c>
      <c r="B541" s="96">
        <v>484410.36217370001</v>
      </c>
      <c r="C541" s="96">
        <v>6513789.5256049996</v>
      </c>
      <c r="E541" s="97">
        <v>84.87</v>
      </c>
      <c r="F541" s="97">
        <v>0.92000000000000171</v>
      </c>
      <c r="I541" s="97">
        <v>4236.6164170047332</v>
      </c>
      <c r="J541" s="97">
        <v>4372.6164170047332</v>
      </c>
    </row>
    <row r="542" spans="1:10" x14ac:dyDescent="0.2">
      <c r="A542" s="110" t="s">
        <v>710</v>
      </c>
      <c r="B542" s="96">
        <v>484410.48897519999</v>
      </c>
      <c r="C542" s="96">
        <v>6513783.8351360001</v>
      </c>
      <c r="E542" s="97">
        <v>84.81</v>
      </c>
      <c r="F542" s="97">
        <v>0.90000000000000568</v>
      </c>
      <c r="I542" s="97">
        <v>4242.3082983821732</v>
      </c>
      <c r="J542" s="97">
        <v>4378.3082983821732</v>
      </c>
    </row>
    <row r="543" spans="1:10" x14ac:dyDescent="0.2">
      <c r="A543" s="110" t="s">
        <v>711</v>
      </c>
      <c r="B543" s="96">
        <v>484411.52900659997</v>
      </c>
      <c r="C543" s="96">
        <v>6513778.769173</v>
      </c>
      <c r="E543" s="97">
        <v>84.73</v>
      </c>
      <c r="F543" s="97">
        <v>0.90000000000000568</v>
      </c>
      <c r="I543" s="97">
        <v>4247.4799184556487</v>
      </c>
      <c r="J543" s="97">
        <v>4383.4799184556487</v>
      </c>
    </row>
    <row r="544" spans="1:10" x14ac:dyDescent="0.2">
      <c r="A544" s="110" t="s">
        <v>712</v>
      </c>
      <c r="B544" s="96">
        <v>484415.24342720001</v>
      </c>
      <c r="C544" s="96">
        <v>6513773.0119009996</v>
      </c>
      <c r="E544" s="97">
        <v>84.7</v>
      </c>
      <c r="F544" s="97">
        <v>0.95000000000000284</v>
      </c>
      <c r="I544" s="97">
        <v>4254.3314220871071</v>
      </c>
      <c r="J544" s="97">
        <v>4390.3314220871071</v>
      </c>
    </row>
    <row r="545" spans="1:10" x14ac:dyDescent="0.2">
      <c r="A545" s="110" t="s">
        <v>713</v>
      </c>
      <c r="B545" s="96">
        <v>484421.42536509997</v>
      </c>
      <c r="C545" s="96">
        <v>6513770.9429829996</v>
      </c>
      <c r="E545" s="97">
        <v>84.39</v>
      </c>
      <c r="F545" s="97">
        <v>0.95000000000000284</v>
      </c>
      <c r="I545" s="97">
        <v>4260.8503773666998</v>
      </c>
      <c r="J545" s="97">
        <v>4396.8503773666998</v>
      </c>
    </row>
    <row r="546" spans="1:10" x14ac:dyDescent="0.2">
      <c r="A546" s="110" t="s">
        <v>714</v>
      </c>
      <c r="B546" s="96">
        <v>484422.437156</v>
      </c>
      <c r="C546" s="96">
        <v>6513770.9084989997</v>
      </c>
      <c r="E546" s="97">
        <v>84.39</v>
      </c>
      <c r="F546" s="97">
        <v>0.95000000000000284</v>
      </c>
      <c r="I546" s="97">
        <v>4261.8627557349819</v>
      </c>
      <c r="J546" s="97">
        <v>4397.8627557349819</v>
      </c>
    </row>
    <row r="547" spans="1:10" x14ac:dyDescent="0.2">
      <c r="A547" s="110" t="s">
        <v>715</v>
      </c>
      <c r="B547" s="96">
        <v>484427.5325118</v>
      </c>
      <c r="C547" s="96">
        <v>6513771.4709820002</v>
      </c>
      <c r="E547" s="97">
        <v>84.03</v>
      </c>
      <c r="F547" s="97">
        <v>0.95000000000000284</v>
      </c>
      <c r="I547" s="97">
        <v>4266.9890641344691</v>
      </c>
      <c r="J547" s="97">
        <v>4402.9890641344691</v>
      </c>
    </row>
    <row r="548" spans="1:10" x14ac:dyDescent="0.2">
      <c r="A548" s="110" t="s">
        <v>716</v>
      </c>
      <c r="B548" s="96">
        <v>484433.57294390001</v>
      </c>
      <c r="C548" s="96">
        <v>6513772.3501260001</v>
      </c>
      <c r="E548" s="97">
        <v>83.59</v>
      </c>
      <c r="F548" s="97">
        <v>0.98999999999999488</v>
      </c>
      <c r="I548" s="97">
        <v>4273.0931377622392</v>
      </c>
      <c r="J548" s="97">
        <v>4409.0931377622392</v>
      </c>
    </row>
    <row r="549" spans="1:10" x14ac:dyDescent="0.2">
      <c r="A549" s="110" t="s">
        <v>717</v>
      </c>
      <c r="B549" s="96">
        <v>484440.08640690002</v>
      </c>
      <c r="C549" s="96">
        <v>6513773.3022499997</v>
      </c>
      <c r="E549" s="97">
        <v>83.73</v>
      </c>
      <c r="F549" s="97">
        <v>1.9500000000000028</v>
      </c>
      <c r="I549" s="97">
        <v>4279.6758225321364</v>
      </c>
      <c r="J549" s="97">
        <v>4415.6758225321364</v>
      </c>
    </row>
    <row r="550" spans="1:10" x14ac:dyDescent="0.2">
      <c r="A550" s="110" t="s">
        <v>718</v>
      </c>
      <c r="B550" s="96">
        <v>484442.64985679998</v>
      </c>
      <c r="C550" s="96">
        <v>6513773.7238919996</v>
      </c>
      <c r="E550" s="97">
        <v>83.8</v>
      </c>
      <c r="F550" s="97">
        <v>2.2099999999999937</v>
      </c>
      <c r="I550" s="97">
        <v>4282.2737173423384</v>
      </c>
      <c r="J550" s="97">
        <v>4418.2737173423384</v>
      </c>
    </row>
    <row r="551" spans="1:10" x14ac:dyDescent="0.2">
      <c r="A551" s="110" t="s">
        <v>719</v>
      </c>
      <c r="B551" s="96">
        <v>484446.52255910001</v>
      </c>
      <c r="C551" s="96">
        <v>6513775.1598760001</v>
      </c>
      <c r="E551" s="97">
        <v>86.25</v>
      </c>
      <c r="F551" s="97">
        <v>2.0499999999999972</v>
      </c>
      <c r="I551" s="97">
        <v>4286.4040773460447</v>
      </c>
      <c r="J551" s="97">
        <v>4422.4040773460447</v>
      </c>
    </row>
    <row r="552" spans="1:10" x14ac:dyDescent="0.2">
      <c r="A552" s="110" t="s">
        <v>720</v>
      </c>
      <c r="B552" s="96">
        <v>484449.63709919999</v>
      </c>
      <c r="C552" s="96">
        <v>6513778.6495129997</v>
      </c>
      <c r="E552" s="97">
        <v>86.49</v>
      </c>
      <c r="F552" s="97">
        <v>0.95999999999999375</v>
      </c>
      <c r="I552" s="97">
        <v>4291.0814617608867</v>
      </c>
      <c r="J552" s="97">
        <v>4427.0814617608867</v>
      </c>
    </row>
    <row r="553" spans="1:10" x14ac:dyDescent="0.2">
      <c r="A553" s="110" t="s">
        <v>721</v>
      </c>
      <c r="B553" s="96">
        <v>484451.64226400002</v>
      </c>
      <c r="C553" s="96">
        <v>6513784.8362079998</v>
      </c>
      <c r="E553" s="97">
        <v>86.59</v>
      </c>
      <c r="F553" s="97">
        <v>0.93000000000000682</v>
      </c>
      <c r="I553" s="97">
        <v>4297.5849907178545</v>
      </c>
      <c r="J553" s="97">
        <v>4433.5849907178545</v>
      </c>
    </row>
    <row r="554" spans="1:10" x14ac:dyDescent="0.2">
      <c r="A554" s="110" t="s">
        <v>722</v>
      </c>
      <c r="B554" s="96">
        <v>484451.847985</v>
      </c>
      <c r="C554" s="96">
        <v>6513787.8128810003</v>
      </c>
      <c r="E554" s="97">
        <v>86.51</v>
      </c>
      <c r="F554" s="97">
        <v>0.92100000000000648</v>
      </c>
      <c r="I554" s="97">
        <v>4300.5687634603173</v>
      </c>
      <c r="J554" s="97">
        <v>4436.5687634603173</v>
      </c>
    </row>
    <row r="555" spans="1:10" x14ac:dyDescent="0.2">
      <c r="A555" s="110" t="s">
        <v>723</v>
      </c>
      <c r="B555" s="96">
        <v>484451.67333399999</v>
      </c>
      <c r="C555" s="96">
        <v>6513798.9687790005</v>
      </c>
      <c r="E555" s="97">
        <v>86.6</v>
      </c>
      <c r="F555" s="97">
        <v>0.95000000000000284</v>
      </c>
      <c r="I555" s="97">
        <v>4311.7260286184173</v>
      </c>
      <c r="J555" s="97">
        <v>4447.7260286184173</v>
      </c>
    </row>
    <row r="556" spans="1:10" x14ac:dyDescent="0.2">
      <c r="A556" s="110" t="s">
        <v>724</v>
      </c>
      <c r="B556" s="96">
        <v>484451.23496769997</v>
      </c>
      <c r="C556" s="96">
        <v>6513803.6860760003</v>
      </c>
      <c r="E556" s="97">
        <v>86.2</v>
      </c>
      <c r="F556" s="97">
        <v>0.92000000000000171</v>
      </c>
      <c r="I556" s="97">
        <v>4316.4636496367457</v>
      </c>
      <c r="J556" s="97">
        <v>4452.4636496367457</v>
      </c>
    </row>
    <row r="557" spans="1:10" x14ac:dyDescent="0.2">
      <c r="A557" s="110" t="s">
        <v>725</v>
      </c>
      <c r="B557" s="96">
        <v>484450.67901409999</v>
      </c>
      <c r="C557" s="96">
        <v>6513808.2147089997</v>
      </c>
      <c r="E557" s="97">
        <v>86.04</v>
      </c>
      <c r="F557" s="97">
        <v>0.95999999999999375</v>
      </c>
      <c r="I557" s="97">
        <v>4321.0262808883708</v>
      </c>
      <c r="J557" s="97">
        <v>4457.0262808883708</v>
      </c>
    </row>
    <row r="558" spans="1:10" x14ac:dyDescent="0.2">
      <c r="A558" s="110" t="s">
        <v>726</v>
      </c>
      <c r="B558" s="96">
        <v>484449.53046729998</v>
      </c>
      <c r="C558" s="96">
        <v>6513815.64537</v>
      </c>
      <c r="E558" s="97">
        <v>85.79</v>
      </c>
      <c r="F558" s="97">
        <v>1</v>
      </c>
      <c r="I558" s="97">
        <v>4328.5451825491191</v>
      </c>
      <c r="J558" s="97">
        <v>4464.5451825491191</v>
      </c>
    </row>
    <row r="559" spans="1:10" x14ac:dyDescent="0.2">
      <c r="A559" s="110" t="s">
        <v>727</v>
      </c>
      <c r="B559" s="96">
        <v>484448.12706680002</v>
      </c>
      <c r="C559" s="96">
        <v>6513823.4151520003</v>
      </c>
      <c r="E559" s="97">
        <v>85.59</v>
      </c>
      <c r="F559" s="97">
        <v>0.92000000000000171</v>
      </c>
      <c r="I559" s="97">
        <v>4336.4406910006437</v>
      </c>
      <c r="J559" s="97">
        <v>4472.4406910006437</v>
      </c>
    </row>
    <row r="560" spans="1:10" x14ac:dyDescent="0.2">
      <c r="A560" s="110" t="s">
        <v>728</v>
      </c>
      <c r="B560" s="96">
        <v>484447.3350427</v>
      </c>
      <c r="C560" s="96">
        <v>6513828.0914660003</v>
      </c>
      <c r="E560" s="97">
        <v>85.53</v>
      </c>
      <c r="F560" s="97">
        <v>1</v>
      </c>
      <c r="I560" s="97">
        <v>4341.1836023137294</v>
      </c>
      <c r="J560" s="97">
        <v>4477.1836023137294</v>
      </c>
    </row>
    <row r="561" spans="1:10" x14ac:dyDescent="0.2">
      <c r="A561" s="110" t="s">
        <v>729</v>
      </c>
      <c r="B561" s="96">
        <v>484445.9423467</v>
      </c>
      <c r="C561" s="96">
        <v>6513835.0153759997</v>
      </c>
      <c r="E561" s="97">
        <v>85.35</v>
      </c>
      <c r="F561" s="97">
        <v>1.0499999999999972</v>
      </c>
      <c r="I561" s="97">
        <v>4348.246189125518</v>
      </c>
      <c r="J561" s="97">
        <v>4484.246189125518</v>
      </c>
    </row>
    <row r="562" spans="1:10" x14ac:dyDescent="0.2">
      <c r="A562" s="110" t="s">
        <v>730</v>
      </c>
      <c r="B562" s="96">
        <v>484444.84479960002</v>
      </c>
      <c r="C562" s="96">
        <v>6513839.2470880002</v>
      </c>
      <c r="E562" s="97">
        <v>85.21</v>
      </c>
      <c r="F562" s="97">
        <v>0.93999999999999773</v>
      </c>
      <c r="I562" s="97">
        <v>4352.6179166921811</v>
      </c>
      <c r="J562" s="97">
        <v>4488.6179166921811</v>
      </c>
    </row>
    <row r="563" spans="1:10" x14ac:dyDescent="0.2">
      <c r="A563" s="110" t="s">
        <v>731</v>
      </c>
      <c r="B563" s="96">
        <v>484443.76526249998</v>
      </c>
      <c r="C563" s="96">
        <v>6513844.3350560004</v>
      </c>
      <c r="E563" s="97">
        <v>85.01</v>
      </c>
      <c r="F563" s="97">
        <v>0.92000000000000171</v>
      </c>
      <c r="I563" s="97">
        <v>4357.8191488656039</v>
      </c>
      <c r="J563" s="97">
        <v>4493.8191488656039</v>
      </c>
    </row>
    <row r="564" spans="1:10" x14ac:dyDescent="0.2">
      <c r="A564" s="110" t="s">
        <v>732</v>
      </c>
      <c r="B564" s="96">
        <v>484442.93050199997</v>
      </c>
      <c r="C564" s="96">
        <v>6513849.2288530003</v>
      </c>
      <c r="E564" s="97">
        <v>84.89</v>
      </c>
      <c r="F564" s="97">
        <v>0.92000000000000171</v>
      </c>
      <c r="I564" s="97">
        <v>4362.7836301156158</v>
      </c>
      <c r="J564" s="97">
        <v>4498.7836301156158</v>
      </c>
    </row>
    <row r="565" spans="1:10" x14ac:dyDescent="0.2">
      <c r="A565" s="110" t="s">
        <v>733</v>
      </c>
      <c r="B565" s="96">
        <v>484442.56340129999</v>
      </c>
      <c r="C565" s="96">
        <v>6513854.127386</v>
      </c>
      <c r="E565" s="97">
        <v>84.73</v>
      </c>
      <c r="F565" s="97">
        <v>0.96999999999999886</v>
      </c>
      <c r="I565" s="97">
        <v>4367.6958991365509</v>
      </c>
      <c r="J565" s="97">
        <v>4503.6958991365509</v>
      </c>
    </row>
    <row r="566" spans="1:10" x14ac:dyDescent="0.2">
      <c r="A566" s="110" t="s">
        <v>734</v>
      </c>
      <c r="B566" s="96">
        <v>484443.93228790001</v>
      </c>
      <c r="C566" s="96">
        <v>6513861.3727890002</v>
      </c>
      <c r="E566" s="97">
        <v>84.77</v>
      </c>
      <c r="F566" s="97">
        <v>1</v>
      </c>
      <c r="I566" s="97">
        <v>4375.069481677052</v>
      </c>
      <c r="J566" s="97">
        <v>4511.069481677052</v>
      </c>
    </row>
    <row r="567" spans="1:10" x14ac:dyDescent="0.2">
      <c r="A567" s="110" t="s">
        <v>735</v>
      </c>
      <c r="B567" s="96">
        <v>484444.9294051</v>
      </c>
      <c r="C567" s="96">
        <v>6513863.1817979999</v>
      </c>
      <c r="E567" s="97">
        <v>84.74</v>
      </c>
      <c r="F567" s="97">
        <v>1</v>
      </c>
      <c r="I567" s="97">
        <v>4377.1350942359941</v>
      </c>
      <c r="J567" s="97">
        <v>4513.1350942359941</v>
      </c>
    </row>
    <row r="568" spans="1:10" x14ac:dyDescent="0.2">
      <c r="A568" s="110" t="s">
        <v>736</v>
      </c>
      <c r="B568" s="96">
        <v>484447.93022450001</v>
      </c>
      <c r="C568" s="96">
        <v>6513867.2246770002</v>
      </c>
      <c r="E568" s="97">
        <v>84.74</v>
      </c>
      <c r="F568" s="97">
        <v>0.92000000000000171</v>
      </c>
      <c r="I568" s="97">
        <v>4382.1699516724975</v>
      </c>
      <c r="J568" s="97">
        <v>4518.1699516724975</v>
      </c>
    </row>
    <row r="569" spans="1:10" x14ac:dyDescent="0.2">
      <c r="A569" s="110" t="s">
        <v>737</v>
      </c>
      <c r="B569" s="96">
        <v>484448.84268449998</v>
      </c>
      <c r="C569" s="96">
        <v>6513868.2490600003</v>
      </c>
      <c r="E569" s="97">
        <v>84.75</v>
      </c>
      <c r="F569" s="97">
        <v>0.92000000000000171</v>
      </c>
      <c r="I569" s="97">
        <v>4383.5417906756848</v>
      </c>
      <c r="J569" s="97">
        <v>4519.5417906756848</v>
      </c>
    </row>
    <row r="570" spans="1:10" x14ac:dyDescent="0.2">
      <c r="A570" s="110" t="s">
        <v>738</v>
      </c>
      <c r="B570" s="96">
        <v>484450.97870089998</v>
      </c>
      <c r="C570" s="96">
        <v>6513870.2278739996</v>
      </c>
      <c r="E570" s="97">
        <v>84.73</v>
      </c>
      <c r="F570" s="97">
        <v>0.96999999999999886</v>
      </c>
      <c r="I570" s="97">
        <v>4386.4535381744199</v>
      </c>
      <c r="J570" s="97">
        <v>4522.4535381744199</v>
      </c>
    </row>
    <row r="571" spans="1:10" x14ac:dyDescent="0.2">
      <c r="A571" s="110" t="s">
        <v>739</v>
      </c>
      <c r="B571" s="96">
        <v>484457.33159060002</v>
      </c>
      <c r="C571" s="96">
        <v>6513874.0142259998</v>
      </c>
      <c r="E571" s="97">
        <v>84.79</v>
      </c>
      <c r="F571" s="97">
        <v>1.0699999999999932</v>
      </c>
      <c r="I571" s="97">
        <v>4393.8491899134615</v>
      </c>
      <c r="J571" s="97">
        <v>4529.8491899134615</v>
      </c>
    </row>
    <row r="572" spans="1:10" x14ac:dyDescent="0.2">
      <c r="A572" s="110" t="s">
        <v>740</v>
      </c>
      <c r="B572" s="96">
        <v>484463.26945610001</v>
      </c>
      <c r="C572" s="96">
        <v>6513876.7970989998</v>
      </c>
      <c r="E572" s="97">
        <v>84.86</v>
      </c>
      <c r="F572" s="97">
        <v>0.93000000000000682</v>
      </c>
      <c r="I572" s="97">
        <v>4400.4068288934177</v>
      </c>
      <c r="J572" s="97">
        <v>4536.4068288934177</v>
      </c>
    </row>
    <row r="573" spans="1:10" x14ac:dyDescent="0.2">
      <c r="A573" s="110" t="s">
        <v>741</v>
      </c>
      <c r="B573" s="96">
        <v>484464.7401469</v>
      </c>
      <c r="C573" s="96">
        <v>6513877.516907</v>
      </c>
      <c r="E573" s="97">
        <v>84.9</v>
      </c>
      <c r="F573" s="97">
        <v>0.98000000000000398</v>
      </c>
      <c r="I573" s="97">
        <v>4402.044221749351</v>
      </c>
      <c r="J573" s="97">
        <v>4538.044221749351</v>
      </c>
    </row>
    <row r="574" spans="1:10" x14ac:dyDescent="0.2">
      <c r="A574" s="110" t="s">
        <v>742</v>
      </c>
      <c r="B574" s="96">
        <v>484466.39650600002</v>
      </c>
      <c r="C574" s="96">
        <v>6513878.1257349998</v>
      </c>
      <c r="E574" s="97">
        <v>84.93</v>
      </c>
      <c r="F574" s="97">
        <v>0.98000000000000398</v>
      </c>
      <c r="I574" s="97">
        <v>4403.8089306139273</v>
      </c>
      <c r="J574" s="97">
        <v>4539.8089306139273</v>
      </c>
    </row>
    <row r="575" spans="1:10" x14ac:dyDescent="0.2">
      <c r="A575" s="110" t="s">
        <v>743</v>
      </c>
      <c r="B575" s="96">
        <v>484473.86540740001</v>
      </c>
      <c r="C575" s="96">
        <v>6513880.7673920002</v>
      </c>
      <c r="E575" s="97">
        <v>85.14</v>
      </c>
      <c r="F575" s="97">
        <v>0.98000000000000398</v>
      </c>
      <c r="I575" s="97">
        <v>4411.7312307449056</v>
      </c>
      <c r="J575" s="97">
        <v>4547.7312307449056</v>
      </c>
    </row>
    <row r="576" spans="1:10" x14ac:dyDescent="0.2">
      <c r="A576" s="110" t="s">
        <v>744</v>
      </c>
      <c r="B576" s="96">
        <v>484483.62969470001</v>
      </c>
      <c r="C576" s="96">
        <v>6513884.1058010003</v>
      </c>
      <c r="E576" s="97">
        <v>85.45</v>
      </c>
      <c r="F576" s="97">
        <v>1.1500000000000057</v>
      </c>
      <c r="I576" s="97">
        <v>4422.0504496406056</v>
      </c>
      <c r="J576" s="97">
        <v>4558.0504496406056</v>
      </c>
    </row>
    <row r="577" spans="1:10" x14ac:dyDescent="0.2">
      <c r="A577" s="110" t="s">
        <v>745</v>
      </c>
      <c r="B577" s="96">
        <v>484493.13735169999</v>
      </c>
      <c r="C577" s="96">
        <v>6513887.1266219998</v>
      </c>
      <c r="E577" s="97">
        <v>85.83</v>
      </c>
      <c r="F577" s="97">
        <v>1.3499999999999943</v>
      </c>
      <c r="I577" s="97">
        <v>4432.0264660643388</v>
      </c>
      <c r="J577" s="97">
        <v>4568.0264660643388</v>
      </c>
    </row>
    <row r="578" spans="1:10" x14ac:dyDescent="0.2">
      <c r="A578" s="110" t="s">
        <v>746</v>
      </c>
      <c r="B578" s="96">
        <v>484502.6761936</v>
      </c>
      <c r="C578" s="96">
        <v>6513890.6450760001</v>
      </c>
      <c r="E578" s="97">
        <v>86.24</v>
      </c>
      <c r="F578" s="97">
        <v>1.8100000000000023</v>
      </c>
      <c r="I578" s="97">
        <v>4442.1935217424789</v>
      </c>
      <c r="J578" s="97">
        <v>4578.1935217424789</v>
      </c>
    </row>
    <row r="579" spans="1:10" x14ac:dyDescent="0.2">
      <c r="A579" s="110" t="s">
        <v>747</v>
      </c>
      <c r="B579" s="96">
        <v>484515.40477620001</v>
      </c>
      <c r="C579" s="96">
        <v>6513895.2117140004</v>
      </c>
      <c r="E579" s="97">
        <v>86.56</v>
      </c>
      <c r="F579" s="97">
        <v>1.0900000000000034</v>
      </c>
      <c r="I579" s="97">
        <v>4455.7165023400385</v>
      </c>
      <c r="J579" s="97">
        <v>4591.7165023400385</v>
      </c>
    </row>
    <row r="580" spans="1:10" x14ac:dyDescent="0.2">
      <c r="A580" s="110" t="s">
        <v>748</v>
      </c>
      <c r="B580" s="96">
        <v>484521.20313739998</v>
      </c>
      <c r="C580" s="96">
        <v>6513897.4482979998</v>
      </c>
      <c r="E580" s="97">
        <v>86.95</v>
      </c>
      <c r="F580" s="97">
        <v>1.0100000000000051</v>
      </c>
      <c r="I580" s="97">
        <v>4461.9312668753346</v>
      </c>
      <c r="J580" s="97">
        <v>4597.9312668753346</v>
      </c>
    </row>
    <row r="581" spans="1:10" x14ac:dyDescent="0.2">
      <c r="A581" s="110" t="s">
        <v>749</v>
      </c>
      <c r="B581" s="96">
        <v>484530.40322039998</v>
      </c>
      <c r="C581" s="96">
        <v>6513901.1556820003</v>
      </c>
      <c r="E581" s="97">
        <v>87.2</v>
      </c>
      <c r="F581" s="97">
        <v>0.95000000000000284</v>
      </c>
      <c r="I581" s="97">
        <v>4471.8502500117056</v>
      </c>
      <c r="J581" s="97">
        <v>4607.8502500117056</v>
      </c>
    </row>
    <row r="582" spans="1:10" x14ac:dyDescent="0.2">
      <c r="A582" s="110" t="s">
        <v>750</v>
      </c>
      <c r="B582" s="96">
        <v>484539.70410899998</v>
      </c>
      <c r="C582" s="96">
        <v>6513904.9628999997</v>
      </c>
      <c r="E582" s="97">
        <v>87.46</v>
      </c>
      <c r="F582" s="97">
        <v>0.95999999999999375</v>
      </c>
      <c r="I582" s="97">
        <v>4481.9001968730354</v>
      </c>
      <c r="J582" s="97">
        <v>4617.9001968730354</v>
      </c>
    </row>
    <row r="583" spans="1:10" x14ac:dyDescent="0.2">
      <c r="A583" s="110" t="s">
        <v>751</v>
      </c>
      <c r="B583" s="96">
        <v>484547.89870229998</v>
      </c>
      <c r="C583" s="96">
        <v>6513908.158938</v>
      </c>
      <c r="E583" s="97">
        <v>87.64</v>
      </c>
      <c r="F583" s="97">
        <v>0.98000000000000398</v>
      </c>
      <c r="I583" s="97">
        <v>4490.6959926077898</v>
      </c>
      <c r="J583" s="97">
        <v>4626.6959926077898</v>
      </c>
    </row>
    <row r="584" spans="1:10" x14ac:dyDescent="0.2">
      <c r="A584" s="110" t="s">
        <v>752</v>
      </c>
      <c r="B584" s="96">
        <v>484557.91208099999</v>
      </c>
      <c r="C584" s="96">
        <v>6513912.2077409998</v>
      </c>
      <c r="E584" s="97">
        <v>87.81</v>
      </c>
      <c r="F584" s="97">
        <v>1.0799999999999983</v>
      </c>
      <c r="I584" s="97">
        <v>4501.4969442239098</v>
      </c>
      <c r="J584" s="97">
        <v>4637.4969442239098</v>
      </c>
    </row>
    <row r="585" spans="1:10" x14ac:dyDescent="0.2">
      <c r="A585" s="110" t="s">
        <v>753</v>
      </c>
      <c r="B585" s="96">
        <v>484567.94438429998</v>
      </c>
      <c r="C585" s="96">
        <v>6513915.9168199999</v>
      </c>
      <c r="E585" s="97">
        <v>87.95</v>
      </c>
      <c r="F585" s="97">
        <v>0.90999999999999659</v>
      </c>
      <c r="I585" s="97">
        <v>4512.1929423622096</v>
      </c>
      <c r="J585" s="97">
        <v>4648.1929423622096</v>
      </c>
    </row>
    <row r="586" spans="1:10" x14ac:dyDescent="0.2">
      <c r="A586" s="110" t="s">
        <v>754</v>
      </c>
      <c r="B586" s="96">
        <v>484574.61515989999</v>
      </c>
      <c r="C586" s="96">
        <v>6513918.5478250002</v>
      </c>
      <c r="E586" s="97">
        <v>88.05</v>
      </c>
      <c r="F586" s="97">
        <v>0.93000000000000682</v>
      </c>
      <c r="I586" s="97">
        <v>4519.3638164547319</v>
      </c>
      <c r="J586" s="97">
        <v>4655.3638164547319</v>
      </c>
    </row>
    <row r="587" spans="1:10" x14ac:dyDescent="0.2">
      <c r="A587" s="110" t="s">
        <v>755</v>
      </c>
      <c r="B587" s="96">
        <v>484585.66802550002</v>
      </c>
      <c r="C587" s="96">
        <v>6513923.0500259995</v>
      </c>
      <c r="E587" s="97">
        <v>88.19</v>
      </c>
      <c r="F587" s="97">
        <v>0.95999999999999375</v>
      </c>
      <c r="I587" s="97">
        <v>4531.2984573497015</v>
      </c>
      <c r="J587" s="97">
        <v>4667.2984573497015</v>
      </c>
    </row>
    <row r="588" spans="1:10" x14ac:dyDescent="0.2">
      <c r="A588" s="110" t="s">
        <v>756</v>
      </c>
      <c r="B588" s="96">
        <v>484595.5614986</v>
      </c>
      <c r="C588" s="96">
        <v>6513927.1358319996</v>
      </c>
      <c r="E588" s="97">
        <v>88.38</v>
      </c>
      <c r="F588" s="97">
        <v>1.0100000000000051</v>
      </c>
      <c r="I588" s="97">
        <v>4542.002410921601</v>
      </c>
      <c r="J588" s="97">
        <v>4678.002410921601</v>
      </c>
    </row>
    <row r="589" spans="1:10" x14ac:dyDescent="0.2">
      <c r="A589" s="110" t="s">
        <v>757</v>
      </c>
      <c r="B589" s="96">
        <v>484601.31150990003</v>
      </c>
      <c r="C589" s="96">
        <v>6513929.3463049997</v>
      </c>
      <c r="E589" s="97">
        <v>88.56</v>
      </c>
      <c r="F589" s="97">
        <v>1.0100000000000051</v>
      </c>
      <c r="I589" s="97">
        <v>4548.1626723551399</v>
      </c>
      <c r="J589" s="97">
        <v>4684.1626723551399</v>
      </c>
    </row>
    <row r="590" spans="1:10" x14ac:dyDescent="0.2">
      <c r="A590" s="110" t="s">
        <v>758</v>
      </c>
      <c r="B590" s="96">
        <v>484607.52221219998</v>
      </c>
      <c r="C590" s="96">
        <v>6513931.606617</v>
      </c>
      <c r="E590" s="97">
        <v>88.86</v>
      </c>
      <c r="F590" s="97">
        <v>1.0600000000000023</v>
      </c>
      <c r="I590" s="97">
        <v>4554.7718954699994</v>
      </c>
      <c r="J590" s="97">
        <v>4690.7718954699994</v>
      </c>
    </row>
    <row r="591" spans="1:10" x14ac:dyDescent="0.2">
      <c r="A591" s="110" t="s">
        <v>759</v>
      </c>
      <c r="B591" s="96">
        <v>484614.4954896</v>
      </c>
      <c r="C591" s="96">
        <v>6513934.0086340001</v>
      </c>
      <c r="E591" s="97">
        <v>89.22</v>
      </c>
      <c r="F591" s="97">
        <v>1.019999999999996</v>
      </c>
      <c r="I591" s="97">
        <v>4562.1472790580074</v>
      </c>
      <c r="J591" s="97">
        <v>4698.1472790580074</v>
      </c>
    </row>
    <row r="592" spans="1:10" x14ac:dyDescent="0.2">
      <c r="A592" s="110" t="s">
        <v>760</v>
      </c>
      <c r="B592" s="96">
        <v>484620.75618249999</v>
      </c>
      <c r="C592" s="96">
        <v>6513936.2239819998</v>
      </c>
      <c r="E592" s="97">
        <v>89.65</v>
      </c>
      <c r="F592" s="97">
        <v>1</v>
      </c>
      <c r="I592" s="97">
        <v>4568.7883665799163</v>
      </c>
      <c r="J592" s="97">
        <v>4704.7883665799163</v>
      </c>
    </row>
    <row r="593" spans="1:10" x14ac:dyDescent="0.2">
      <c r="A593" s="110" t="s">
        <v>761</v>
      </c>
      <c r="B593" s="96">
        <v>484626.26935740001</v>
      </c>
      <c r="C593" s="96">
        <v>6513937.9639440002</v>
      </c>
      <c r="E593" s="97">
        <v>90.16</v>
      </c>
      <c r="F593" s="97">
        <v>0.95999999999999375</v>
      </c>
      <c r="I593" s="97">
        <v>4574.5695917345311</v>
      </c>
      <c r="J593" s="97">
        <v>4710.5695917345311</v>
      </c>
    </row>
    <row r="594" spans="1:10" x14ac:dyDescent="0.2">
      <c r="A594" s="110" t="s">
        <v>762</v>
      </c>
      <c r="B594" s="96">
        <v>484633.09683709999</v>
      </c>
      <c r="C594" s="96">
        <v>6513940.257131</v>
      </c>
      <c r="E594" s="97">
        <v>90.86</v>
      </c>
      <c r="F594" s="97">
        <v>0.93999999999999773</v>
      </c>
      <c r="I594" s="97">
        <v>4581.7718959570584</v>
      </c>
      <c r="J594" s="97">
        <v>4717.7718959570584</v>
      </c>
    </row>
    <row r="595" spans="1:10" x14ac:dyDescent="0.2">
      <c r="A595" s="110" t="s">
        <v>763</v>
      </c>
      <c r="B595" s="96">
        <v>484642.46527270001</v>
      </c>
      <c r="C595" s="96">
        <v>6513943.3887909995</v>
      </c>
      <c r="E595" s="97">
        <v>91.89</v>
      </c>
      <c r="F595" s="97">
        <v>0.92000000000000171</v>
      </c>
      <c r="I595" s="97">
        <v>4591.6498957404092</v>
      </c>
      <c r="J595" s="97">
        <v>4727.6498957404092</v>
      </c>
    </row>
    <row r="596" spans="1:10" x14ac:dyDescent="0.2">
      <c r="A596" s="110" t="s">
        <v>764</v>
      </c>
      <c r="B596" s="96">
        <v>484651.32286120002</v>
      </c>
      <c r="C596" s="96">
        <v>6513945.8581210002</v>
      </c>
      <c r="E596" s="97">
        <v>92.93</v>
      </c>
      <c r="F596" s="97">
        <v>0.95000000000000284</v>
      </c>
      <c r="I596" s="97">
        <v>4600.8452458655474</v>
      </c>
      <c r="J596" s="97">
        <v>4736.8452458655474</v>
      </c>
    </row>
    <row r="597" spans="1:10" x14ac:dyDescent="0.2">
      <c r="A597" s="110" t="s">
        <v>765</v>
      </c>
      <c r="B597" s="96">
        <v>484660.67157210002</v>
      </c>
      <c r="C597" s="96">
        <v>6513948.3684050003</v>
      </c>
      <c r="E597" s="97">
        <v>94.03</v>
      </c>
      <c r="F597" s="97">
        <v>1</v>
      </c>
      <c r="I597" s="97">
        <v>4610.5251179547213</v>
      </c>
      <c r="J597" s="97">
        <v>4746.5251179547213</v>
      </c>
    </row>
    <row r="598" spans="1:10" x14ac:dyDescent="0.2">
      <c r="A598" s="110" t="s">
        <v>766</v>
      </c>
      <c r="B598" s="96">
        <v>484668.90317419998</v>
      </c>
      <c r="C598" s="96">
        <v>6513951.0359089999</v>
      </c>
      <c r="E598" s="97">
        <v>95.03</v>
      </c>
      <c r="F598" s="97">
        <v>0.90000000000000568</v>
      </c>
      <c r="I598" s="97">
        <v>4619.1781435424837</v>
      </c>
      <c r="J598" s="97">
        <v>4755.1781435424837</v>
      </c>
    </row>
    <row r="599" spans="1:10" x14ac:dyDescent="0.2">
      <c r="A599" s="110" t="s">
        <v>767</v>
      </c>
      <c r="B599" s="96">
        <v>484676.97652169998</v>
      </c>
      <c r="C599" s="96">
        <v>6513953.5314910002</v>
      </c>
      <c r="E599" s="97">
        <v>96.1</v>
      </c>
      <c r="F599" s="97">
        <v>0.93000000000000682</v>
      </c>
      <c r="I599" s="97">
        <v>4627.6284020243284</v>
      </c>
      <c r="J599" s="97">
        <v>4763.6284020243284</v>
      </c>
    </row>
    <row r="600" spans="1:10" x14ac:dyDescent="0.2">
      <c r="A600" s="110" t="s">
        <v>768</v>
      </c>
      <c r="B600" s="96">
        <v>484684.77708109998</v>
      </c>
      <c r="C600" s="96">
        <v>6513955.7963579996</v>
      </c>
      <c r="E600" s="97">
        <v>97.18</v>
      </c>
      <c r="F600" s="97">
        <v>1</v>
      </c>
      <c r="I600" s="97">
        <v>4635.7511076448</v>
      </c>
      <c r="J600" s="97">
        <v>4771.7511076448</v>
      </c>
    </row>
    <row r="601" spans="1:10" x14ac:dyDescent="0.2">
      <c r="A601" s="110" t="s">
        <v>769</v>
      </c>
      <c r="B601" s="96">
        <v>484690.7599834</v>
      </c>
      <c r="C601" s="96">
        <v>6513957.5412020003</v>
      </c>
      <c r="E601" s="97">
        <v>97.98</v>
      </c>
      <c r="F601" s="97">
        <v>0.90999999999999659</v>
      </c>
      <c r="I601" s="97">
        <v>4641.9832504010183</v>
      </c>
      <c r="J601" s="97">
        <v>4777.9832504010183</v>
      </c>
    </row>
    <row r="602" spans="1:10" x14ac:dyDescent="0.2">
      <c r="A602" s="110" t="s">
        <v>770</v>
      </c>
      <c r="B602" s="96">
        <v>484700.1884398</v>
      </c>
      <c r="C602" s="96">
        <v>6513960.3081900002</v>
      </c>
      <c r="E602" s="97">
        <v>99.14</v>
      </c>
      <c r="F602" s="97">
        <v>0.95999999999999375</v>
      </c>
      <c r="I602" s="97">
        <v>4651.8093386870987</v>
      </c>
      <c r="J602" s="97">
        <v>4787.8093386870987</v>
      </c>
    </row>
    <row r="603" spans="1:10" x14ac:dyDescent="0.2">
      <c r="A603" s="110" t="s">
        <v>771</v>
      </c>
      <c r="B603" s="96">
        <v>484710.39759299997</v>
      </c>
      <c r="C603" s="96">
        <v>6513963.1259829998</v>
      </c>
      <c r="E603" s="97">
        <v>100.35</v>
      </c>
      <c r="F603" s="97">
        <v>0.90999999999999659</v>
      </c>
      <c r="I603" s="97">
        <v>4662.4002200270288</v>
      </c>
      <c r="J603" s="97">
        <v>4798.4002200270288</v>
      </c>
    </row>
    <row r="604" spans="1:10" x14ac:dyDescent="0.2">
      <c r="A604" s="110" t="s">
        <v>772</v>
      </c>
      <c r="B604" s="96">
        <v>484719.23406300001</v>
      </c>
      <c r="C604" s="96">
        <v>6513966.1581039997</v>
      </c>
      <c r="E604" s="97">
        <v>101.49</v>
      </c>
      <c r="F604" s="97">
        <v>1.0100000000000051</v>
      </c>
      <c r="I604" s="97">
        <v>4671.7424338186511</v>
      </c>
      <c r="J604" s="97">
        <v>4807.7424338186511</v>
      </c>
    </row>
    <row r="605" spans="1:10" x14ac:dyDescent="0.2">
      <c r="A605" s="110" t="s">
        <v>773</v>
      </c>
      <c r="B605" s="96">
        <v>484728.79781199998</v>
      </c>
      <c r="C605" s="96">
        <v>6513969.7035029996</v>
      </c>
      <c r="E605" s="97">
        <v>102.59</v>
      </c>
      <c r="F605" s="97">
        <v>0.90999999999999659</v>
      </c>
      <c r="I605" s="97">
        <v>4681.9421959383708</v>
      </c>
      <c r="J605" s="97">
        <v>4817.9421959383708</v>
      </c>
    </row>
    <row r="606" spans="1:10" x14ac:dyDescent="0.2">
      <c r="A606" s="110" t="s">
        <v>774</v>
      </c>
      <c r="B606" s="96">
        <v>484736.97247789998</v>
      </c>
      <c r="C606" s="96">
        <v>6513972.6917549996</v>
      </c>
      <c r="E606" s="97">
        <v>103.39</v>
      </c>
      <c r="F606" s="97">
        <v>0.90000000000000568</v>
      </c>
      <c r="I606" s="97">
        <v>4690.6459201498674</v>
      </c>
      <c r="J606" s="97">
        <v>4826.6459201498674</v>
      </c>
    </row>
    <row r="607" spans="1:10" x14ac:dyDescent="0.2">
      <c r="A607" s="110" t="s">
        <v>775</v>
      </c>
      <c r="B607" s="96">
        <v>484741.93333460001</v>
      </c>
      <c r="C607" s="96">
        <v>6513974.6537800003</v>
      </c>
      <c r="E607" s="97">
        <v>103.78</v>
      </c>
      <c r="F607" s="97">
        <v>0.95000000000000284</v>
      </c>
      <c r="I607" s="97">
        <v>4695.9806780838817</v>
      </c>
      <c r="J607" s="97">
        <v>4831.9806780838817</v>
      </c>
    </row>
    <row r="608" spans="1:10" x14ac:dyDescent="0.2">
      <c r="A608" s="110" t="s">
        <v>776</v>
      </c>
      <c r="B608" s="96">
        <v>484747.41668989998</v>
      </c>
      <c r="C608" s="96">
        <v>6513976.8074380001</v>
      </c>
      <c r="E608" s="97">
        <v>104.21</v>
      </c>
      <c r="F608" s="97">
        <v>0.98000000000000398</v>
      </c>
      <c r="I608" s="97">
        <v>4701.8718093229154</v>
      </c>
      <c r="J608" s="97">
        <v>4837.8718093229154</v>
      </c>
    </row>
    <row r="609" spans="1:10" x14ac:dyDescent="0.2">
      <c r="A609" s="110" t="s">
        <v>777</v>
      </c>
      <c r="B609" s="96">
        <v>484756.775563</v>
      </c>
      <c r="C609" s="96">
        <v>6513980.407838</v>
      </c>
      <c r="E609" s="97">
        <v>104.94</v>
      </c>
      <c r="F609" s="97">
        <v>0.93999999999999773</v>
      </c>
      <c r="I609" s="97">
        <v>4711.8993406696754</v>
      </c>
      <c r="J609" s="97">
        <v>4847.8993406696754</v>
      </c>
    </row>
    <row r="610" spans="1:10" x14ac:dyDescent="0.2">
      <c r="A610" s="110" t="s">
        <v>778</v>
      </c>
      <c r="B610" s="96">
        <v>484766.07545890001</v>
      </c>
      <c r="C610" s="96">
        <v>6513984.158113</v>
      </c>
      <c r="E610" s="97">
        <v>105.64</v>
      </c>
      <c r="F610" s="97">
        <v>0.95999999999999375</v>
      </c>
      <c r="I610" s="97">
        <v>4721.9269339677458</v>
      </c>
      <c r="J610" s="97">
        <v>4857.9269339677458</v>
      </c>
    </row>
    <row r="611" spans="1:10" x14ac:dyDescent="0.2">
      <c r="A611" s="110" t="s">
        <v>779</v>
      </c>
      <c r="B611" s="96">
        <v>484772.75686590001</v>
      </c>
      <c r="C611" s="96">
        <v>6513986.6860699998</v>
      </c>
      <c r="E611" s="97">
        <v>106.06</v>
      </c>
      <c r="F611" s="97">
        <v>0.95999999999999375</v>
      </c>
      <c r="I611" s="97">
        <v>4729.0705860005928</v>
      </c>
      <c r="J611" s="97">
        <v>4865.0705860005928</v>
      </c>
    </row>
    <row r="612" spans="1:10" x14ac:dyDescent="0.2">
      <c r="A612" s="110" t="s">
        <v>780</v>
      </c>
      <c r="B612" s="96">
        <v>484778.8250367</v>
      </c>
      <c r="C612" s="96">
        <v>6513988.8716219999</v>
      </c>
      <c r="E612" s="97">
        <v>106.4</v>
      </c>
      <c r="F612" s="97">
        <v>1.0100000000000051</v>
      </c>
      <c r="I612" s="97">
        <v>4735.5203405150105</v>
      </c>
      <c r="J612" s="97">
        <v>4871.5203405150105</v>
      </c>
    </row>
    <row r="613" spans="1:10" x14ac:dyDescent="0.2">
      <c r="A613" s="110" t="s">
        <v>781</v>
      </c>
      <c r="B613" s="96">
        <v>484785.17143639998</v>
      </c>
      <c r="C613" s="96">
        <v>6513991.6117949998</v>
      </c>
      <c r="E613" s="97">
        <v>106.56</v>
      </c>
      <c r="F613" s="97">
        <v>1</v>
      </c>
      <c r="I613" s="97">
        <v>4742.4330345071739</v>
      </c>
      <c r="J613" s="97">
        <v>4878.4330345071739</v>
      </c>
    </row>
    <row r="614" spans="1:10" x14ac:dyDescent="0.2">
      <c r="A614" s="110" t="s">
        <v>782</v>
      </c>
      <c r="B614" s="96">
        <v>484797.40105869999</v>
      </c>
      <c r="C614" s="96">
        <v>6513997.5666370001</v>
      </c>
      <c r="E614" s="97">
        <v>106.66</v>
      </c>
      <c r="F614" s="97">
        <v>1.0400000000000063</v>
      </c>
      <c r="I614" s="97">
        <v>4756.0353800803841</v>
      </c>
      <c r="J614" s="97">
        <v>4892.0353800803841</v>
      </c>
    </row>
    <row r="615" spans="1:10" x14ac:dyDescent="0.2">
      <c r="A615" s="110" t="s">
        <v>783</v>
      </c>
      <c r="B615" s="96">
        <v>484802.07438930002</v>
      </c>
      <c r="C615" s="96">
        <v>6513999.9754760005</v>
      </c>
      <c r="E615" s="97">
        <v>106.33</v>
      </c>
      <c r="F615" s="97">
        <v>0.98000000000000398</v>
      </c>
      <c r="I615" s="97">
        <v>4761.2929959586299</v>
      </c>
      <c r="J615" s="97">
        <v>4897.2929959586299</v>
      </c>
    </row>
    <row r="616" spans="1:10" x14ac:dyDescent="0.2">
      <c r="A616" s="110" t="s">
        <v>784</v>
      </c>
      <c r="B616" s="96">
        <v>484810.94116330001</v>
      </c>
      <c r="C616" s="96">
        <v>6514004.8681020001</v>
      </c>
      <c r="E616" s="97">
        <v>106.63</v>
      </c>
      <c r="F616" s="97">
        <v>0.98000000000000398</v>
      </c>
      <c r="I616" s="97">
        <v>4771.4200621435302</v>
      </c>
      <c r="J616" s="97">
        <v>4907.4200621435302</v>
      </c>
    </row>
    <row r="617" spans="1:10" x14ac:dyDescent="0.2">
      <c r="A617" s="110" t="s">
        <v>785</v>
      </c>
      <c r="B617" s="96">
        <v>484819.79380310001</v>
      </c>
      <c r="C617" s="96">
        <v>6514009.881538</v>
      </c>
      <c r="E617" s="97">
        <v>106.58</v>
      </c>
      <c r="F617" s="97">
        <v>1</v>
      </c>
      <c r="I617" s="97">
        <v>4781.5937425967204</v>
      </c>
      <c r="J617" s="97">
        <v>4917.5937425967204</v>
      </c>
    </row>
    <row r="618" spans="1:10" x14ac:dyDescent="0.2">
      <c r="A618" s="110" t="s">
        <v>786</v>
      </c>
      <c r="B618" s="96">
        <v>484826.51668270002</v>
      </c>
      <c r="C618" s="96">
        <v>6514013.5726359999</v>
      </c>
      <c r="E618" s="97">
        <v>106.54</v>
      </c>
      <c r="F618" s="97">
        <v>0.95000000000000284</v>
      </c>
      <c r="I618" s="97">
        <v>4789.263247852572</v>
      </c>
      <c r="J618" s="97">
        <v>4925.263247852572</v>
      </c>
    </row>
    <row r="619" spans="1:10" x14ac:dyDescent="0.2">
      <c r="A619" s="110" t="s">
        <v>787</v>
      </c>
      <c r="B619" s="96">
        <v>484831.80259989999</v>
      </c>
      <c r="C619" s="96">
        <v>6514016.5318149999</v>
      </c>
      <c r="E619" s="97">
        <v>106.57</v>
      </c>
      <c r="F619" s="97">
        <v>0.98000000000000398</v>
      </c>
      <c r="I619" s="97">
        <v>4795.3211074216706</v>
      </c>
      <c r="J619" s="97">
        <v>4931.3211074216706</v>
      </c>
    </row>
    <row r="620" spans="1:10" x14ac:dyDescent="0.2">
      <c r="A620" s="110" t="s">
        <v>788</v>
      </c>
      <c r="B620" s="96">
        <v>484837.36829339998</v>
      </c>
      <c r="C620" s="96">
        <v>6514019.7946199998</v>
      </c>
      <c r="E620" s="97">
        <v>106.58</v>
      </c>
      <c r="F620" s="97">
        <v>1.019999999999996</v>
      </c>
      <c r="I620" s="97">
        <v>4801.7726841428139</v>
      </c>
      <c r="J620" s="97">
        <v>4937.7726841428139</v>
      </c>
    </row>
    <row r="621" spans="1:10" x14ac:dyDescent="0.2">
      <c r="A621" s="110" t="s">
        <v>789</v>
      </c>
      <c r="B621" s="96">
        <v>484848.5644953</v>
      </c>
      <c r="C621" s="96">
        <v>6514026.1462979997</v>
      </c>
      <c r="E621" s="97">
        <v>106.49</v>
      </c>
      <c r="F621" s="97">
        <v>1.0499999999999972</v>
      </c>
      <c r="I621" s="97">
        <v>4814.6450868017337</v>
      </c>
      <c r="J621" s="97">
        <v>4950.6450868017337</v>
      </c>
    </row>
    <row r="622" spans="1:10" x14ac:dyDescent="0.2">
      <c r="A622" s="110" t="s">
        <v>790</v>
      </c>
      <c r="B622" s="96">
        <v>484857.01770570001</v>
      </c>
      <c r="C622" s="96">
        <v>6514031.0151429996</v>
      </c>
      <c r="E622" s="97">
        <v>106.39</v>
      </c>
      <c r="F622" s="97">
        <v>0.98000000000000398</v>
      </c>
      <c r="I622" s="97">
        <v>4824.4002092968012</v>
      </c>
      <c r="J622" s="97">
        <v>4960.4002092968012</v>
      </c>
    </row>
    <row r="623" spans="1:10" x14ac:dyDescent="0.2">
      <c r="A623" s="110" t="s">
        <v>791</v>
      </c>
      <c r="B623" s="96">
        <v>484863.8671416</v>
      </c>
      <c r="C623" s="96">
        <v>6514035.5448160004</v>
      </c>
      <c r="E623" s="97">
        <v>106.34</v>
      </c>
      <c r="F623" s="97">
        <v>1.0499999999999972</v>
      </c>
      <c r="I623" s="97">
        <v>4832.6119514124348</v>
      </c>
      <c r="J623" s="97">
        <v>4968.6119514124348</v>
      </c>
    </row>
    <row r="624" spans="1:10" x14ac:dyDescent="0.2">
      <c r="A624" s="110" t="s">
        <v>792</v>
      </c>
      <c r="B624" s="96">
        <v>484870.97727259999</v>
      </c>
      <c r="C624" s="96">
        <v>6514040.5538799996</v>
      </c>
      <c r="E624" s="97">
        <v>106.24</v>
      </c>
      <c r="F624" s="97">
        <v>1</v>
      </c>
      <c r="I624" s="97">
        <v>4841.3093470982967</v>
      </c>
      <c r="J624" s="97">
        <v>4977.3093470982967</v>
      </c>
    </row>
    <row r="625" spans="1:10" x14ac:dyDescent="0.2">
      <c r="A625" s="110" t="s">
        <v>793</v>
      </c>
      <c r="B625" s="96">
        <v>484872.98009000003</v>
      </c>
      <c r="C625" s="96">
        <v>6514041.974134</v>
      </c>
      <c r="E625" s="97">
        <v>106.19</v>
      </c>
      <c r="F625" s="97">
        <v>1</v>
      </c>
      <c r="I625" s="97">
        <v>4843.7646264869081</v>
      </c>
      <c r="J625" s="97">
        <v>4979.7646264869081</v>
      </c>
    </row>
    <row r="626" spans="1:10" x14ac:dyDescent="0.2">
      <c r="A626" s="110" t="s">
        <v>794</v>
      </c>
      <c r="B626" s="96">
        <v>484879.17252379999</v>
      </c>
      <c r="C626" s="96">
        <v>6514046.2059559999</v>
      </c>
      <c r="E626" s="97">
        <v>106</v>
      </c>
      <c r="F626" s="97">
        <v>1.0400000000000063</v>
      </c>
      <c r="I626" s="97">
        <v>4851.2649302380814</v>
      </c>
      <c r="J626" s="97">
        <v>4987.2649302380814</v>
      </c>
    </row>
    <row r="627" spans="1:10" x14ac:dyDescent="0.2">
      <c r="A627" s="110" t="s">
        <v>795</v>
      </c>
      <c r="B627" s="96">
        <v>484885.16924840002</v>
      </c>
      <c r="C627" s="96">
        <v>6514050.3690010002</v>
      </c>
      <c r="E627" s="97">
        <v>105.95</v>
      </c>
      <c r="F627" s="97">
        <v>1</v>
      </c>
      <c r="I627" s="97">
        <v>4858.5650433883402</v>
      </c>
      <c r="J627" s="97">
        <v>4994.5650433883402</v>
      </c>
    </row>
    <row r="628" spans="1:10" x14ac:dyDescent="0.2">
      <c r="A628" s="110" t="s">
        <v>796</v>
      </c>
      <c r="B628" s="96">
        <v>484887.66694010003</v>
      </c>
      <c r="C628" s="96">
        <v>6514052.1838990003</v>
      </c>
      <c r="E628" s="97">
        <v>105.94</v>
      </c>
      <c r="F628" s="97">
        <v>0.98000000000000398</v>
      </c>
      <c r="I628" s="97">
        <v>4861.6524887324786</v>
      </c>
      <c r="J628" s="97">
        <v>4997.6524887324786</v>
      </c>
    </row>
    <row r="629" spans="1:10" x14ac:dyDescent="0.2">
      <c r="A629" s="110" t="s">
        <v>797</v>
      </c>
      <c r="B629" s="96">
        <v>484896.0798907</v>
      </c>
      <c r="C629" s="96">
        <v>6514058.277373</v>
      </c>
      <c r="E629" s="97">
        <v>105.97</v>
      </c>
      <c r="F629" s="97">
        <v>1.1410000000000053</v>
      </c>
      <c r="I629" s="97">
        <v>4872.0403737790184</v>
      </c>
      <c r="J629" s="97">
        <v>5008.0403737790184</v>
      </c>
    </row>
    <row r="630" spans="1:10" x14ac:dyDescent="0.2">
      <c r="A630" s="110" t="s">
        <v>798</v>
      </c>
      <c r="B630" s="96">
        <v>484903.11717460002</v>
      </c>
      <c r="C630" s="96">
        <v>6514062.4816739997</v>
      </c>
      <c r="E630" s="97">
        <v>105.94</v>
      </c>
      <c r="F630" s="97">
        <v>0.93000000000000682</v>
      </c>
      <c r="I630" s="97">
        <v>4880.2379050777445</v>
      </c>
      <c r="J630" s="97">
        <v>5016.2379050777445</v>
      </c>
    </row>
    <row r="631" spans="1:10" x14ac:dyDescent="0.2">
      <c r="A631" s="110" t="s">
        <v>799</v>
      </c>
      <c r="B631" s="96">
        <v>484912.96004779998</v>
      </c>
      <c r="C631" s="96">
        <v>6514067.9104230003</v>
      </c>
      <c r="E631" s="97">
        <v>106.05</v>
      </c>
      <c r="F631" s="97">
        <v>0.96999999999999886</v>
      </c>
      <c r="I631" s="97">
        <v>4891.478610768474</v>
      </c>
      <c r="J631" s="97">
        <v>5027.478610768474</v>
      </c>
    </row>
    <row r="632" spans="1:10" x14ac:dyDescent="0.2">
      <c r="A632" s="110" t="s">
        <v>800</v>
      </c>
      <c r="B632" s="96">
        <v>484923.20879539999</v>
      </c>
      <c r="C632" s="96">
        <v>6514073.6218870003</v>
      </c>
      <c r="E632" s="97">
        <v>106.27</v>
      </c>
      <c r="F632" s="97">
        <v>0.95000000000000284</v>
      </c>
      <c r="I632" s="97">
        <v>4903.2113705274141</v>
      </c>
      <c r="J632" s="97">
        <v>5039.2113705274141</v>
      </c>
    </row>
    <row r="633" spans="1:10" x14ac:dyDescent="0.2">
      <c r="A633" s="110" t="s">
        <v>801</v>
      </c>
      <c r="B633" s="96">
        <v>484931.77140710002</v>
      </c>
      <c r="C633" s="96">
        <v>6514078.2736149998</v>
      </c>
      <c r="E633" s="97">
        <v>106.44</v>
      </c>
      <c r="F633" s="97">
        <v>0.90999999999999659</v>
      </c>
      <c r="I633" s="97">
        <v>4912.9559531782488</v>
      </c>
      <c r="J633" s="97">
        <v>5048.9559531782488</v>
      </c>
    </row>
    <row r="634" spans="1:10" x14ac:dyDescent="0.2">
      <c r="A634" s="110" t="s">
        <v>802</v>
      </c>
      <c r="B634" s="96">
        <v>484939.39168659999</v>
      </c>
      <c r="C634" s="96">
        <v>6514082.1822910002</v>
      </c>
      <c r="E634" s="97">
        <v>106.62</v>
      </c>
      <c r="F634" s="97">
        <v>0.90999999999999659</v>
      </c>
      <c r="I634" s="97">
        <v>4921.5202047556004</v>
      </c>
      <c r="J634" s="97">
        <v>5057.5202047556004</v>
      </c>
    </row>
    <row r="635" spans="1:10" x14ac:dyDescent="0.2">
      <c r="A635" s="110" t="s">
        <v>803</v>
      </c>
      <c r="B635" s="96">
        <v>484944.83940370003</v>
      </c>
      <c r="C635" s="96">
        <v>6514085.1573649999</v>
      </c>
      <c r="E635" s="97">
        <v>106.8</v>
      </c>
      <c r="F635" s="97">
        <v>0.95000000000000284</v>
      </c>
      <c r="I635" s="97">
        <v>4927.7273529136601</v>
      </c>
      <c r="J635" s="97">
        <v>5063.7273529136601</v>
      </c>
    </row>
    <row r="636" spans="1:10" x14ac:dyDescent="0.2">
      <c r="A636" s="110" t="s">
        <v>804</v>
      </c>
      <c r="B636" s="96">
        <v>484950.82066859998</v>
      </c>
      <c r="C636" s="96">
        <v>6514088.3020989997</v>
      </c>
      <c r="E636" s="97">
        <v>107.02</v>
      </c>
      <c r="F636" s="97">
        <v>0.95999999999999375</v>
      </c>
      <c r="I636" s="97">
        <v>4934.4849323936523</v>
      </c>
      <c r="J636" s="97">
        <v>5070.4849323936523</v>
      </c>
    </row>
    <row r="637" spans="1:10" x14ac:dyDescent="0.2">
      <c r="A637" s="110" t="s">
        <v>805</v>
      </c>
      <c r="B637" s="96">
        <v>484957.15070250002</v>
      </c>
      <c r="C637" s="96">
        <v>6514091.6755339997</v>
      </c>
      <c r="E637" s="97">
        <v>107.28</v>
      </c>
      <c r="F637" s="97">
        <v>0.90000000000000568</v>
      </c>
      <c r="I637" s="97">
        <v>4941.6577557511246</v>
      </c>
      <c r="J637" s="97">
        <v>5077.6577557511246</v>
      </c>
    </row>
    <row r="638" spans="1:10" x14ac:dyDescent="0.2">
      <c r="A638" s="110" t="s">
        <v>806</v>
      </c>
      <c r="B638" s="96">
        <v>484966.0130635</v>
      </c>
      <c r="C638" s="96">
        <v>6514096.1453379998</v>
      </c>
      <c r="E638" s="97">
        <v>107.65</v>
      </c>
      <c r="F638" s="97">
        <v>0.95000000000000284</v>
      </c>
      <c r="I638" s="97">
        <v>4951.5835093010219</v>
      </c>
      <c r="J638" s="97">
        <v>5087.5835093010219</v>
      </c>
    </row>
    <row r="639" spans="1:10" x14ac:dyDescent="0.2">
      <c r="A639" s="110" t="s">
        <v>807</v>
      </c>
      <c r="B639" s="96">
        <v>484974.63370479998</v>
      </c>
      <c r="C639" s="96">
        <v>6514100.4594050003</v>
      </c>
      <c r="E639" s="97">
        <v>107.98</v>
      </c>
      <c r="F639" s="97">
        <v>0.95000000000000284</v>
      </c>
      <c r="I639" s="97">
        <v>4961.2233556526635</v>
      </c>
      <c r="J639" s="97">
        <v>5097.2233556526635</v>
      </c>
    </row>
    <row r="640" spans="1:10" x14ac:dyDescent="0.2">
      <c r="A640" s="110" t="s">
        <v>808</v>
      </c>
      <c r="B640" s="96">
        <v>484983.88492729998</v>
      </c>
      <c r="C640" s="96">
        <v>6514105.1919299997</v>
      </c>
      <c r="E640" s="97">
        <v>108.42</v>
      </c>
      <c r="F640" s="97">
        <v>1</v>
      </c>
      <c r="I640" s="97">
        <v>4971.6147900198839</v>
      </c>
      <c r="J640" s="97">
        <v>5107.6147900198839</v>
      </c>
    </row>
    <row r="641" spans="1:10" x14ac:dyDescent="0.2">
      <c r="A641" s="110" t="s">
        <v>809</v>
      </c>
      <c r="B641" s="96">
        <v>484992.52636120003</v>
      </c>
      <c r="C641" s="96">
        <v>6514109.4429559996</v>
      </c>
      <c r="E641" s="97">
        <v>108.91</v>
      </c>
      <c r="F641" s="97">
        <v>0.98000000000000398</v>
      </c>
      <c r="I641" s="97">
        <v>4981.2452417053655</v>
      </c>
      <c r="J641" s="97">
        <v>5117.2452417053655</v>
      </c>
    </row>
    <row r="642" spans="1:10" x14ac:dyDescent="0.2">
      <c r="A642" s="110" t="s">
        <v>810</v>
      </c>
      <c r="B642" s="96">
        <v>485001.06986440002</v>
      </c>
      <c r="C642" s="96">
        <v>6514113.4672189998</v>
      </c>
      <c r="E642" s="97">
        <v>109.49</v>
      </c>
      <c r="F642" s="97">
        <v>1.0400000000000063</v>
      </c>
      <c r="I642" s="97">
        <v>4990.6890831473665</v>
      </c>
      <c r="J642" s="97">
        <v>5126.6890831473665</v>
      </c>
    </row>
    <row r="643" spans="1:10" x14ac:dyDescent="0.2">
      <c r="A643" s="110" t="s">
        <v>811</v>
      </c>
      <c r="B643" s="96">
        <v>485006.27066909999</v>
      </c>
      <c r="C643" s="96">
        <v>6514115.9058079999</v>
      </c>
      <c r="E643" s="97">
        <v>109.81</v>
      </c>
      <c r="F643" s="97">
        <v>1.0999999999999943</v>
      </c>
      <c r="I643" s="97">
        <v>4996.4332180131705</v>
      </c>
      <c r="J643" s="97">
        <v>5132.4332180131705</v>
      </c>
    </row>
    <row r="644" spans="1:10" x14ac:dyDescent="0.2">
      <c r="A644" s="110" t="s">
        <v>812</v>
      </c>
      <c r="B644" s="96">
        <v>485010.65093860001</v>
      </c>
      <c r="C644" s="96">
        <v>6514118.0917959996</v>
      </c>
      <c r="E644" s="97">
        <v>110.04</v>
      </c>
      <c r="F644" s="97">
        <v>1.0999999999999943</v>
      </c>
      <c r="I644" s="97">
        <v>5001.3286550210569</v>
      </c>
      <c r="J644" s="97">
        <v>5137.3286550210569</v>
      </c>
    </row>
    <row r="645" spans="1:10" x14ac:dyDescent="0.2">
      <c r="A645" s="110" t="s">
        <v>813</v>
      </c>
      <c r="B645" s="96">
        <v>485019.90292750002</v>
      </c>
      <c r="C645" s="96">
        <v>6514122.4485569997</v>
      </c>
      <c r="E645" s="97">
        <v>110.54</v>
      </c>
      <c r="F645" s="97">
        <v>1.0799999999999983</v>
      </c>
      <c r="I645" s="97">
        <v>5011.5551240739069</v>
      </c>
      <c r="J645" s="97">
        <v>5147.5551240739069</v>
      </c>
    </row>
    <row r="646" spans="1:10" x14ac:dyDescent="0.2">
      <c r="A646" s="110" t="s">
        <v>814</v>
      </c>
      <c r="B646" s="96">
        <v>485029.25003940001</v>
      </c>
      <c r="C646" s="96">
        <v>6514126.7334479997</v>
      </c>
      <c r="E646" s="97">
        <v>111.09</v>
      </c>
      <c r="F646" s="97">
        <v>0.92000000000000171</v>
      </c>
      <c r="I646" s="97">
        <v>5021.8375745730373</v>
      </c>
      <c r="J646" s="97">
        <v>5157.8375745730373</v>
      </c>
    </row>
    <row r="647" spans="1:10" x14ac:dyDescent="0.2">
      <c r="A647" s="110" t="s">
        <v>815</v>
      </c>
      <c r="B647" s="96">
        <v>485038.04750729998</v>
      </c>
      <c r="C647" s="96">
        <v>6514131.0404519998</v>
      </c>
      <c r="E647" s="97">
        <v>111.66</v>
      </c>
      <c r="F647" s="97">
        <v>0.95000000000000284</v>
      </c>
      <c r="I647" s="97">
        <v>5031.632763417917</v>
      </c>
      <c r="J647" s="97">
        <v>5167.632763417917</v>
      </c>
    </row>
    <row r="648" spans="1:10" x14ac:dyDescent="0.2">
      <c r="A648" s="110" t="s">
        <v>816</v>
      </c>
      <c r="B648" s="96">
        <v>485048.63858859998</v>
      </c>
      <c r="C648" s="96">
        <v>6514135.8734370004</v>
      </c>
      <c r="E648" s="97">
        <v>111.55</v>
      </c>
      <c r="F648" s="97">
        <v>0.93999999999999773</v>
      </c>
      <c r="I648" s="97">
        <v>5043.2744449614966</v>
      </c>
      <c r="J648" s="97">
        <v>5179.2744449614966</v>
      </c>
    </row>
    <row r="649" spans="1:10" x14ac:dyDescent="0.2">
      <c r="A649" s="110" t="s">
        <v>817</v>
      </c>
      <c r="B649" s="96">
        <v>485056.1558366</v>
      </c>
      <c r="C649" s="96">
        <v>6514139.2275999999</v>
      </c>
      <c r="E649" s="97">
        <v>112.01</v>
      </c>
      <c r="F649" s="97">
        <v>0.93999999999999773</v>
      </c>
      <c r="I649" s="97">
        <v>5051.5060562636972</v>
      </c>
      <c r="J649" s="97">
        <v>5187.5060562636972</v>
      </c>
    </row>
    <row r="650" spans="1:10" x14ac:dyDescent="0.2">
      <c r="A650" s="110" t="s">
        <v>818</v>
      </c>
      <c r="B650" s="96">
        <v>485065.2352088</v>
      </c>
      <c r="C650" s="96">
        <v>6514143.5325790001</v>
      </c>
      <c r="E650" s="97">
        <v>113.22</v>
      </c>
      <c r="F650" s="97">
        <v>0.93999999999999773</v>
      </c>
      <c r="I650" s="97">
        <v>5061.5543320905372</v>
      </c>
      <c r="J650" s="97">
        <v>5197.5543320905372</v>
      </c>
    </row>
    <row r="651" spans="1:10" x14ac:dyDescent="0.2">
      <c r="A651" s="110" t="s">
        <v>819</v>
      </c>
      <c r="B651" s="96">
        <v>485073.48592010001</v>
      </c>
      <c r="C651" s="96">
        <v>6514147.4710010001</v>
      </c>
      <c r="E651" s="97">
        <v>113.68</v>
      </c>
      <c r="F651" s="97">
        <v>1</v>
      </c>
      <c r="I651" s="97">
        <v>5070.6968374352118</v>
      </c>
      <c r="J651" s="97">
        <v>5206.6968374352118</v>
      </c>
    </row>
    <row r="652" spans="1:10" x14ac:dyDescent="0.2">
      <c r="A652" s="110" t="s">
        <v>820</v>
      </c>
      <c r="B652" s="96">
        <v>485082.31017700001</v>
      </c>
      <c r="C652" s="96">
        <v>6514151.4721900001</v>
      </c>
      <c r="E652" s="97">
        <v>114.13</v>
      </c>
      <c r="F652" s="97">
        <v>0.90999999999999659</v>
      </c>
      <c r="I652" s="97">
        <v>5080.3858532452186</v>
      </c>
      <c r="J652" s="97">
        <v>5216.3858532452186</v>
      </c>
    </row>
    <row r="653" spans="1:10" x14ac:dyDescent="0.2">
      <c r="A653" s="110" t="s">
        <v>821</v>
      </c>
      <c r="B653" s="96">
        <v>485092.02993899997</v>
      </c>
      <c r="C653" s="96">
        <v>6514155.8388670003</v>
      </c>
      <c r="E653" s="97">
        <v>114.72</v>
      </c>
      <c r="F653" s="97">
        <v>0.90999999999999659</v>
      </c>
      <c r="I653" s="97">
        <v>5091.0414451359284</v>
      </c>
      <c r="J653" s="97">
        <v>5227.0414451359284</v>
      </c>
    </row>
    <row r="654" spans="1:10" x14ac:dyDescent="0.2">
      <c r="A654" s="110" t="s">
        <v>822</v>
      </c>
      <c r="B654" s="96">
        <v>485101.45806400001</v>
      </c>
      <c r="C654" s="96">
        <v>6514160.0778099997</v>
      </c>
      <c r="E654" s="97">
        <v>115.3</v>
      </c>
      <c r="F654" s="97">
        <v>0.92000000000000171</v>
      </c>
      <c r="I654" s="97">
        <v>5101.3786680244184</v>
      </c>
      <c r="J654" s="97">
        <v>5237.3786680244184</v>
      </c>
    </row>
    <row r="655" spans="1:10" x14ac:dyDescent="0.2">
      <c r="A655" s="110" t="s">
        <v>823</v>
      </c>
      <c r="B655" s="96">
        <v>485110.62639440002</v>
      </c>
      <c r="C655" s="96">
        <v>6514164.5855919998</v>
      </c>
      <c r="E655" s="97">
        <v>115.79</v>
      </c>
      <c r="F655" s="97">
        <v>0.95000000000000284</v>
      </c>
      <c r="I655" s="97">
        <v>5111.5952417418985</v>
      </c>
      <c r="J655" s="97">
        <v>5247.5952417418985</v>
      </c>
    </row>
    <row r="656" spans="1:10" x14ac:dyDescent="0.2">
      <c r="A656" s="110" t="s">
        <v>824</v>
      </c>
      <c r="B656" s="96">
        <v>485119.40477339999</v>
      </c>
      <c r="C656" s="96">
        <v>6514168.7287039999</v>
      </c>
      <c r="E656" s="97">
        <v>116.31</v>
      </c>
      <c r="F656" s="97">
        <v>0.95999999999999375</v>
      </c>
      <c r="I656" s="97">
        <v>5121.3022143411208</v>
      </c>
      <c r="J656" s="97">
        <v>5257.3022143411208</v>
      </c>
    </row>
    <row r="657" spans="1:10" x14ac:dyDescent="0.2">
      <c r="A657" s="110" t="s">
        <v>825</v>
      </c>
      <c r="B657" s="96">
        <v>485128.40123359999</v>
      </c>
      <c r="C657" s="96">
        <v>6514173.0017499998</v>
      </c>
      <c r="E657" s="97">
        <v>116.76</v>
      </c>
      <c r="F657" s="97">
        <v>0.93999999999999773</v>
      </c>
      <c r="I657" s="97">
        <v>5131.2618940683751</v>
      </c>
      <c r="J657" s="97">
        <v>5267.2618940683751</v>
      </c>
    </row>
    <row r="658" spans="1:10" x14ac:dyDescent="0.2">
      <c r="A658" s="110" t="s">
        <v>826</v>
      </c>
      <c r="B658" s="96">
        <v>485137.36067050003</v>
      </c>
      <c r="C658" s="96">
        <v>6514177.6004839996</v>
      </c>
      <c r="E658" s="97">
        <v>117.16</v>
      </c>
      <c r="F658" s="97">
        <v>0.93000000000000682</v>
      </c>
      <c r="I658" s="97">
        <v>5141.3326368243352</v>
      </c>
      <c r="J658" s="97">
        <v>5277.3326368243352</v>
      </c>
    </row>
    <row r="659" spans="1:10" x14ac:dyDescent="0.2">
      <c r="A659" s="110" t="s">
        <v>827</v>
      </c>
      <c r="B659" s="96">
        <v>485146.81251339999</v>
      </c>
      <c r="C659" s="96">
        <v>6514182.0900680004</v>
      </c>
      <c r="E659" s="97">
        <v>117.49</v>
      </c>
      <c r="F659" s="97">
        <v>0.95999999999999375</v>
      </c>
      <c r="I659" s="97">
        <v>5151.7965608025252</v>
      </c>
      <c r="J659" s="97">
        <v>5287.7965608025252</v>
      </c>
    </row>
    <row r="660" spans="1:10" x14ac:dyDescent="0.2">
      <c r="A660" s="110" t="s">
        <v>828</v>
      </c>
      <c r="B660" s="96">
        <v>485156.0287275</v>
      </c>
      <c r="C660" s="96">
        <v>6514186.3680079998</v>
      </c>
      <c r="E660" s="97">
        <v>117.94</v>
      </c>
      <c r="F660" s="97">
        <v>0.98000000000000398</v>
      </c>
      <c r="I660" s="97">
        <v>5161.957238300045</v>
      </c>
      <c r="J660" s="97">
        <v>5297.957238300045</v>
      </c>
    </row>
    <row r="661" spans="1:10" x14ac:dyDescent="0.2">
      <c r="A661" s="110" t="s">
        <v>829</v>
      </c>
      <c r="B661" s="96">
        <v>485162.60521549999</v>
      </c>
      <c r="C661" s="96">
        <v>6514189.6233069999</v>
      </c>
      <c r="E661" s="97">
        <v>118.21</v>
      </c>
      <c r="F661" s="97">
        <v>1</v>
      </c>
      <c r="I661" s="97">
        <v>5169.2953013553479</v>
      </c>
      <c r="J661" s="97">
        <v>5305.2953013553479</v>
      </c>
    </row>
    <row r="662" spans="1:10" x14ac:dyDescent="0.2">
      <c r="A662" s="110" t="s">
        <v>830</v>
      </c>
      <c r="B662" s="96">
        <v>485164.71442540002</v>
      </c>
      <c r="C662" s="96">
        <v>6514190.3865780002</v>
      </c>
      <c r="E662" s="97">
        <v>118.28</v>
      </c>
      <c r="F662" s="97">
        <v>1</v>
      </c>
      <c r="I662" s="97">
        <v>5171.5383682838537</v>
      </c>
      <c r="J662" s="97">
        <v>5307.5383682838537</v>
      </c>
    </row>
    <row r="663" spans="1:10" x14ac:dyDescent="0.2">
      <c r="A663" s="110" t="s">
        <v>831</v>
      </c>
      <c r="B663" s="96">
        <v>485166.53650779999</v>
      </c>
      <c r="C663" s="96">
        <v>6514190.6915250001</v>
      </c>
      <c r="E663" s="97">
        <v>118.32</v>
      </c>
      <c r="F663" s="97">
        <v>1</v>
      </c>
      <c r="I663" s="97">
        <v>5173.3857926660803</v>
      </c>
      <c r="J663" s="97">
        <v>5309.3857926660803</v>
      </c>
    </row>
    <row r="664" spans="1:10" x14ac:dyDescent="0.2">
      <c r="A664" s="110" t="s">
        <v>832</v>
      </c>
      <c r="B664" s="96">
        <v>485168.32451840001</v>
      </c>
      <c r="C664" s="96">
        <v>6514190.7348889997</v>
      </c>
      <c r="E664" s="97">
        <v>118.37</v>
      </c>
      <c r="F664" s="97">
        <v>1.0400000000000063</v>
      </c>
      <c r="I664" s="97">
        <v>5175.1743289815422</v>
      </c>
      <c r="J664" s="97">
        <v>5311.1743289815422</v>
      </c>
    </row>
    <row r="665" spans="1:10" x14ac:dyDescent="0.2">
      <c r="A665" s="110" t="s">
        <v>833</v>
      </c>
      <c r="B665" s="96">
        <v>485169.82177159999</v>
      </c>
      <c r="C665" s="96">
        <v>6514190.1837550001</v>
      </c>
      <c r="E665" s="97">
        <v>118.4</v>
      </c>
      <c r="F665" s="97">
        <v>1.0400000000000063</v>
      </c>
      <c r="I665" s="97">
        <v>5176.7697962480916</v>
      </c>
      <c r="J665" s="97">
        <v>5312.7697962480916</v>
      </c>
    </row>
    <row r="666" spans="1:10" x14ac:dyDescent="0.2">
      <c r="A666" s="110" t="s">
        <v>834</v>
      </c>
      <c r="B666" s="96">
        <v>485171.47748459998</v>
      </c>
      <c r="C666" s="96">
        <v>6514189.3078549998</v>
      </c>
      <c r="E666" s="97">
        <v>118.63</v>
      </c>
      <c r="F666" s="97">
        <v>1.019999999999996</v>
      </c>
      <c r="I666" s="97">
        <v>5178.6429183972941</v>
      </c>
      <c r="J666" s="97">
        <v>5314.6429183972941</v>
      </c>
    </row>
    <row r="667" spans="1:10" x14ac:dyDescent="0.2">
      <c r="A667" s="110" t="s">
        <v>835</v>
      </c>
      <c r="B667" s="96">
        <v>485172.49689309997</v>
      </c>
      <c r="C667" s="96">
        <v>6514188.3686729996</v>
      </c>
      <c r="E667" s="97">
        <v>118.63</v>
      </c>
      <c r="F667" s="97">
        <v>1.019999999999996</v>
      </c>
      <c r="I667" s="97">
        <v>5180.0290118420144</v>
      </c>
      <c r="J667" s="97">
        <v>5316.0290118420144</v>
      </c>
    </row>
    <row r="668" spans="1:10" x14ac:dyDescent="0.2">
      <c r="A668" s="110" t="s">
        <v>836</v>
      </c>
      <c r="B668" s="96">
        <v>485173.43584340002</v>
      </c>
      <c r="C668" s="96">
        <v>6514187.1915149996</v>
      </c>
      <c r="E668" s="97">
        <v>118.63</v>
      </c>
      <c r="F668" s="97">
        <v>1.019999999999996</v>
      </c>
      <c r="I668" s="97">
        <v>5181.5347773237645</v>
      </c>
      <c r="J668" s="97">
        <v>5317.5347773237645</v>
      </c>
    </row>
    <row r="669" spans="1:10" x14ac:dyDescent="0.2">
      <c r="A669" s="110" t="s">
        <v>837</v>
      </c>
      <c r="B669" s="96">
        <v>485174.94311599998</v>
      </c>
      <c r="C669" s="96">
        <v>6514184.5404519998</v>
      </c>
      <c r="E669" s="97">
        <v>118.55</v>
      </c>
      <c r="F669" s="97">
        <v>0.95999999999999375</v>
      </c>
      <c r="I669" s="97">
        <v>5184.5843681664792</v>
      </c>
      <c r="J669" s="97">
        <v>5320.5843681664792</v>
      </c>
    </row>
    <row r="670" spans="1:10" x14ac:dyDescent="0.2">
      <c r="A670" s="110" t="s">
        <v>838</v>
      </c>
      <c r="B670" s="96">
        <v>485177.9621069</v>
      </c>
      <c r="C670" s="96">
        <v>6514176.6794180004</v>
      </c>
      <c r="E670" s="97">
        <v>118.1</v>
      </c>
      <c r="F670" s="97">
        <v>0.93999999999999773</v>
      </c>
      <c r="I670" s="97">
        <v>5193.0051852384586</v>
      </c>
      <c r="J670" s="97">
        <v>5329.0051852384586</v>
      </c>
    </row>
    <row r="671" spans="1:10" x14ac:dyDescent="0.2">
      <c r="A671" s="110" t="s">
        <v>839</v>
      </c>
      <c r="B671" s="96">
        <v>485180.79455340002</v>
      </c>
      <c r="C671" s="96">
        <v>6514168.9306359999</v>
      </c>
      <c r="E671" s="97">
        <v>117.6</v>
      </c>
      <c r="F671" s="97">
        <v>0.95999999999999375</v>
      </c>
      <c r="I671" s="97">
        <v>5201.2554207535586</v>
      </c>
      <c r="J671" s="97">
        <v>5337.2554207535586</v>
      </c>
    </row>
    <row r="672" spans="1:10" x14ac:dyDescent="0.2">
      <c r="A672" s="110" t="s">
        <v>840</v>
      </c>
      <c r="B672" s="96">
        <v>485184.2351475</v>
      </c>
      <c r="C672" s="96">
        <v>6514159.6136379996</v>
      </c>
      <c r="E672" s="97">
        <v>116.84</v>
      </c>
      <c r="F672" s="97">
        <v>1.0400000000000063</v>
      </c>
      <c r="I672" s="97">
        <v>5211.1873965456789</v>
      </c>
      <c r="J672" s="97">
        <v>5347.1873965456789</v>
      </c>
    </row>
    <row r="673" spans="1:10" x14ac:dyDescent="0.2">
      <c r="A673" s="110" t="s">
        <v>841</v>
      </c>
      <c r="B673" s="96">
        <v>485188.095333</v>
      </c>
      <c r="C673" s="96">
        <v>6514150.2357369997</v>
      </c>
      <c r="E673" s="97">
        <v>116</v>
      </c>
      <c r="F673" s="97">
        <v>1.0499999999999972</v>
      </c>
      <c r="I673" s="97">
        <v>5221.3287005393786</v>
      </c>
      <c r="J673" s="97">
        <v>5357.3287005393786</v>
      </c>
    </row>
    <row r="674" spans="1:10" x14ac:dyDescent="0.2">
      <c r="A674" s="110" t="s">
        <v>842</v>
      </c>
      <c r="B674" s="96">
        <v>485191.50086740003</v>
      </c>
      <c r="C674" s="96">
        <v>6514141.0789900003</v>
      </c>
      <c r="E674" s="97">
        <v>115.2</v>
      </c>
      <c r="F674" s="97">
        <v>1.019999999999996</v>
      </c>
      <c r="I674" s="97">
        <v>5231.0982288193909</v>
      </c>
      <c r="J674" s="97">
        <v>5367.0982288193909</v>
      </c>
    </row>
    <row r="675" spans="1:10" x14ac:dyDescent="0.2">
      <c r="A675" s="110" t="s">
        <v>843</v>
      </c>
      <c r="B675" s="96">
        <v>485194.92238800001</v>
      </c>
      <c r="C675" s="96">
        <v>6514131.7832380002</v>
      </c>
      <c r="E675" s="97">
        <v>114.51</v>
      </c>
      <c r="F675" s="97">
        <v>0.98999999999999488</v>
      </c>
      <c r="I675" s="97">
        <v>5241.0036721352008</v>
      </c>
      <c r="J675" s="97">
        <v>5377.0036721352008</v>
      </c>
    </row>
    <row r="676" spans="1:10" x14ac:dyDescent="0.2">
      <c r="A676" s="110" t="s">
        <v>844</v>
      </c>
      <c r="B676" s="96">
        <v>485197.13277979998</v>
      </c>
      <c r="C676" s="96">
        <v>6514125.5594530003</v>
      </c>
      <c r="E676" s="97">
        <v>114.09</v>
      </c>
      <c r="F676" s="97">
        <v>0.95000000000000284</v>
      </c>
      <c r="I676" s="97">
        <v>5247.6083170618294</v>
      </c>
      <c r="J676" s="97">
        <v>5383.6083170618294</v>
      </c>
    </row>
    <row r="677" spans="1:10" x14ac:dyDescent="0.2">
      <c r="A677" s="110" t="s">
        <v>845</v>
      </c>
      <c r="B677" s="96">
        <v>485199.44298480003</v>
      </c>
      <c r="C677" s="96">
        <v>6514119.0649260003</v>
      </c>
      <c r="E677" s="97">
        <v>113.76</v>
      </c>
      <c r="F677" s="97">
        <v>0.92000000000000171</v>
      </c>
      <c r="I677" s="97">
        <v>5254.5014971735272</v>
      </c>
      <c r="J677" s="97">
        <v>5390.5014971735272</v>
      </c>
    </row>
    <row r="678" spans="1:10" x14ac:dyDescent="0.2">
      <c r="A678" s="110" t="s">
        <v>846</v>
      </c>
      <c r="B678" s="96">
        <v>485201.38755560003</v>
      </c>
      <c r="C678" s="96">
        <v>6514113.0513420003</v>
      </c>
      <c r="E678" s="97">
        <v>113.49</v>
      </c>
      <c r="F678" s="97">
        <v>0.93000000000000682</v>
      </c>
      <c r="I678" s="97">
        <v>5260.8216664921092</v>
      </c>
      <c r="J678" s="97">
        <v>5396.8216664921092</v>
      </c>
    </row>
    <row r="679" spans="1:10" x14ac:dyDescent="0.2">
      <c r="A679" s="110" t="s">
        <v>847</v>
      </c>
      <c r="B679" s="96">
        <v>485202.86963039997</v>
      </c>
      <c r="C679" s="96">
        <v>6514107.7076380001</v>
      </c>
      <c r="E679" s="97">
        <v>113.34</v>
      </c>
      <c r="F679" s="97">
        <v>0.98000000000000398</v>
      </c>
      <c r="I679" s="97">
        <v>5266.3670896870599</v>
      </c>
      <c r="J679" s="97">
        <v>5402.3670896870599</v>
      </c>
    </row>
    <row r="680" spans="1:10" x14ac:dyDescent="0.2">
      <c r="A680" s="110" t="s">
        <v>848</v>
      </c>
      <c r="B680" s="96">
        <v>485204.30318520003</v>
      </c>
      <c r="C680" s="96">
        <v>6514100.1974029997</v>
      </c>
      <c r="E680" s="97">
        <v>113.1</v>
      </c>
      <c r="F680" s="97">
        <v>1</v>
      </c>
      <c r="I680" s="97">
        <v>5274.0129191140859</v>
      </c>
      <c r="J680" s="97">
        <v>5410.0129191140859</v>
      </c>
    </row>
    <row r="681" spans="1:10" x14ac:dyDescent="0.2">
      <c r="A681" s="110" t="s">
        <v>849</v>
      </c>
      <c r="B681" s="96">
        <v>485205.6351135</v>
      </c>
      <c r="C681" s="96">
        <v>6514093.4432619996</v>
      </c>
      <c r="E681" s="97">
        <v>112.99</v>
      </c>
      <c r="F681" s="97">
        <v>0.98999999999999488</v>
      </c>
      <c r="I681" s="97">
        <v>5280.8971374823868</v>
      </c>
      <c r="J681" s="97">
        <v>5416.8971374823868</v>
      </c>
    </row>
    <row r="682" spans="1:10" x14ac:dyDescent="0.2">
      <c r="A682" s="110" t="s">
        <v>850</v>
      </c>
      <c r="B682" s="96">
        <v>485206.60171469999</v>
      </c>
      <c r="C682" s="96">
        <v>6514088.2544560004</v>
      </c>
      <c r="E682" s="97">
        <v>112.82</v>
      </c>
      <c r="F682" s="97">
        <v>0.93999999999999773</v>
      </c>
      <c r="I682" s="97">
        <v>5286.1752071414148</v>
      </c>
      <c r="J682" s="97">
        <v>5422.1752071414148</v>
      </c>
    </row>
    <row r="683" spans="1:10" x14ac:dyDescent="0.2">
      <c r="A683" s="110" t="s">
        <v>851</v>
      </c>
      <c r="B683" s="96">
        <v>485208.08514849999</v>
      </c>
      <c r="C683" s="96">
        <v>6514073.5833529998</v>
      </c>
      <c r="E683" s="97">
        <v>112.2</v>
      </c>
      <c r="F683" s="97">
        <v>1</v>
      </c>
      <c r="I683" s="97">
        <v>5300.9211169473547</v>
      </c>
      <c r="J683" s="97">
        <v>5436.9211169473547</v>
      </c>
    </row>
    <row r="684" spans="1:10" x14ac:dyDescent="0.2">
      <c r="A684" s="110" t="s">
        <v>852</v>
      </c>
      <c r="B684" s="96">
        <v>485210.55304939998</v>
      </c>
      <c r="C684" s="96">
        <v>6514060.8160990002</v>
      </c>
      <c r="E684" s="97">
        <v>111.61</v>
      </c>
      <c r="F684" s="97">
        <v>1.0499999999999972</v>
      </c>
      <c r="I684" s="97">
        <v>5313.9247046168748</v>
      </c>
      <c r="J684" s="97">
        <v>5449.9247046168748</v>
      </c>
    </row>
    <row r="685" spans="1:10" x14ac:dyDescent="0.2">
      <c r="A685" s="110" t="s">
        <v>853</v>
      </c>
      <c r="B685" s="96">
        <v>485215.1561812</v>
      </c>
      <c r="C685" s="96">
        <v>6514056.1441970002</v>
      </c>
      <c r="E685" s="97">
        <v>112.01</v>
      </c>
      <c r="F685" s="97">
        <v>1.0999999999999943</v>
      </c>
      <c r="I685" s="97">
        <v>5320.4833244981046</v>
      </c>
      <c r="J685" s="97">
        <v>5456.4833244981046</v>
      </c>
    </row>
    <row r="686" spans="1:10" x14ac:dyDescent="0.2">
      <c r="A686" s="110" t="s">
        <v>854</v>
      </c>
      <c r="B686" s="96">
        <v>485222.32437280001</v>
      </c>
      <c r="C686" s="96">
        <v>6514048.8127650004</v>
      </c>
      <c r="E686" s="97">
        <v>112.67</v>
      </c>
      <c r="F686" s="97">
        <v>1.0799999999999983</v>
      </c>
      <c r="I686" s="97">
        <v>5330.7367559783443</v>
      </c>
      <c r="J686" s="97">
        <v>5466.7367559783443</v>
      </c>
    </row>
    <row r="687" spans="1:10" x14ac:dyDescent="0.2">
      <c r="A687" s="110" t="s">
        <v>855</v>
      </c>
      <c r="B687" s="96">
        <v>485229.34576950001</v>
      </c>
      <c r="C687" s="96">
        <v>6514041.5142689999</v>
      </c>
      <c r="E687" s="97">
        <v>113</v>
      </c>
      <c r="F687" s="97">
        <v>1.1299999999999955</v>
      </c>
      <c r="I687" s="97">
        <v>5340.8643451234539</v>
      </c>
      <c r="J687" s="97">
        <v>5476.8643451234539</v>
      </c>
    </row>
    <row r="688" spans="1:10" x14ac:dyDescent="0.2">
      <c r="A688" s="110" t="s">
        <v>856</v>
      </c>
      <c r="B688" s="96">
        <v>485236.21730030002</v>
      </c>
      <c r="C688" s="96">
        <v>6514034.6445979998</v>
      </c>
      <c r="E688" s="97">
        <v>113.38</v>
      </c>
      <c r="F688" s="97">
        <v>1.0799999999999983</v>
      </c>
      <c r="I688" s="97">
        <v>5350.580842036703</v>
      </c>
      <c r="J688" s="97">
        <v>5486.580842036703</v>
      </c>
    </row>
    <row r="689" spans="1:10" x14ac:dyDescent="0.2">
      <c r="A689" s="110" t="s">
        <v>857</v>
      </c>
      <c r="B689" s="96">
        <v>485242.87589050003</v>
      </c>
      <c r="C689" s="96">
        <v>6514027.435265</v>
      </c>
      <c r="E689" s="97">
        <v>113.83</v>
      </c>
      <c r="F689" s="97">
        <v>1.1099999999999994</v>
      </c>
      <c r="I689" s="97">
        <v>5360.3946749050983</v>
      </c>
      <c r="J689" s="97">
        <v>5496.3946749050983</v>
      </c>
    </row>
    <row r="690" spans="1:10" x14ac:dyDescent="0.2">
      <c r="A690" s="110" t="s">
        <v>858</v>
      </c>
      <c r="B690" s="96">
        <v>485249.5587465</v>
      </c>
      <c r="C690" s="96">
        <v>6514020.4505200004</v>
      </c>
      <c r="E690" s="97">
        <v>114.4</v>
      </c>
      <c r="F690" s="97">
        <v>1.0799999999999983</v>
      </c>
      <c r="I690" s="97">
        <v>5370.0614850256252</v>
      </c>
      <c r="J690" s="97">
        <v>5506.0614850256252</v>
      </c>
    </row>
    <row r="691" spans="1:10" x14ac:dyDescent="0.2">
      <c r="A691" s="110" t="s">
        <v>859</v>
      </c>
      <c r="B691" s="96">
        <v>485256.94680739997</v>
      </c>
      <c r="C691" s="96">
        <v>6514013.0800010003</v>
      </c>
      <c r="E691" s="97">
        <v>115.01</v>
      </c>
      <c r="F691" s="97">
        <v>1.0499999999999972</v>
      </c>
      <c r="I691" s="97">
        <v>5380.4973843454954</v>
      </c>
      <c r="J691" s="97">
        <v>5516.4973843454954</v>
      </c>
    </row>
    <row r="692" spans="1:10" x14ac:dyDescent="0.2">
      <c r="A692" s="110" t="s">
        <v>860</v>
      </c>
      <c r="B692" s="96">
        <v>485263.95809680002</v>
      </c>
      <c r="C692" s="96">
        <v>6514005.789624</v>
      </c>
      <c r="E692" s="97">
        <v>115.34</v>
      </c>
      <c r="F692" s="97">
        <v>1.1800000000000068</v>
      </c>
      <c r="I692" s="97">
        <v>5390.6121148212251</v>
      </c>
      <c r="J692" s="97">
        <v>5526.6121148212251</v>
      </c>
    </row>
    <row r="693" spans="1:10" x14ac:dyDescent="0.2">
      <c r="A693" s="110" t="s">
        <v>861</v>
      </c>
      <c r="B693" s="96">
        <v>485270.79463409999</v>
      </c>
      <c r="C693" s="96">
        <v>6513998.6521129999</v>
      </c>
      <c r="E693" s="97">
        <v>116.5</v>
      </c>
      <c r="F693" s="97">
        <v>1.1599999999999966</v>
      </c>
      <c r="I693" s="97">
        <v>5400.4955510095624</v>
      </c>
      <c r="J693" s="97">
        <v>5536.4955510095624</v>
      </c>
    </row>
    <row r="694" spans="1:10" x14ac:dyDescent="0.2">
      <c r="A694" s="110" t="s">
        <v>862</v>
      </c>
      <c r="B694" s="96">
        <v>485277.47837189998</v>
      </c>
      <c r="C694" s="96">
        <v>6513991.6514990004</v>
      </c>
      <c r="E694" s="97">
        <v>117.07</v>
      </c>
      <c r="F694" s="97">
        <v>1.0400000000000063</v>
      </c>
      <c r="I694" s="97">
        <v>5410.1744428875254</v>
      </c>
      <c r="J694" s="97">
        <v>5546.1744428875254</v>
      </c>
    </row>
    <row r="695" spans="1:10" x14ac:dyDescent="0.2">
      <c r="A695" s="110" t="s">
        <v>863</v>
      </c>
      <c r="B695" s="96">
        <v>485284.66268210002</v>
      </c>
      <c r="C695" s="96">
        <v>6513984.2719520004</v>
      </c>
      <c r="E695" s="97">
        <v>117.55</v>
      </c>
      <c r="F695" s="97">
        <v>1.0400000000000063</v>
      </c>
      <c r="I695" s="97">
        <v>5420.4735703606557</v>
      </c>
      <c r="J695" s="97">
        <v>5556.4735703606557</v>
      </c>
    </row>
    <row r="696" spans="1:10" x14ac:dyDescent="0.2">
      <c r="A696" s="110" t="s">
        <v>864</v>
      </c>
      <c r="B696" s="96">
        <v>485291.55820560001</v>
      </c>
      <c r="C696" s="96">
        <v>6513977.4622339997</v>
      </c>
      <c r="E696" s="97">
        <v>118.03</v>
      </c>
      <c r="F696" s="97">
        <v>1.0999999999999943</v>
      </c>
      <c r="I696" s="97">
        <v>5430.1648292916534</v>
      </c>
      <c r="J696" s="97">
        <v>5566.1648292916534</v>
      </c>
    </row>
    <row r="697" spans="1:10" x14ac:dyDescent="0.2">
      <c r="A697" s="110" t="s">
        <v>865</v>
      </c>
      <c r="B697" s="96">
        <v>485298.62235159997</v>
      </c>
      <c r="C697" s="96">
        <v>6513969.8730899999</v>
      </c>
      <c r="E697" s="97">
        <v>118.6</v>
      </c>
      <c r="F697" s="97">
        <v>1.1200000000000045</v>
      </c>
      <c r="I697" s="97">
        <v>5440.5329182100531</v>
      </c>
      <c r="J697" s="97">
        <v>5576.5329182100531</v>
      </c>
    </row>
    <row r="698" spans="1:10" x14ac:dyDescent="0.2">
      <c r="A698" s="110" t="s">
        <v>866</v>
      </c>
      <c r="B698" s="96">
        <v>485305.37804600003</v>
      </c>
      <c r="C698" s="96">
        <v>6513962.8314610003</v>
      </c>
      <c r="E698" s="97">
        <v>119.25</v>
      </c>
      <c r="F698" s="97">
        <v>1.0699999999999932</v>
      </c>
      <c r="I698" s="97">
        <v>5450.2911939296664</v>
      </c>
      <c r="J698" s="97">
        <v>5586.2911939296664</v>
      </c>
    </row>
    <row r="699" spans="1:10" x14ac:dyDescent="0.2">
      <c r="A699" s="110" t="s">
        <v>867</v>
      </c>
      <c r="B699" s="96">
        <v>485312.6601788</v>
      </c>
      <c r="C699" s="96">
        <v>6513955.242087</v>
      </c>
      <c r="E699" s="97">
        <v>119.68</v>
      </c>
      <c r="F699" s="97">
        <v>1.0699999999999932</v>
      </c>
      <c r="I699" s="97">
        <v>5460.8091816907563</v>
      </c>
      <c r="J699" s="97">
        <v>5596.8091816907563</v>
      </c>
    </row>
    <row r="700" spans="1:10" x14ac:dyDescent="0.2">
      <c r="A700" s="110" t="s">
        <v>868</v>
      </c>
      <c r="B700" s="96">
        <v>485319.53682699997</v>
      </c>
      <c r="C700" s="96">
        <v>6513948.3323130002</v>
      </c>
      <c r="E700" s="97">
        <v>120.29</v>
      </c>
      <c r="F700" s="97">
        <v>1.0999999999999943</v>
      </c>
      <c r="I700" s="97">
        <v>5470.5576819733296</v>
      </c>
      <c r="J700" s="97">
        <v>5606.5576819733296</v>
      </c>
    </row>
    <row r="701" spans="1:10" x14ac:dyDescent="0.2">
      <c r="A701" s="110" t="s">
        <v>869</v>
      </c>
      <c r="B701" s="96">
        <v>485326.45425369998</v>
      </c>
      <c r="C701" s="96">
        <v>6513941.3637469998</v>
      </c>
      <c r="E701" s="97">
        <v>120.66</v>
      </c>
      <c r="F701" s="97">
        <v>1.1299999999999955</v>
      </c>
      <c r="I701" s="97">
        <v>5480.3766285941419</v>
      </c>
      <c r="J701" s="97">
        <v>5616.3766285941419</v>
      </c>
    </row>
    <row r="702" spans="1:10" x14ac:dyDescent="0.2">
      <c r="A702" s="110" t="s">
        <v>870</v>
      </c>
      <c r="B702" s="96">
        <v>485333.42960510001</v>
      </c>
      <c r="C702" s="96">
        <v>6513933.89243</v>
      </c>
      <c r="E702" s="97">
        <v>120.58</v>
      </c>
      <c r="F702" s="97">
        <v>1.1400000000000006</v>
      </c>
      <c r="I702" s="97">
        <v>5490.5979835825619</v>
      </c>
      <c r="J702" s="97">
        <v>5626.5979835825619</v>
      </c>
    </row>
    <row r="703" spans="1:10" x14ac:dyDescent="0.2">
      <c r="A703" s="110" t="s">
        <v>871</v>
      </c>
      <c r="B703" s="96">
        <v>485340.45611550001</v>
      </c>
      <c r="C703" s="96">
        <v>6513926.8486970002</v>
      </c>
      <c r="E703" s="97">
        <v>120.9</v>
      </c>
      <c r="F703" s="97">
        <v>1.0499999999999972</v>
      </c>
      <c r="I703" s="97">
        <v>5500.5471554221012</v>
      </c>
      <c r="J703" s="97">
        <v>5636.5471554221012</v>
      </c>
    </row>
    <row r="704" spans="1:10" x14ac:dyDescent="0.2">
      <c r="A704" s="110" t="s">
        <v>872</v>
      </c>
      <c r="B704" s="96">
        <v>485347.27063029999</v>
      </c>
      <c r="C704" s="96">
        <v>6513919.8661620002</v>
      </c>
      <c r="E704" s="97">
        <v>121.1</v>
      </c>
      <c r="F704" s="97">
        <v>1.2399999999999949</v>
      </c>
      <c r="I704" s="97">
        <v>5510.3038664345986</v>
      </c>
      <c r="J704" s="97">
        <v>5646.3038664345986</v>
      </c>
    </row>
    <row r="705" spans="1:10" x14ac:dyDescent="0.2">
      <c r="A705" s="110" t="s">
        <v>873</v>
      </c>
      <c r="B705" s="96">
        <v>485354.09931149997</v>
      </c>
      <c r="C705" s="96">
        <v>6513912.6155599998</v>
      </c>
      <c r="E705" s="97">
        <v>121.29</v>
      </c>
      <c r="F705" s="97">
        <v>1.6200000000000045</v>
      </c>
      <c r="I705" s="97">
        <v>5520.2638922305005</v>
      </c>
      <c r="J705" s="97">
        <v>5656.2638922305005</v>
      </c>
    </row>
    <row r="706" spans="1:10" x14ac:dyDescent="0.2">
      <c r="A706" s="110" t="s">
        <v>874</v>
      </c>
      <c r="B706" s="96">
        <v>485354.46296079998</v>
      </c>
      <c r="C706" s="96">
        <v>6513912.2756829998</v>
      </c>
      <c r="E706" s="97">
        <v>121.31</v>
      </c>
      <c r="F706" s="97">
        <v>1.6200000000000045</v>
      </c>
      <c r="I706" s="97">
        <v>5520.7616445372132</v>
      </c>
      <c r="J706" s="97">
        <v>5656.7616445372132</v>
      </c>
    </row>
    <row r="707" spans="1:10" x14ac:dyDescent="0.2">
      <c r="A707" s="110" t="s">
        <v>875</v>
      </c>
      <c r="B707" s="96">
        <v>485357.971051</v>
      </c>
      <c r="C707" s="96">
        <v>6513908.6185550001</v>
      </c>
      <c r="E707" s="97">
        <v>121.53</v>
      </c>
      <c r="F707" s="97">
        <v>1.7540533338190016</v>
      </c>
      <c r="I707" s="97">
        <v>5525.8293145618209</v>
      </c>
      <c r="J707" s="97">
        <v>5661.8293145618209</v>
      </c>
    </row>
    <row r="708" spans="1:10" x14ac:dyDescent="0.2">
      <c r="A708" s="110" t="s">
        <v>876</v>
      </c>
      <c r="B708" s="96">
        <v>485361.50330859999</v>
      </c>
      <c r="C708" s="96">
        <v>6513905.1421450004</v>
      </c>
      <c r="E708" s="97">
        <v>121.54</v>
      </c>
      <c r="F708" s="97">
        <v>1.6800000000000068</v>
      </c>
      <c r="I708" s="97">
        <v>5530.7853481251341</v>
      </c>
      <c r="J708" s="97">
        <v>5666.7853481251341</v>
      </c>
    </row>
    <row r="709" spans="1:10" x14ac:dyDescent="0.2">
      <c r="A709" s="110" t="s">
        <v>877</v>
      </c>
      <c r="B709" s="96">
        <v>485368.38873950002</v>
      </c>
      <c r="C709" s="96">
        <v>6513898.1326310001</v>
      </c>
      <c r="E709" s="97">
        <v>121.69</v>
      </c>
      <c r="F709" s="97">
        <v>1.5</v>
      </c>
      <c r="I709" s="97">
        <v>5540.6109503163525</v>
      </c>
      <c r="J709" s="97">
        <v>5676.6109503163525</v>
      </c>
    </row>
    <row r="710" spans="1:10" x14ac:dyDescent="0.2">
      <c r="A710" s="110" t="s">
        <v>878</v>
      </c>
      <c r="B710" s="96">
        <v>485375.09444349998</v>
      </c>
      <c r="C710" s="96">
        <v>6513891.0590629997</v>
      </c>
      <c r="E710" s="97">
        <v>121.87</v>
      </c>
      <c r="F710" s="97">
        <v>1.0999999999999943</v>
      </c>
      <c r="I710" s="97">
        <v>5550.3578383844706</v>
      </c>
      <c r="J710" s="97">
        <v>5686.3578383844706</v>
      </c>
    </row>
    <row r="711" spans="1:10" x14ac:dyDescent="0.2">
      <c r="A711" s="110" t="s">
        <v>879</v>
      </c>
      <c r="B711" s="96">
        <v>485382.35361360002</v>
      </c>
      <c r="C711" s="96">
        <v>6513883.8025219999</v>
      </c>
      <c r="E711" s="97">
        <v>121.98</v>
      </c>
      <c r="F711" s="97">
        <v>1.0499999999999972</v>
      </c>
      <c r="I711" s="97">
        <v>5560.6219962865907</v>
      </c>
      <c r="J711" s="97">
        <v>5696.6219962865907</v>
      </c>
    </row>
    <row r="712" spans="1:10" x14ac:dyDescent="0.2">
      <c r="A712" s="110" t="s">
        <v>880</v>
      </c>
      <c r="B712" s="96">
        <v>485389.32486320002</v>
      </c>
      <c r="C712" s="96">
        <v>6513876.3713020002</v>
      </c>
      <c r="E712" s="97">
        <v>122</v>
      </c>
      <c r="F712" s="97">
        <v>1.0499999999999972</v>
      </c>
      <c r="I712" s="97">
        <v>5570.8112727924708</v>
      </c>
      <c r="J712" s="97">
        <v>5706.8112727924708</v>
      </c>
    </row>
    <row r="713" spans="1:10" x14ac:dyDescent="0.2">
      <c r="A713" s="110" t="s">
        <v>881</v>
      </c>
      <c r="B713" s="96">
        <v>485396.0505445</v>
      </c>
      <c r="C713" s="96">
        <v>6513869.1967810001</v>
      </c>
      <c r="E713" s="97">
        <v>122.07</v>
      </c>
      <c r="F713" s="97">
        <v>1.0600000000000023</v>
      </c>
      <c r="I713" s="97">
        <v>5580.6453223519629</v>
      </c>
      <c r="J713" s="97">
        <v>5716.6453223519629</v>
      </c>
    </row>
    <row r="714" spans="1:10" x14ac:dyDescent="0.2">
      <c r="A714" s="110" t="s">
        <v>882</v>
      </c>
      <c r="B714" s="96">
        <v>485402.83826970001</v>
      </c>
      <c r="C714" s="96">
        <v>6513862.1920710001</v>
      </c>
      <c r="E714" s="97">
        <v>122.18</v>
      </c>
      <c r="F714" s="97">
        <v>1.0999999999999943</v>
      </c>
      <c r="I714" s="97">
        <v>5590.39925404515</v>
      </c>
      <c r="J714" s="97">
        <v>5726.39925404515</v>
      </c>
    </row>
    <row r="715" spans="1:10" x14ac:dyDescent="0.2">
      <c r="A715" s="110" t="s">
        <v>883</v>
      </c>
      <c r="B715" s="96">
        <v>485409.98551109998</v>
      </c>
      <c r="C715" s="96">
        <v>6513854.9725620002</v>
      </c>
      <c r="E715" s="97">
        <v>122.13</v>
      </c>
      <c r="F715" s="97">
        <v>1.0999999999999943</v>
      </c>
      <c r="I715" s="97">
        <v>5600.5582086928198</v>
      </c>
      <c r="J715" s="97">
        <v>5736.5582086928198</v>
      </c>
    </row>
    <row r="716" spans="1:10" x14ac:dyDescent="0.2">
      <c r="A716" s="110" t="s">
        <v>884</v>
      </c>
      <c r="B716" s="96">
        <v>485416.50450049998</v>
      </c>
      <c r="C716" s="96">
        <v>6513848.0678249998</v>
      </c>
      <c r="E716" s="97">
        <v>121.94</v>
      </c>
      <c r="F716" s="97">
        <v>1.0400000000000063</v>
      </c>
      <c r="I716" s="97">
        <v>5610.0541349337445</v>
      </c>
      <c r="J716" s="97">
        <v>5746.0541349337445</v>
      </c>
    </row>
    <row r="717" spans="1:10" x14ac:dyDescent="0.2">
      <c r="A717" s="110" t="s">
        <v>885</v>
      </c>
      <c r="B717" s="96">
        <v>485424.08553789998</v>
      </c>
      <c r="C717" s="96">
        <v>6513840.9290190004</v>
      </c>
      <c r="E717" s="97">
        <v>121.82</v>
      </c>
      <c r="F717" s="97">
        <v>1.0699999999999932</v>
      </c>
      <c r="I717" s="97">
        <v>5620.4673322977542</v>
      </c>
      <c r="J717" s="97">
        <v>5756.4673322977542</v>
      </c>
    </row>
    <row r="718" spans="1:10" x14ac:dyDescent="0.2">
      <c r="A718" s="110" t="s">
        <v>886</v>
      </c>
      <c r="B718" s="96">
        <v>485430.92792789999</v>
      </c>
      <c r="C718" s="96">
        <v>6513833.9245929997</v>
      </c>
      <c r="E718" s="97">
        <v>121.58</v>
      </c>
      <c r="F718" s="97">
        <v>1.0499999999999972</v>
      </c>
      <c r="I718" s="97">
        <v>5630.2591802492643</v>
      </c>
      <c r="J718" s="97">
        <v>5766.2591802492643</v>
      </c>
    </row>
    <row r="719" spans="1:10" x14ac:dyDescent="0.2">
      <c r="A719" s="110" t="s">
        <v>887</v>
      </c>
      <c r="B719" s="96">
        <v>485437.73344019998</v>
      </c>
      <c r="C719" s="96">
        <v>6513826.7441659998</v>
      </c>
      <c r="E719" s="97">
        <v>121.22</v>
      </c>
      <c r="F719" s="97">
        <v>1.1599999999999966</v>
      </c>
      <c r="I719" s="97">
        <v>5640.152285570086</v>
      </c>
      <c r="J719" s="97">
        <v>5776.152285570086</v>
      </c>
    </row>
    <row r="720" spans="1:10" x14ac:dyDescent="0.2">
      <c r="A720" s="110" t="s">
        <v>888</v>
      </c>
      <c r="B720" s="96">
        <v>485443.35234370001</v>
      </c>
      <c r="C720" s="96">
        <v>6513820.8220229996</v>
      </c>
      <c r="E720" s="97">
        <v>120.89</v>
      </c>
      <c r="F720" s="97">
        <v>1.0799999999999983</v>
      </c>
      <c r="I720" s="97">
        <v>5648.3158542861938</v>
      </c>
      <c r="J720" s="97">
        <v>5784.3158542861938</v>
      </c>
    </row>
    <row r="721" spans="1:10" x14ac:dyDescent="0.2">
      <c r="A721" s="110" t="s">
        <v>889</v>
      </c>
      <c r="B721" s="96">
        <v>485448.84380610002</v>
      </c>
      <c r="C721" s="96">
        <v>6513815.1573249996</v>
      </c>
      <c r="E721" s="97">
        <v>120.17</v>
      </c>
      <c r="F721" s="97">
        <v>1.0999999999999943</v>
      </c>
      <c r="I721" s="97">
        <v>5656.2054018933632</v>
      </c>
      <c r="J721" s="97">
        <v>5792.2054018933632</v>
      </c>
    </row>
    <row r="722" spans="1:10" x14ac:dyDescent="0.2">
      <c r="A722" s="110" t="s">
        <v>890</v>
      </c>
      <c r="B722" s="96">
        <v>485452.34053789999</v>
      </c>
      <c r="C722" s="96">
        <v>6513812.2702550003</v>
      </c>
      <c r="E722" s="97">
        <v>119.78</v>
      </c>
      <c r="F722" s="97">
        <v>1.0499999999999972</v>
      </c>
      <c r="I722" s="97">
        <v>5660.7399702779549</v>
      </c>
      <c r="J722" s="97">
        <v>5796.7399702779549</v>
      </c>
    </row>
    <row r="723" spans="1:10" x14ac:dyDescent="0.2">
      <c r="A723" s="110" t="s">
        <v>891</v>
      </c>
      <c r="B723" s="96">
        <v>485459.53996219998</v>
      </c>
      <c r="C723" s="96">
        <v>6513805.9500700003</v>
      </c>
      <c r="E723" s="97">
        <v>119.02</v>
      </c>
      <c r="F723" s="97">
        <v>1.0300000000000011</v>
      </c>
      <c r="I723" s="97">
        <v>5670.3199725997729</v>
      </c>
      <c r="J723" s="97">
        <v>5806.3199725997729</v>
      </c>
    </row>
    <row r="724" spans="1:10" x14ac:dyDescent="0.2">
      <c r="A724" s="110" t="s">
        <v>892</v>
      </c>
      <c r="B724" s="96">
        <v>485466.87736350001</v>
      </c>
      <c r="C724" s="96">
        <v>6513799.5767970001</v>
      </c>
      <c r="E724" s="97">
        <v>118.1</v>
      </c>
      <c r="F724" s="97">
        <v>1.019999999999996</v>
      </c>
      <c r="I724" s="97">
        <v>5680.0388234538332</v>
      </c>
      <c r="J724" s="97">
        <v>5816.0388234538332</v>
      </c>
    </row>
    <row r="725" spans="1:10" x14ac:dyDescent="0.2">
      <c r="A725" s="110" t="s">
        <v>893</v>
      </c>
      <c r="B725" s="96">
        <v>485474.74022709997</v>
      </c>
      <c r="C725" s="96">
        <v>6513792.6957409997</v>
      </c>
      <c r="E725" s="97">
        <v>117.02</v>
      </c>
      <c r="F725" s="97">
        <v>1.0400000000000063</v>
      </c>
      <c r="I725" s="97">
        <v>5690.4874388778035</v>
      </c>
      <c r="J725" s="97">
        <v>5826.4874388778035</v>
      </c>
    </row>
    <row r="726" spans="1:10" x14ac:dyDescent="0.2">
      <c r="A726" s="110" t="s">
        <v>894</v>
      </c>
      <c r="B726" s="96">
        <v>485482.12255530001</v>
      </c>
      <c r="C726" s="96">
        <v>6513786.379458</v>
      </c>
      <c r="E726" s="97">
        <v>115.73</v>
      </c>
      <c r="F726" s="97">
        <v>1.0799999999999983</v>
      </c>
      <c r="I726" s="97">
        <v>5700.2031064319781</v>
      </c>
      <c r="J726" s="97">
        <v>5836.2031064319781</v>
      </c>
    </row>
    <row r="727" spans="1:10" x14ac:dyDescent="0.2">
      <c r="A727" s="110" t="s">
        <v>895</v>
      </c>
      <c r="B727" s="96">
        <v>485489.6836019</v>
      </c>
      <c r="C727" s="96">
        <v>6513779.5854940005</v>
      </c>
      <c r="E727" s="97">
        <v>114.29</v>
      </c>
      <c r="F727" s="97">
        <v>1.0999999999999943</v>
      </c>
      <c r="I727" s="97">
        <v>5710.3681138760185</v>
      </c>
      <c r="J727" s="97">
        <v>5846.3681138760185</v>
      </c>
    </row>
    <row r="728" spans="1:10" x14ac:dyDescent="0.2">
      <c r="A728" s="110" t="s">
        <v>896</v>
      </c>
      <c r="B728" s="96">
        <v>485497.26180179999</v>
      </c>
      <c r="C728" s="96">
        <v>6513772.9253089996</v>
      </c>
      <c r="E728" s="97">
        <v>113</v>
      </c>
      <c r="F728" s="97">
        <v>1.0999999999999943</v>
      </c>
      <c r="I728" s="97">
        <v>5720.4570770249584</v>
      </c>
      <c r="J728" s="97">
        <v>5856.4570770249584</v>
      </c>
    </row>
    <row r="729" spans="1:10" x14ac:dyDescent="0.2">
      <c r="A729" s="110" t="s">
        <v>897</v>
      </c>
      <c r="B729" s="96">
        <v>485503.6411756</v>
      </c>
      <c r="C729" s="96">
        <v>6513767.4246770004</v>
      </c>
      <c r="E729" s="97">
        <v>111.49</v>
      </c>
      <c r="F729" s="97">
        <v>1.0400000000000063</v>
      </c>
      <c r="I729" s="97">
        <v>5728.880459055953</v>
      </c>
      <c r="J729" s="97">
        <v>5864.880459055953</v>
      </c>
    </row>
    <row r="730" spans="1:10" x14ac:dyDescent="0.2">
      <c r="A730" s="110" t="s">
        <v>898</v>
      </c>
      <c r="B730" s="96">
        <v>485510.06537819997</v>
      </c>
      <c r="C730" s="96">
        <v>6513761.6962689999</v>
      </c>
      <c r="E730" s="97">
        <v>110.05</v>
      </c>
      <c r="F730" s="97">
        <v>1.019999999999996</v>
      </c>
      <c r="I730" s="97">
        <v>5737.4877253025852</v>
      </c>
      <c r="J730" s="97">
        <v>5873.4877253025852</v>
      </c>
    </row>
    <row r="731" spans="1:10" x14ac:dyDescent="0.2">
      <c r="A731" s="110" t="s">
        <v>899</v>
      </c>
      <c r="B731" s="96">
        <v>485512.14375510003</v>
      </c>
      <c r="C731" s="96">
        <v>6513759.8095100001</v>
      </c>
      <c r="E731" s="97">
        <v>109.56</v>
      </c>
      <c r="F731" s="97">
        <v>1.0300000000000011</v>
      </c>
      <c r="I731" s="97">
        <v>5740.2947719722088</v>
      </c>
      <c r="J731" s="97">
        <v>5876.2947719722088</v>
      </c>
    </row>
    <row r="732" spans="1:10" x14ac:dyDescent="0.2">
      <c r="A732" s="110" t="s">
        <v>900</v>
      </c>
      <c r="B732" s="96">
        <v>485518.86705429998</v>
      </c>
      <c r="C732" s="96">
        <v>6513752.1837539999</v>
      </c>
      <c r="E732" s="97">
        <v>107.26</v>
      </c>
      <c r="F732" s="97">
        <v>1</v>
      </c>
      <c r="I732" s="97">
        <v>5750.4611333206185</v>
      </c>
      <c r="J732" s="97">
        <v>5886.4611333206185</v>
      </c>
    </row>
    <row r="733" spans="1:10" x14ac:dyDescent="0.2">
      <c r="A733" s="110" t="s">
        <v>901</v>
      </c>
      <c r="B733" s="96">
        <v>485523.36915709998</v>
      </c>
      <c r="C733" s="96">
        <v>6513743.3947029999</v>
      </c>
      <c r="E733" s="97">
        <v>104.64</v>
      </c>
      <c r="F733" s="97">
        <v>1</v>
      </c>
      <c r="I733" s="97">
        <v>5760.3361698719091</v>
      </c>
      <c r="J733" s="97">
        <v>5896.3361698719091</v>
      </c>
    </row>
    <row r="734" spans="1:10" x14ac:dyDescent="0.2">
      <c r="A734" s="110" t="s">
        <v>902</v>
      </c>
      <c r="B734" s="96">
        <v>485525.69121840002</v>
      </c>
      <c r="C734" s="96">
        <v>6513737.7254569996</v>
      </c>
      <c r="E734" s="97">
        <v>102.97</v>
      </c>
      <c r="F734" s="97">
        <v>1.0300000000000011</v>
      </c>
      <c r="I734" s="97">
        <v>5766.4625324059489</v>
      </c>
      <c r="J734" s="97">
        <v>5902.4625324059489</v>
      </c>
    </row>
    <row r="735" spans="1:10" x14ac:dyDescent="0.2">
      <c r="A735" s="110" t="s">
        <v>903</v>
      </c>
      <c r="B735" s="96">
        <v>485527.50348170003</v>
      </c>
      <c r="C735" s="96">
        <v>6513730.4721360002</v>
      </c>
      <c r="E735" s="97">
        <v>101.46</v>
      </c>
      <c r="F735" s="97">
        <v>1.019999999999996</v>
      </c>
      <c r="I735" s="97">
        <v>5773.938825958332</v>
      </c>
      <c r="J735" s="97">
        <v>5909.938825958332</v>
      </c>
    </row>
    <row r="736" spans="1:10" x14ac:dyDescent="0.2">
      <c r="A736" s="110" t="s">
        <v>904</v>
      </c>
      <c r="B736" s="96">
        <v>485529.23124699999</v>
      </c>
      <c r="C736" s="96">
        <v>6513724.0994779998</v>
      </c>
      <c r="E736" s="97">
        <v>100.12</v>
      </c>
      <c r="F736" s="97">
        <v>1.0999999999999943</v>
      </c>
      <c r="I736" s="97">
        <v>5780.5415481474975</v>
      </c>
      <c r="J736" s="97">
        <v>5916.5415481474975</v>
      </c>
    </row>
    <row r="737" spans="1:10" x14ac:dyDescent="0.2">
      <c r="A737" s="110" t="s">
        <v>905</v>
      </c>
      <c r="B737" s="96">
        <v>485531.72649069998</v>
      </c>
      <c r="C737" s="96">
        <v>6513714.7490130002</v>
      </c>
      <c r="E737" s="97">
        <v>98.92</v>
      </c>
      <c r="F737" s="97">
        <v>1.0600000000000023</v>
      </c>
      <c r="I737" s="97">
        <v>5790.2192253307121</v>
      </c>
      <c r="J737" s="97">
        <v>5926.2192253307121</v>
      </c>
    </row>
    <row r="738" spans="1:10" x14ac:dyDescent="0.2">
      <c r="A738" s="110" t="s">
        <v>906</v>
      </c>
      <c r="B738" s="96">
        <v>485534.30754489999</v>
      </c>
      <c r="C738" s="96">
        <v>6513704.9148119995</v>
      </c>
      <c r="E738" s="97">
        <v>97.86</v>
      </c>
      <c r="F738" s="97">
        <v>1.0499999999999972</v>
      </c>
      <c r="I738" s="97">
        <v>5800.3864938273919</v>
      </c>
      <c r="J738" s="97">
        <v>5936.3864938273919</v>
      </c>
    </row>
    <row r="739" spans="1:10" x14ac:dyDescent="0.2">
      <c r="A739" s="110" t="s">
        <v>907</v>
      </c>
      <c r="B739" s="96">
        <v>485536.28293310001</v>
      </c>
      <c r="C739" s="96">
        <v>6513697.7845149999</v>
      </c>
      <c r="E739" s="97">
        <v>97.08</v>
      </c>
      <c r="F739" s="97">
        <v>1.0499999999999972</v>
      </c>
      <c r="I739" s="97">
        <v>5807.7853651395917</v>
      </c>
      <c r="J739" s="97">
        <v>5943.7853651395917</v>
      </c>
    </row>
    <row r="740" spans="1:10" x14ac:dyDescent="0.2">
      <c r="A740" s="110" t="s">
        <v>908</v>
      </c>
      <c r="B740" s="96">
        <v>485538.3994465</v>
      </c>
      <c r="C740" s="96">
        <v>6513691.0415270003</v>
      </c>
      <c r="E740" s="97">
        <v>96.08</v>
      </c>
      <c r="F740" s="97">
        <v>1</v>
      </c>
      <c r="I740" s="97">
        <v>5814.8527211899727</v>
      </c>
      <c r="J740" s="97">
        <v>5950.8527211899727</v>
      </c>
    </row>
    <row r="741" spans="1:10" x14ac:dyDescent="0.2">
      <c r="A741" s="110" t="s">
        <v>909</v>
      </c>
      <c r="B741" s="96">
        <v>485540.79898269998</v>
      </c>
      <c r="C741" s="96">
        <v>6513685.2245389996</v>
      </c>
      <c r="E741" s="97">
        <v>95.47</v>
      </c>
      <c r="F741" s="97">
        <v>1.1500000000000057</v>
      </c>
      <c r="I741" s="97">
        <v>5821.1451861506939</v>
      </c>
      <c r="J741" s="97">
        <v>5957.1451861506939</v>
      </c>
    </row>
    <row r="742" spans="1:10" x14ac:dyDescent="0.2">
      <c r="A742" s="110" t="s">
        <v>910</v>
      </c>
      <c r="B742" s="96">
        <v>485543.66424000001</v>
      </c>
      <c r="C742" s="96">
        <v>6513682.9197190003</v>
      </c>
      <c r="E742" s="97">
        <v>94.29</v>
      </c>
      <c r="F742" s="97">
        <v>1.1299999999999955</v>
      </c>
      <c r="I742" s="97">
        <v>5824.8223995260259</v>
      </c>
      <c r="J742" s="97">
        <v>5960.8223995260259</v>
      </c>
    </row>
    <row r="743" spans="1:10" x14ac:dyDescent="0.2">
      <c r="A743" s="110" t="s">
        <v>911</v>
      </c>
      <c r="B743" s="96">
        <v>485549.39766740002</v>
      </c>
      <c r="C743" s="96">
        <v>6513678.7101570005</v>
      </c>
      <c r="E743" s="97">
        <v>92.51</v>
      </c>
      <c r="F743" s="97">
        <v>1</v>
      </c>
      <c r="I743" s="97">
        <v>5831.9352472759638</v>
      </c>
      <c r="J743" s="97">
        <v>5967.9352472759638</v>
      </c>
    </row>
    <row r="744" spans="1:10" x14ac:dyDescent="0.2">
      <c r="A744" s="110" t="s">
        <v>912</v>
      </c>
      <c r="B744" s="96">
        <v>485556.08692610002</v>
      </c>
      <c r="C744" s="96">
        <v>6513673.6920699999</v>
      </c>
      <c r="E744" s="97">
        <v>90.48</v>
      </c>
      <c r="F744" s="97">
        <v>1</v>
      </c>
      <c r="I744" s="97">
        <v>5840.2975061260759</v>
      </c>
      <c r="J744" s="97">
        <v>5976.2975061260759</v>
      </c>
    </row>
    <row r="745" spans="1:10" x14ac:dyDescent="0.2">
      <c r="A745" s="110" t="s">
        <v>913</v>
      </c>
      <c r="B745" s="96">
        <v>485563.74814570002</v>
      </c>
      <c r="C745" s="96">
        <v>6513667.9223189997</v>
      </c>
      <c r="E745" s="97">
        <v>88.12</v>
      </c>
      <c r="F745" s="97">
        <v>1.0600000000000023</v>
      </c>
      <c r="I745" s="97">
        <v>5849.8883513745195</v>
      </c>
      <c r="J745" s="97">
        <v>5985.8883513745195</v>
      </c>
    </row>
    <row r="746" spans="1:10" x14ac:dyDescent="0.2">
      <c r="A746" s="110" t="s">
        <v>914</v>
      </c>
      <c r="B746" s="96">
        <v>485571.60205819999</v>
      </c>
      <c r="C746" s="96">
        <v>6513661.6898879996</v>
      </c>
      <c r="E746" s="97">
        <v>85.86</v>
      </c>
      <c r="F746" s="97">
        <v>1.0999999999999943</v>
      </c>
      <c r="I746" s="97">
        <v>5859.9146735796594</v>
      </c>
      <c r="J746" s="97">
        <v>5995.9146735796594</v>
      </c>
    </row>
    <row r="747" spans="1:10" x14ac:dyDescent="0.2">
      <c r="A747" s="110" t="s">
        <v>915</v>
      </c>
      <c r="B747" s="96">
        <v>485575.7603118</v>
      </c>
      <c r="C747" s="96">
        <v>6513658.3408439998</v>
      </c>
      <c r="E747" s="97">
        <v>84.79</v>
      </c>
      <c r="F747" s="97">
        <v>1.0999999999999943</v>
      </c>
      <c r="I747" s="97">
        <v>5865.2538839591562</v>
      </c>
      <c r="J747" s="97">
        <v>6001.2538839591562</v>
      </c>
    </row>
    <row r="748" spans="1:10" x14ac:dyDescent="0.2">
      <c r="A748" s="110" t="s">
        <v>916</v>
      </c>
      <c r="B748" s="96">
        <v>485586.40851460001</v>
      </c>
      <c r="C748" s="96">
        <v>6513651.8560300004</v>
      </c>
      <c r="E748" s="97">
        <v>82.84</v>
      </c>
      <c r="F748" s="97">
        <v>1.25</v>
      </c>
      <c r="I748" s="97">
        <v>5877.7213228818264</v>
      </c>
      <c r="J748" s="97">
        <v>6013.7213228818264</v>
      </c>
    </row>
    <row r="749" spans="1:10" x14ac:dyDescent="0.2">
      <c r="A749" s="110" t="s">
        <v>917</v>
      </c>
      <c r="B749" s="96">
        <v>485589.57075740001</v>
      </c>
      <c r="C749" s="96">
        <v>6513648.493063</v>
      </c>
      <c r="E749" s="97">
        <v>82.58</v>
      </c>
      <c r="F749" s="97">
        <v>1.25</v>
      </c>
      <c r="I749" s="97">
        <v>5882.3375259573741</v>
      </c>
      <c r="J749" s="97">
        <v>6018.3375259573741</v>
      </c>
    </row>
    <row r="750" spans="1:10" x14ac:dyDescent="0.2">
      <c r="A750" s="110" t="s">
        <v>918</v>
      </c>
      <c r="B750" s="96">
        <v>485592.25127240003</v>
      </c>
      <c r="C750" s="96">
        <v>6513644.9474560004</v>
      </c>
      <c r="E750" s="97">
        <v>81.739999999999995</v>
      </c>
      <c r="F750" s="97">
        <v>1.6200000000000045</v>
      </c>
      <c r="I750" s="97">
        <v>5886.7823529545949</v>
      </c>
      <c r="J750" s="97">
        <v>6022.7823529545949</v>
      </c>
    </row>
    <row r="751" spans="1:10" x14ac:dyDescent="0.2">
      <c r="A751" s="110" t="s">
        <v>919</v>
      </c>
      <c r="B751" s="96">
        <v>485594.80517349998</v>
      </c>
      <c r="C751" s="96">
        <v>6513641.5274609998</v>
      </c>
      <c r="E751" s="97">
        <v>81.23</v>
      </c>
      <c r="F751" s="97">
        <v>2.4399999999999977</v>
      </c>
      <c r="I751" s="97">
        <v>5891.050698916124</v>
      </c>
      <c r="J751" s="97">
        <v>6027.050698916124</v>
      </c>
    </row>
    <row r="752" spans="1:10" x14ac:dyDescent="0.2">
      <c r="A752" s="110" t="s">
        <v>920</v>
      </c>
      <c r="B752" s="96">
        <v>485597.33114889998</v>
      </c>
      <c r="C752" s="96">
        <v>6513637.9644569997</v>
      </c>
      <c r="E752" s="97">
        <v>80.58</v>
      </c>
      <c r="F752" s="97">
        <v>3.1500000000000057</v>
      </c>
      <c r="I752" s="97">
        <v>5895.4182554258105</v>
      </c>
      <c r="J752" s="97">
        <v>6031.4182554258105</v>
      </c>
    </row>
    <row r="753" spans="1:10" x14ac:dyDescent="0.2">
      <c r="A753" s="110" t="s">
        <v>921</v>
      </c>
      <c r="B753" s="96">
        <v>485599.87220019998</v>
      </c>
      <c r="C753" s="96">
        <v>6513634.5712679997</v>
      </c>
      <c r="E753" s="97">
        <v>79.7</v>
      </c>
      <c r="F753" s="97">
        <v>3.5499999999999972</v>
      </c>
      <c r="I753" s="97">
        <v>5899.6574383091047</v>
      </c>
      <c r="J753" s="97">
        <v>6035.6574383091047</v>
      </c>
    </row>
    <row r="754" spans="1:10" x14ac:dyDescent="0.2">
      <c r="A754" s="110" t="s">
        <v>922</v>
      </c>
      <c r="B754" s="96">
        <v>485602.15539169998</v>
      </c>
      <c r="C754" s="96">
        <v>6513631.4411420003</v>
      </c>
      <c r="E754" s="97">
        <v>78.61</v>
      </c>
      <c r="F754" s="97">
        <v>3.3700000000000045</v>
      </c>
      <c r="I754" s="97">
        <v>5903.5317968122445</v>
      </c>
      <c r="J754" s="97">
        <v>6039.5317968122445</v>
      </c>
    </row>
    <row r="755" spans="1:10" x14ac:dyDescent="0.2">
      <c r="A755" s="110" t="s">
        <v>923</v>
      </c>
      <c r="B755" s="96">
        <v>485604.52950629999</v>
      </c>
      <c r="C755" s="96">
        <v>6513628.0400970001</v>
      </c>
      <c r="E755" s="97">
        <v>77.400000000000006</v>
      </c>
      <c r="F755" s="97">
        <v>3.0799999999999983</v>
      </c>
      <c r="I755" s="97">
        <v>5907.6795103363302</v>
      </c>
      <c r="J755" s="97">
        <v>6043.6795103363302</v>
      </c>
    </row>
    <row r="756" spans="1:10" x14ac:dyDescent="0.2">
      <c r="A756" s="110" t="s">
        <v>924</v>
      </c>
      <c r="B756" s="96">
        <v>485606.90376349998</v>
      </c>
      <c r="C756" s="96">
        <v>6513624.7288199998</v>
      </c>
      <c r="E756" s="97">
        <v>76.5</v>
      </c>
      <c r="F756" s="97">
        <v>3</v>
      </c>
      <c r="I756" s="97">
        <v>5911.7540227567861</v>
      </c>
      <c r="J756" s="97">
        <v>6047.7540227567861</v>
      </c>
    </row>
    <row r="757" spans="1:10" x14ac:dyDescent="0.2">
      <c r="A757" s="110" t="s">
        <v>925</v>
      </c>
      <c r="B757" s="96">
        <v>485609.37187690003</v>
      </c>
      <c r="C757" s="96">
        <v>6513621.4216139996</v>
      </c>
      <c r="E757" s="97">
        <v>75.8</v>
      </c>
      <c r="F757" s="97">
        <v>3.019999999999996</v>
      </c>
      <c r="I757" s="97">
        <v>5915.8806675773767</v>
      </c>
      <c r="J757" s="97">
        <v>6051.8806675773767</v>
      </c>
    </row>
    <row r="758" spans="1:10" x14ac:dyDescent="0.2">
      <c r="A758" s="110" t="s">
        <v>926</v>
      </c>
      <c r="B758" s="96">
        <v>485611.85665640002</v>
      </c>
      <c r="C758" s="96">
        <v>6513618.0048829997</v>
      </c>
      <c r="E758" s="97">
        <v>75.3</v>
      </c>
      <c r="F758" s="97">
        <v>3.1899999999999977</v>
      </c>
      <c r="I758" s="97">
        <v>5920.1053784834603</v>
      </c>
      <c r="J758" s="97">
        <v>6056.1053784834603</v>
      </c>
    </row>
    <row r="759" spans="1:10" x14ac:dyDescent="0.2">
      <c r="A759" s="110" t="s">
        <v>927</v>
      </c>
      <c r="B759" s="96">
        <v>485615.00644969998</v>
      </c>
      <c r="C759" s="96">
        <v>6513612.8682770003</v>
      </c>
      <c r="E759" s="97">
        <v>73.77</v>
      </c>
      <c r="F759" s="97">
        <v>2.4599999999999937</v>
      </c>
      <c r="I759" s="97">
        <v>5926.1308171915634</v>
      </c>
      <c r="J759" s="97">
        <v>6062.1308171915634</v>
      </c>
    </row>
    <row r="760" spans="1:10" x14ac:dyDescent="0.2">
      <c r="A760" s="110" t="s">
        <v>928</v>
      </c>
      <c r="B760" s="96">
        <v>485616.32156309998</v>
      </c>
      <c r="C760" s="96">
        <v>6513610.6939200005</v>
      </c>
      <c r="E760" s="97">
        <v>74.38</v>
      </c>
      <c r="F760" s="97">
        <v>3.519999999999996</v>
      </c>
      <c r="I760" s="97">
        <v>5928.6719490715295</v>
      </c>
      <c r="J760" s="97">
        <v>6064.6719490715295</v>
      </c>
    </row>
    <row r="761" spans="1:10" x14ac:dyDescent="0.2">
      <c r="A761" s="110" t="s">
        <v>929</v>
      </c>
      <c r="B761" s="96">
        <v>485618.2896352</v>
      </c>
      <c r="C761" s="96">
        <v>6513606.7948070001</v>
      </c>
      <c r="E761" s="97">
        <v>74.33</v>
      </c>
      <c r="F761" s="97">
        <v>4.1799999999999926</v>
      </c>
      <c r="I761" s="97">
        <v>5933.0396022619625</v>
      </c>
      <c r="J761" s="97">
        <v>6069.0396022619625</v>
      </c>
    </row>
    <row r="762" spans="1:10" x14ac:dyDescent="0.2">
      <c r="A762" s="110" t="s">
        <v>930</v>
      </c>
      <c r="B762" s="96">
        <v>485620.06512099999</v>
      </c>
      <c r="C762" s="96">
        <v>6513603.0392030003</v>
      </c>
      <c r="E762" s="97">
        <v>74.06</v>
      </c>
      <c r="F762" s="97">
        <v>4.5</v>
      </c>
      <c r="I762" s="97">
        <v>5937.1937459049359</v>
      </c>
      <c r="J762" s="97">
        <v>6073.1937459049359</v>
      </c>
    </row>
    <row r="763" spans="1:10" x14ac:dyDescent="0.2">
      <c r="A763" s="110" t="s">
        <v>931</v>
      </c>
      <c r="B763" s="96">
        <v>485621.7936641</v>
      </c>
      <c r="C763" s="96">
        <v>6513599.5765199997</v>
      </c>
      <c r="E763" s="97">
        <v>72.540000000000006</v>
      </c>
      <c r="F763" s="97">
        <v>3.2900000000000063</v>
      </c>
      <c r="I763" s="97">
        <v>5941.0638926858119</v>
      </c>
      <c r="J763" s="97">
        <v>6077.0638926858119</v>
      </c>
    </row>
    <row r="764" spans="1:10" x14ac:dyDescent="0.2">
      <c r="A764" s="110" t="s">
        <v>932</v>
      </c>
      <c r="B764" s="96">
        <v>485625.05131289997</v>
      </c>
      <c r="C764" s="96">
        <v>6513591.676771</v>
      </c>
      <c r="E764" s="97">
        <v>71.42</v>
      </c>
      <c r="F764" s="97">
        <v>1.9699999999999989</v>
      </c>
      <c r="I764" s="97">
        <v>5949.6089677189975</v>
      </c>
      <c r="J764" s="97">
        <v>6085.6089677189975</v>
      </c>
    </row>
    <row r="765" spans="1:10" x14ac:dyDescent="0.2">
      <c r="A765" s="110" t="s">
        <v>933</v>
      </c>
      <c r="B765" s="96">
        <v>485626.3239739</v>
      </c>
      <c r="C765" s="96">
        <v>6513585.435947</v>
      </c>
      <c r="E765" s="97">
        <v>70.650000000000006</v>
      </c>
      <c r="F765" s="97">
        <v>1.0499999999999972</v>
      </c>
      <c r="I765" s="97">
        <v>5955.9782336641147</v>
      </c>
      <c r="J765" s="97">
        <v>6091.9782336641147</v>
      </c>
    </row>
    <row r="766" spans="1:10" x14ac:dyDescent="0.2">
      <c r="A766" s="110" t="s">
        <v>934</v>
      </c>
      <c r="B766" s="96">
        <v>485624.80973869999</v>
      </c>
      <c r="C766" s="96">
        <v>6513578.4378810003</v>
      </c>
      <c r="E766" s="97">
        <v>70.069999999999993</v>
      </c>
      <c r="F766" s="97">
        <v>1.0799999999999983</v>
      </c>
      <c r="I766" s="97">
        <v>5963.1382506625987</v>
      </c>
      <c r="J766" s="97">
        <v>6099.1382506625987</v>
      </c>
    </row>
    <row r="767" spans="1:10" x14ac:dyDescent="0.2">
      <c r="A767" s="110" t="s">
        <v>935</v>
      </c>
      <c r="B767" s="96">
        <v>485622.53566679999</v>
      </c>
      <c r="C767" s="96">
        <v>6513572.3512690002</v>
      </c>
      <c r="E767" s="97">
        <v>69.599999999999994</v>
      </c>
      <c r="F767" s="97">
        <v>1</v>
      </c>
      <c r="I767" s="97">
        <v>5969.6358074061709</v>
      </c>
      <c r="J767" s="97">
        <v>6105.6358074061709</v>
      </c>
    </row>
    <row r="768" spans="1:10" x14ac:dyDescent="0.2">
      <c r="A768" s="110" t="s">
        <v>936</v>
      </c>
      <c r="B768" s="96">
        <v>485620.39657119999</v>
      </c>
      <c r="C768" s="96">
        <v>6513567.1764439996</v>
      </c>
      <c r="E768" s="97">
        <v>69.37</v>
      </c>
      <c r="F768" s="97">
        <v>1.0999999999999943</v>
      </c>
      <c r="I768" s="97">
        <v>5975.235320421446</v>
      </c>
      <c r="J768" s="97">
        <v>6111.235320421446</v>
      </c>
    </row>
    <row r="769" spans="1:10" x14ac:dyDescent="0.2">
      <c r="A769" s="110" t="s">
        <v>937</v>
      </c>
      <c r="B769" s="96">
        <v>485618.80273549998</v>
      </c>
      <c r="C769" s="96">
        <v>6513561.047793</v>
      </c>
      <c r="E769" s="97">
        <v>69.06</v>
      </c>
      <c r="F769" s="97">
        <v>1.0999999999999943</v>
      </c>
      <c r="I769" s="97">
        <v>5981.5678297883687</v>
      </c>
      <c r="J769" s="97">
        <v>6117.5678297883687</v>
      </c>
    </row>
    <row r="770" spans="1:10" x14ac:dyDescent="0.2">
      <c r="A770" s="110" t="s">
        <v>938</v>
      </c>
      <c r="B770" s="96">
        <v>485617.4249479</v>
      </c>
      <c r="C770" s="96">
        <v>6513554.6055800002</v>
      </c>
      <c r="E770" s="97">
        <v>68.91</v>
      </c>
      <c r="F770" s="97">
        <v>1.0699999999999932</v>
      </c>
      <c r="I770" s="97">
        <v>5988.1557282425729</v>
      </c>
      <c r="J770" s="97">
        <v>6124.1557282425729</v>
      </c>
    </row>
    <row r="771" spans="1:10" x14ac:dyDescent="0.2">
      <c r="A771" s="110" t="s">
        <v>939</v>
      </c>
      <c r="B771" s="96">
        <v>485615.27403239999</v>
      </c>
      <c r="C771" s="96">
        <v>6513548.3739</v>
      </c>
      <c r="E771" s="97">
        <v>68.8</v>
      </c>
      <c r="F771" s="97">
        <v>1.0499999999999972</v>
      </c>
      <c r="I771" s="97">
        <v>5994.7481687616728</v>
      </c>
      <c r="J771" s="97">
        <v>6130.7481687616728</v>
      </c>
    </row>
    <row r="772" spans="1:10" x14ac:dyDescent="0.2">
      <c r="A772" s="110" t="s">
        <v>940</v>
      </c>
      <c r="B772" s="96">
        <v>485613.14925090002</v>
      </c>
      <c r="C772" s="96">
        <v>6513543.1958649997</v>
      </c>
      <c r="E772" s="97">
        <v>68.69</v>
      </c>
      <c r="F772" s="97">
        <v>1.0400000000000063</v>
      </c>
      <c r="I772" s="97">
        <v>6000.3451986062619</v>
      </c>
      <c r="J772" s="97">
        <v>6136.3451986062619</v>
      </c>
    </row>
    <row r="773" spans="1:10" x14ac:dyDescent="0.2">
      <c r="A773" s="110" t="s">
        <v>941</v>
      </c>
      <c r="B773" s="96">
        <v>485610.88341000001</v>
      </c>
      <c r="C773" s="96">
        <v>6513537.8417250002</v>
      </c>
      <c r="E773" s="97">
        <v>68.59</v>
      </c>
      <c r="F773" s="97">
        <v>1.1099999999999994</v>
      </c>
      <c r="I773" s="97">
        <v>6006.1590481244266</v>
      </c>
      <c r="J773" s="97">
        <v>6142.1590481244266</v>
      </c>
    </row>
    <row r="774" spans="1:10" x14ac:dyDescent="0.2">
      <c r="A774" s="110" t="s">
        <v>942</v>
      </c>
      <c r="B774" s="96">
        <v>485607.62960699998</v>
      </c>
      <c r="C774" s="96">
        <v>6513530.0627659997</v>
      </c>
      <c r="E774" s="97">
        <v>68.37</v>
      </c>
      <c r="F774" s="97">
        <v>1.0499999999999972</v>
      </c>
      <c r="I774" s="97">
        <v>6014.5910970347177</v>
      </c>
      <c r="J774" s="97">
        <v>6150.5910970347177</v>
      </c>
    </row>
    <row r="775" spans="1:10" x14ac:dyDescent="0.2">
      <c r="A775" s="110" t="s">
        <v>943</v>
      </c>
      <c r="B775" s="96">
        <v>485603.21296729997</v>
      </c>
      <c r="C775" s="96">
        <v>6513519.8460320001</v>
      </c>
      <c r="E775" s="97">
        <v>68.08</v>
      </c>
      <c r="F775" s="97">
        <v>1.0699999999999932</v>
      </c>
      <c r="I775" s="97">
        <v>6025.7216114367375</v>
      </c>
      <c r="J775" s="97">
        <v>6161.7216114367375</v>
      </c>
    </row>
    <row r="776" spans="1:10" x14ac:dyDescent="0.2">
      <c r="A776" s="110" t="s">
        <v>944</v>
      </c>
      <c r="B776" s="96">
        <v>485599.06324699998</v>
      </c>
      <c r="C776" s="96">
        <v>6513510.0668670004</v>
      </c>
      <c r="E776" s="97">
        <v>68</v>
      </c>
      <c r="F776" s="97">
        <v>1.0600000000000023</v>
      </c>
      <c r="I776" s="97">
        <v>6036.3448053638076</v>
      </c>
      <c r="J776" s="97">
        <v>6172.3448053638076</v>
      </c>
    </row>
    <row r="777" spans="1:10" x14ac:dyDescent="0.2">
      <c r="A777" s="110" t="s">
        <v>945</v>
      </c>
      <c r="B777" s="96">
        <v>485595.21958799998</v>
      </c>
      <c r="C777" s="96">
        <v>6513501.2359060002</v>
      </c>
      <c r="E777" s="97">
        <v>67.84</v>
      </c>
      <c r="F777" s="97">
        <v>1.0999999999999943</v>
      </c>
      <c r="I777" s="97">
        <v>6045.9759832285363</v>
      </c>
      <c r="J777" s="97">
        <v>6181.9759832285363</v>
      </c>
    </row>
    <row r="778" spans="1:10" x14ac:dyDescent="0.2">
      <c r="A778" s="110" t="s">
        <v>946</v>
      </c>
      <c r="B778" s="96">
        <v>485590.94088309997</v>
      </c>
      <c r="C778" s="96">
        <v>6513490.6264230004</v>
      </c>
      <c r="E778" s="97">
        <v>67.790000000000006</v>
      </c>
      <c r="F778" s="97">
        <v>1.0499999999999972</v>
      </c>
      <c r="I778" s="97">
        <v>6057.4157577660662</v>
      </c>
      <c r="J778" s="97">
        <v>6193.4157577660662</v>
      </c>
    </row>
    <row r="779" spans="1:10" x14ac:dyDescent="0.2">
      <c r="A779" s="110" t="s">
        <v>947</v>
      </c>
      <c r="B779" s="96">
        <v>485587.3271005</v>
      </c>
      <c r="C779" s="96">
        <v>6513482.0381619995</v>
      </c>
      <c r="E779" s="97">
        <v>67.37</v>
      </c>
      <c r="F779" s="97">
        <v>0.98000000000000398</v>
      </c>
      <c r="I779" s="97">
        <v>6066.7333564080091</v>
      </c>
      <c r="J779" s="97">
        <v>6202.7333564080091</v>
      </c>
    </row>
    <row r="780" spans="1:10" x14ac:dyDescent="0.2">
      <c r="A780" s="110" t="s">
        <v>948</v>
      </c>
      <c r="B780" s="96">
        <v>485583.83428140002</v>
      </c>
      <c r="C780" s="96">
        <v>6513473.640718</v>
      </c>
      <c r="E780" s="97">
        <v>67.44</v>
      </c>
      <c r="F780" s="97">
        <v>1.0499999999999972</v>
      </c>
      <c r="I780" s="97">
        <v>6075.8282376395782</v>
      </c>
      <c r="J780" s="97">
        <v>6211.8282376395782</v>
      </c>
    </row>
    <row r="781" spans="1:10" x14ac:dyDescent="0.2">
      <c r="A781" s="110" t="s">
        <v>949</v>
      </c>
      <c r="B781" s="96">
        <v>485579.91250219999</v>
      </c>
      <c r="C781" s="96">
        <v>6513464.2711549997</v>
      </c>
      <c r="E781" s="97">
        <v>67.33</v>
      </c>
      <c r="F781" s="97">
        <v>1.0799999999999983</v>
      </c>
      <c r="I781" s="97">
        <v>6085.9854548163785</v>
      </c>
      <c r="J781" s="97">
        <v>6221.9854548163785</v>
      </c>
    </row>
    <row r="782" spans="1:10" x14ac:dyDescent="0.2">
      <c r="A782" s="110" t="s">
        <v>950</v>
      </c>
      <c r="B782" s="96">
        <v>485576.14069630002</v>
      </c>
      <c r="C782" s="96">
        <v>6513455.1993159996</v>
      </c>
      <c r="E782" s="97">
        <v>67.19</v>
      </c>
      <c r="F782" s="97">
        <v>1.019999999999996</v>
      </c>
      <c r="I782" s="97">
        <v>6095.8101572376536</v>
      </c>
      <c r="J782" s="97">
        <v>6231.8101572376536</v>
      </c>
    </row>
    <row r="783" spans="1:10" x14ac:dyDescent="0.2">
      <c r="A783" s="110" t="s">
        <v>951</v>
      </c>
      <c r="B783" s="96">
        <v>485572.19802870002</v>
      </c>
      <c r="C783" s="96">
        <v>6513446.1475130003</v>
      </c>
      <c r="E783" s="97">
        <v>66.760000000000005</v>
      </c>
      <c r="F783" s="97">
        <v>1.0999999999999943</v>
      </c>
      <c r="I783" s="97">
        <v>6105.6833413763788</v>
      </c>
      <c r="J783" s="97">
        <v>6241.6833413763788</v>
      </c>
    </row>
    <row r="784" spans="1:10" x14ac:dyDescent="0.2">
      <c r="A784" s="110" t="s">
        <v>952</v>
      </c>
      <c r="B784" s="96">
        <v>485569.53518100001</v>
      </c>
      <c r="C784" s="96">
        <v>6513439.7942350004</v>
      </c>
      <c r="E784" s="97">
        <v>66.64</v>
      </c>
      <c r="F784" s="97">
        <v>1.0699999999999932</v>
      </c>
      <c r="I784" s="97">
        <v>6112.5720931237465</v>
      </c>
      <c r="J784" s="97">
        <v>6248.5720931237465</v>
      </c>
    </row>
    <row r="785" spans="1:10" x14ac:dyDescent="0.2">
      <c r="A785" s="110" t="s">
        <v>953</v>
      </c>
      <c r="B785" s="96">
        <v>485568.77492719999</v>
      </c>
      <c r="C785" s="96">
        <v>6513436.9916340001</v>
      </c>
      <c r="E785" s="97">
        <v>66.599999999999994</v>
      </c>
      <c r="F785" s="97">
        <v>1.0799999999999983</v>
      </c>
      <c r="I785" s="97">
        <v>6115.475979427637</v>
      </c>
      <c r="J785" s="97">
        <v>6251.475979427637</v>
      </c>
    </row>
    <row r="786" spans="1:10" x14ac:dyDescent="0.2">
      <c r="A786" s="110" t="s">
        <v>954</v>
      </c>
      <c r="B786" s="96">
        <v>485566.43020910001</v>
      </c>
      <c r="C786" s="96">
        <v>6513425.2374440003</v>
      </c>
      <c r="E786" s="97">
        <v>66.81</v>
      </c>
      <c r="F786" s="97">
        <v>1.6700000000000017</v>
      </c>
      <c r="I786" s="97">
        <v>6127.4617499972474</v>
      </c>
      <c r="J786" s="97">
        <v>6263.4617499972474</v>
      </c>
    </row>
    <row r="787" spans="1:10" x14ac:dyDescent="0.2">
      <c r="A787" s="110" t="s">
        <v>955</v>
      </c>
      <c r="B787" s="96">
        <v>485564.91131900001</v>
      </c>
      <c r="C787" s="96">
        <v>6513416.3357950002</v>
      </c>
      <c r="E787" s="97">
        <v>67.31</v>
      </c>
      <c r="F787" s="97">
        <v>2.0999999999999943</v>
      </c>
      <c r="I787" s="97">
        <v>6136.4920529619776</v>
      </c>
      <c r="J787" s="97">
        <v>6272.4920529619776</v>
      </c>
    </row>
    <row r="788" spans="1:10" x14ac:dyDescent="0.2">
      <c r="A788" s="110" t="s">
        <v>956</v>
      </c>
      <c r="B788" s="96">
        <v>485563.55190680001</v>
      </c>
      <c r="C788" s="96">
        <v>6513407.4477059999</v>
      </c>
      <c r="E788" s="97">
        <v>66.47</v>
      </c>
      <c r="F788" s="97">
        <v>1.1500000000000057</v>
      </c>
      <c r="I788" s="97">
        <v>6145.4835010461775</v>
      </c>
      <c r="J788" s="97">
        <v>6281.4835010461775</v>
      </c>
    </row>
    <row r="789" spans="1:10" x14ac:dyDescent="0.2">
      <c r="A789" s="110" t="s">
        <v>957</v>
      </c>
      <c r="B789" s="96">
        <v>485562.9770369</v>
      </c>
      <c r="C789" s="96">
        <v>6513396.8709760001</v>
      </c>
      <c r="E789" s="97">
        <v>65.33</v>
      </c>
      <c r="F789" s="97">
        <v>1.0100000000000051</v>
      </c>
      <c r="I789" s="97">
        <v>6156.0758420433876</v>
      </c>
      <c r="J789" s="97">
        <v>6292.0758420433876</v>
      </c>
    </row>
    <row r="790" spans="1:10" x14ac:dyDescent="0.2">
      <c r="A790" s="110" t="s">
        <v>958</v>
      </c>
      <c r="B790" s="96">
        <v>485562.12437849998</v>
      </c>
      <c r="C790" s="96">
        <v>6513387.8236130001</v>
      </c>
      <c r="E790" s="97">
        <v>64.790000000000006</v>
      </c>
      <c r="F790" s="97">
        <v>1.1099999999999994</v>
      </c>
      <c r="I790" s="97">
        <v>6165.1632952643249</v>
      </c>
      <c r="J790" s="97">
        <v>6301.1632952643249</v>
      </c>
    </row>
    <row r="791" spans="1:10" x14ac:dyDescent="0.2">
      <c r="A791" s="110" t="s">
        <v>959</v>
      </c>
      <c r="B791" s="96">
        <v>485561.3607741</v>
      </c>
      <c r="C791" s="96">
        <v>6513377.4749619998</v>
      </c>
      <c r="E791" s="97">
        <v>64.64</v>
      </c>
      <c r="F791" s="97">
        <v>1.2000000000000028</v>
      </c>
      <c r="I791" s="97">
        <v>6175.5400803952352</v>
      </c>
      <c r="J791" s="97">
        <v>6311.5400803952352</v>
      </c>
    </row>
    <row r="792" spans="1:10" x14ac:dyDescent="0.2">
      <c r="A792" s="110" t="s">
        <v>960</v>
      </c>
      <c r="B792" s="96">
        <v>485560.42154990003</v>
      </c>
      <c r="C792" s="96">
        <v>6513367.6588470004</v>
      </c>
      <c r="E792" s="97">
        <v>64.349999999999994</v>
      </c>
      <c r="F792" s="97">
        <v>1.2000000000000028</v>
      </c>
      <c r="I792" s="97">
        <v>6185.4010264343506</v>
      </c>
      <c r="J792" s="97">
        <v>6321.4010264343506</v>
      </c>
    </row>
    <row r="793" spans="1:10" x14ac:dyDescent="0.2">
      <c r="A793" s="110" t="s">
        <v>961</v>
      </c>
      <c r="B793" s="96">
        <v>485559.64413909998</v>
      </c>
      <c r="C793" s="96">
        <v>6513357.6388410004</v>
      </c>
      <c r="E793" s="97">
        <v>64.2</v>
      </c>
      <c r="F793" s="97">
        <v>1.2000000000000028</v>
      </c>
      <c r="I793" s="97">
        <v>6195.4511451613507</v>
      </c>
      <c r="J793" s="97">
        <v>6331.4511451613507</v>
      </c>
    </row>
    <row r="794" spans="1:10" x14ac:dyDescent="0.2">
      <c r="A794" s="110" t="s">
        <v>962</v>
      </c>
      <c r="B794" s="96">
        <v>485558.64684290002</v>
      </c>
      <c r="C794" s="96">
        <v>6513347.4340439998</v>
      </c>
      <c r="E794" s="97">
        <v>63.81</v>
      </c>
      <c r="F794" s="97">
        <v>1.1499999999999986</v>
      </c>
      <c r="I794" s="97">
        <v>6205.7045581629909</v>
      </c>
      <c r="J794" s="97">
        <v>6341.7045581629909</v>
      </c>
    </row>
    <row r="795" spans="1:10" x14ac:dyDescent="0.2">
      <c r="A795" s="110" t="s">
        <v>963</v>
      </c>
      <c r="B795" s="96">
        <v>485557.87250419997</v>
      </c>
      <c r="C795" s="96">
        <v>6513337.6618450005</v>
      </c>
      <c r="E795" s="97">
        <v>63.56</v>
      </c>
      <c r="F795" s="97">
        <v>1.1300000000000026</v>
      </c>
      <c r="I795" s="97">
        <v>6215.5073881030621</v>
      </c>
      <c r="J795" s="97">
        <v>6351.5073881030621</v>
      </c>
    </row>
    <row r="796" spans="1:10" x14ac:dyDescent="0.2">
      <c r="A796" s="110" t="s">
        <v>964</v>
      </c>
      <c r="B796" s="96">
        <v>485556.53765249997</v>
      </c>
      <c r="C796" s="96">
        <v>6513328.0656780005</v>
      </c>
      <c r="E796" s="97">
        <v>63.44</v>
      </c>
      <c r="F796" s="97">
        <v>1.0499999999999972</v>
      </c>
      <c r="I796" s="97">
        <v>6225.1959509285789</v>
      </c>
      <c r="J796" s="97">
        <v>6361.1959509285789</v>
      </c>
    </row>
    <row r="797" spans="1:10" x14ac:dyDescent="0.2">
      <c r="A797" s="110" t="s">
        <v>965</v>
      </c>
      <c r="B797" s="96">
        <v>485554.85005230003</v>
      </c>
      <c r="C797" s="96">
        <v>6513318.3976729997</v>
      </c>
      <c r="E797" s="97">
        <v>63.21</v>
      </c>
      <c r="F797" s="97">
        <v>1.009999999999998</v>
      </c>
      <c r="I797" s="97">
        <v>6235.0101407935208</v>
      </c>
      <c r="J797" s="97">
        <v>6371.0101407935208</v>
      </c>
    </row>
    <row r="798" spans="1:10" x14ac:dyDescent="0.2">
      <c r="A798" s="110" t="s">
        <v>966</v>
      </c>
      <c r="B798" s="96">
        <v>485553.25269970001</v>
      </c>
      <c r="C798" s="96">
        <v>6513309.9790820004</v>
      </c>
      <c r="E798" s="97">
        <v>62.98</v>
      </c>
      <c r="F798" s="97">
        <v>1.0300000000000011</v>
      </c>
      <c r="I798" s="97">
        <v>6243.5789328952687</v>
      </c>
      <c r="J798" s="97">
        <v>6379.5789328952687</v>
      </c>
    </row>
    <row r="799" spans="1:10" x14ac:dyDescent="0.2">
      <c r="A799" s="110" t="s">
        <v>967</v>
      </c>
      <c r="B799" s="96">
        <v>485551.54913479998</v>
      </c>
      <c r="C799" s="96">
        <v>6513300.4502900001</v>
      </c>
      <c r="E799" s="97">
        <v>62.83</v>
      </c>
      <c r="F799" s="97">
        <v>1.1300000000000026</v>
      </c>
      <c r="I799" s="97">
        <v>6253.2588100248377</v>
      </c>
      <c r="J799" s="97">
        <v>6389.2588100248377</v>
      </c>
    </row>
    <row r="800" spans="1:10" x14ac:dyDescent="0.2">
      <c r="A800" s="110" t="s">
        <v>968</v>
      </c>
      <c r="B800" s="96">
        <v>485549.5876881</v>
      </c>
      <c r="C800" s="96">
        <v>6513292.4105690001</v>
      </c>
      <c r="E800" s="97">
        <v>62.99</v>
      </c>
      <c r="F800" s="97">
        <v>2.0499999999999972</v>
      </c>
      <c r="I800" s="97">
        <v>6261.5343388382889</v>
      </c>
      <c r="J800" s="97">
        <v>6397.5343388382889</v>
      </c>
    </row>
    <row r="801" spans="1:10" x14ac:dyDescent="0.2">
      <c r="A801" s="110" t="s">
        <v>969</v>
      </c>
      <c r="B801" s="96">
        <v>485546.60026809998</v>
      </c>
      <c r="C801" s="96">
        <v>6513280.791367</v>
      </c>
      <c r="E801" s="97">
        <v>62.76</v>
      </c>
      <c r="F801" s="97">
        <v>1.5</v>
      </c>
      <c r="I801" s="97">
        <v>6273.5314444768292</v>
      </c>
      <c r="J801" s="97">
        <v>6409.5314444768292</v>
      </c>
    </row>
    <row r="802" spans="1:10" x14ac:dyDescent="0.2">
      <c r="A802" s="110" t="s">
        <v>970</v>
      </c>
      <c r="B802" s="96">
        <v>485544.60595539998</v>
      </c>
      <c r="C802" s="96">
        <v>6513271.351578</v>
      </c>
      <c r="E802" s="97">
        <v>62.64</v>
      </c>
      <c r="F802" s="97">
        <v>1.25</v>
      </c>
      <c r="I802" s="97">
        <v>6283.1796001102321</v>
      </c>
      <c r="J802" s="97">
        <v>6419.1796001102321</v>
      </c>
    </row>
    <row r="803" spans="1:10" x14ac:dyDescent="0.2">
      <c r="A803" s="110" t="s">
        <v>971</v>
      </c>
      <c r="B803" s="96">
        <v>485542.48829170002</v>
      </c>
      <c r="C803" s="96">
        <v>6513261.4411030002</v>
      </c>
      <c r="E803" s="97">
        <v>62.24</v>
      </c>
      <c r="F803" s="97">
        <v>1.1400000000000006</v>
      </c>
      <c r="I803" s="97">
        <v>6293.3137995843017</v>
      </c>
      <c r="J803" s="97">
        <v>6429.3137995843017</v>
      </c>
    </row>
    <row r="804" spans="1:10" x14ac:dyDescent="0.2">
      <c r="A804" s="110" t="s">
        <v>972</v>
      </c>
      <c r="B804" s="96">
        <v>485540.26883710001</v>
      </c>
      <c r="C804" s="96">
        <v>6513251.7379120002</v>
      </c>
      <c r="E804" s="97">
        <v>62.14</v>
      </c>
      <c r="F804" s="97">
        <v>1.0399999999999991</v>
      </c>
      <c r="I804" s="97">
        <v>6303.2675878026394</v>
      </c>
      <c r="J804" s="97">
        <v>6439.2675878026394</v>
      </c>
    </row>
    <row r="805" spans="1:10" x14ac:dyDescent="0.2">
      <c r="A805" s="110" t="s">
        <v>973</v>
      </c>
      <c r="B805" s="96">
        <v>485538.17895979999</v>
      </c>
      <c r="C805" s="96">
        <v>6513242.041615</v>
      </c>
      <c r="E805" s="97">
        <v>62.1</v>
      </c>
      <c r="F805" s="97">
        <v>1.0600000000000023</v>
      </c>
      <c r="I805" s="97">
        <v>6313.1865474976294</v>
      </c>
      <c r="J805" s="97">
        <v>6449.1865474976294</v>
      </c>
    </row>
    <row r="806" spans="1:10" x14ac:dyDescent="0.2">
      <c r="A806" s="110" t="s">
        <v>974</v>
      </c>
      <c r="B806" s="96">
        <v>485535.91564279998</v>
      </c>
      <c r="C806" s="96">
        <v>6513231.9295530003</v>
      </c>
      <c r="E806" s="97">
        <v>62.12</v>
      </c>
      <c r="F806" s="97">
        <v>1.1000000000000014</v>
      </c>
      <c r="I806" s="97">
        <v>6323.548805717779</v>
      </c>
      <c r="J806" s="97">
        <v>6459.548805717779</v>
      </c>
    </row>
    <row r="807" spans="1:10" x14ac:dyDescent="0.2">
      <c r="A807" s="110" t="s">
        <v>975</v>
      </c>
      <c r="B807" s="96">
        <v>485533.24147399998</v>
      </c>
      <c r="C807" s="96">
        <v>6513219.9405370001</v>
      </c>
      <c r="E807" s="97">
        <v>62.06</v>
      </c>
      <c r="F807" s="97">
        <v>1.0399999999999991</v>
      </c>
      <c r="I807" s="97">
        <v>6335.8324409714587</v>
      </c>
      <c r="J807" s="97">
        <v>6471.8324409714587</v>
      </c>
    </row>
    <row r="808" spans="1:10" x14ac:dyDescent="0.2">
      <c r="A808" s="110" t="s">
        <v>976</v>
      </c>
      <c r="B808" s="96">
        <v>485531.8909919</v>
      </c>
      <c r="C808" s="96">
        <v>6513212.754284</v>
      </c>
      <c r="E808" s="97">
        <v>62.09</v>
      </c>
      <c r="F808" s="97">
        <v>1.0900000000000034</v>
      </c>
      <c r="I808" s="97">
        <v>6343.1444882685137</v>
      </c>
      <c r="J808" s="97">
        <v>6479.1444882685137</v>
      </c>
    </row>
    <row r="809" spans="1:10" x14ac:dyDescent="0.2">
      <c r="A809" s="110" t="s">
        <v>977</v>
      </c>
      <c r="B809" s="96">
        <v>485530.7022766</v>
      </c>
      <c r="C809" s="96">
        <v>6513202.6742240004</v>
      </c>
      <c r="E809" s="97">
        <v>62.36</v>
      </c>
      <c r="F809" s="97">
        <v>1</v>
      </c>
      <c r="I809" s="97">
        <v>6353.2943976572033</v>
      </c>
      <c r="J809" s="97">
        <v>6489.2943976572033</v>
      </c>
    </row>
    <row r="810" spans="1:10" x14ac:dyDescent="0.2">
      <c r="A810" s="110" t="s">
        <v>978</v>
      </c>
      <c r="B810" s="96">
        <v>485530.0065661</v>
      </c>
      <c r="C810" s="96">
        <v>6513192.4650910003</v>
      </c>
      <c r="E810" s="97">
        <v>62.42</v>
      </c>
      <c r="F810" s="97">
        <v>1.0499999999999972</v>
      </c>
      <c r="I810" s="97">
        <v>6363.5272075598532</v>
      </c>
      <c r="J810" s="97">
        <v>6499.5272075598532</v>
      </c>
    </row>
    <row r="811" spans="1:10" x14ac:dyDescent="0.2">
      <c r="A811" s="110" t="s">
        <v>979</v>
      </c>
      <c r="B811" s="96">
        <v>485530.3366104</v>
      </c>
      <c r="C811" s="96">
        <v>6513182.3747359999</v>
      </c>
      <c r="E811" s="97">
        <v>62.79</v>
      </c>
      <c r="F811" s="97">
        <v>1.0499999999999972</v>
      </c>
      <c r="I811" s="97">
        <v>6373.6229587590033</v>
      </c>
      <c r="J811" s="97">
        <v>6509.6229587590033</v>
      </c>
    </row>
    <row r="812" spans="1:10" x14ac:dyDescent="0.2">
      <c r="A812" s="110" t="s">
        <v>980</v>
      </c>
      <c r="B812" s="96">
        <v>485530.2153481</v>
      </c>
      <c r="C812" s="96">
        <v>6513172.4535419997</v>
      </c>
      <c r="E812" s="97">
        <v>63.23</v>
      </c>
      <c r="F812" s="97">
        <v>1</v>
      </c>
      <c r="I812" s="97">
        <v>6383.5448941608356</v>
      </c>
      <c r="J812" s="97">
        <v>6519.5448941608356</v>
      </c>
    </row>
    <row r="813" spans="1:10" x14ac:dyDescent="0.2">
      <c r="A813" s="110" t="s">
        <v>981</v>
      </c>
      <c r="B813" s="96">
        <v>485530.16911419999</v>
      </c>
      <c r="C813" s="96">
        <v>6513160.6563029997</v>
      </c>
      <c r="E813" s="97">
        <v>63.75</v>
      </c>
      <c r="F813" s="97">
        <v>1</v>
      </c>
      <c r="I813" s="97">
        <v>6395.3422234762556</v>
      </c>
      <c r="J813" s="97">
        <v>6531.3422234762556</v>
      </c>
    </row>
    <row r="814" spans="1:10" x14ac:dyDescent="0.2">
      <c r="A814" s="110" t="s">
        <v>982</v>
      </c>
      <c r="B814" s="96">
        <v>485530.64506120002</v>
      </c>
      <c r="C814" s="96">
        <v>6513151.7108030003</v>
      </c>
      <c r="E814" s="97">
        <v>64.069999999999993</v>
      </c>
      <c r="F814" s="97">
        <v>1</v>
      </c>
      <c r="I814" s="97">
        <v>6404.3003755804075</v>
      </c>
      <c r="J814" s="97">
        <v>6540.3003755804075</v>
      </c>
    </row>
    <row r="815" spans="1:10" x14ac:dyDescent="0.2">
      <c r="A815" s="110" t="s">
        <v>983</v>
      </c>
      <c r="B815" s="96">
        <v>485530.2831921</v>
      </c>
      <c r="C815" s="96">
        <v>6513139.3263429999</v>
      </c>
      <c r="E815" s="97">
        <v>64.37</v>
      </c>
      <c r="F815" s="97">
        <v>1</v>
      </c>
      <c r="I815" s="97">
        <v>6416.6901212147077</v>
      </c>
      <c r="J815" s="97">
        <v>6552.6901212147077</v>
      </c>
    </row>
    <row r="816" spans="1:10" x14ac:dyDescent="0.2">
      <c r="A816" s="110" t="s">
        <v>984</v>
      </c>
      <c r="B816" s="96">
        <v>485530.29196100001</v>
      </c>
      <c r="C816" s="96">
        <v>6513132.2715079999</v>
      </c>
      <c r="E816" s="97">
        <v>64.59</v>
      </c>
      <c r="F816" s="97">
        <v>1.0499999999999972</v>
      </c>
      <c r="I816" s="97">
        <v>6423.7449618377641</v>
      </c>
      <c r="J816" s="97">
        <v>6559.7449618377641</v>
      </c>
    </row>
    <row r="817" spans="1:10" x14ac:dyDescent="0.2">
      <c r="A817" s="110" t="s">
        <v>985</v>
      </c>
      <c r="B817" s="96">
        <v>485529.96889999998</v>
      </c>
      <c r="C817" s="96">
        <v>6513120.3691360001</v>
      </c>
      <c r="E817" s="97">
        <v>64.87</v>
      </c>
      <c r="F817" s="97">
        <v>1.0499999999999972</v>
      </c>
      <c r="I817" s="97">
        <v>6435.651717754894</v>
      </c>
      <c r="J817" s="97">
        <v>6571.651717754894</v>
      </c>
    </row>
    <row r="818" spans="1:10" x14ac:dyDescent="0.2">
      <c r="A818" s="110" t="s">
        <v>986</v>
      </c>
      <c r="B818" s="96">
        <v>485529.91853299999</v>
      </c>
      <c r="C818" s="96">
        <v>6513115.2939470001</v>
      </c>
      <c r="E818" s="97">
        <v>65.069999999999993</v>
      </c>
      <c r="F818" s="97">
        <v>1.0499999999999972</v>
      </c>
      <c r="I818" s="97">
        <v>6440.7271565261835</v>
      </c>
      <c r="J818" s="97">
        <v>6576.7271565261835</v>
      </c>
    </row>
    <row r="819" spans="1:10" x14ac:dyDescent="0.2">
      <c r="A819" s="110" t="s">
        <v>987</v>
      </c>
      <c r="B819" s="96">
        <v>485529.06242269999</v>
      </c>
      <c r="C819" s="96">
        <v>6513103.5837510005</v>
      </c>
      <c r="E819" s="97">
        <v>65.22</v>
      </c>
      <c r="F819" s="97">
        <v>1.0499999999999972</v>
      </c>
      <c r="I819" s="97">
        <v>6452.4686054339636</v>
      </c>
      <c r="J819" s="97">
        <v>6588.4686054339636</v>
      </c>
    </row>
    <row r="820" spans="1:10" x14ac:dyDescent="0.2">
      <c r="A820" s="110" t="s">
        <v>988</v>
      </c>
      <c r="B820" s="96">
        <v>485529.62875129998</v>
      </c>
      <c r="C820" s="96">
        <v>6513092.8329029996</v>
      </c>
      <c r="E820" s="97">
        <v>65.489999999999995</v>
      </c>
      <c r="F820" s="97">
        <v>1.0499999999999972</v>
      </c>
      <c r="I820" s="97">
        <v>6463.2343594833237</v>
      </c>
      <c r="J820" s="97">
        <v>6599.2343594833237</v>
      </c>
    </row>
    <row r="821" spans="1:10" x14ac:dyDescent="0.2">
      <c r="A821" s="110" t="s">
        <v>989</v>
      </c>
      <c r="B821" s="96">
        <v>485529.88623850001</v>
      </c>
      <c r="C821" s="96">
        <v>6513081.8143549999</v>
      </c>
      <c r="E821" s="97">
        <v>65.83</v>
      </c>
      <c r="F821" s="97">
        <v>1.0499999999999972</v>
      </c>
      <c r="I821" s="97">
        <v>6474.2559156593434</v>
      </c>
      <c r="J821" s="97">
        <v>6610.2559156593434</v>
      </c>
    </row>
    <row r="822" spans="1:10" x14ac:dyDescent="0.2">
      <c r="A822" s="110" t="s">
        <v>990</v>
      </c>
      <c r="B822" s="96">
        <v>485530.68312070001</v>
      </c>
      <c r="C822" s="96">
        <v>6513073.4975530002</v>
      </c>
      <c r="E822" s="97">
        <v>66.48</v>
      </c>
      <c r="F822" s="97">
        <v>1.0499999999999972</v>
      </c>
      <c r="I822" s="97">
        <v>6482.6108072037105</v>
      </c>
      <c r="J822" s="97">
        <v>6618.6108072037105</v>
      </c>
    </row>
    <row r="823" spans="1:10" x14ac:dyDescent="0.2">
      <c r="A823" s="110" t="s">
        <v>991</v>
      </c>
      <c r="B823" s="96">
        <v>485530.97525870003</v>
      </c>
      <c r="C823" s="96">
        <v>6513071.3831019998</v>
      </c>
      <c r="E823" s="97">
        <v>66.81</v>
      </c>
      <c r="F823" s="97">
        <v>1</v>
      </c>
      <c r="I823" s="97">
        <v>6484.7453441824009</v>
      </c>
      <c r="J823" s="97">
        <v>6620.7453441824009</v>
      </c>
    </row>
    <row r="824" spans="1:10" x14ac:dyDescent="0.2">
      <c r="A824" s="110" t="s">
        <v>992</v>
      </c>
      <c r="B824" s="96">
        <v>485531.27935289999</v>
      </c>
      <c r="C824" s="96">
        <v>6513069.1537359999</v>
      </c>
      <c r="E824" s="97">
        <v>66.95</v>
      </c>
      <c r="F824" s="97">
        <v>1</v>
      </c>
      <c r="I824" s="97">
        <v>6486.9953541777641</v>
      </c>
      <c r="J824" s="97">
        <v>6622.9953541777641</v>
      </c>
    </row>
    <row r="825" spans="1:10" x14ac:dyDescent="0.2">
      <c r="A825" s="110" t="s">
        <v>993</v>
      </c>
      <c r="B825" s="96">
        <v>485531.6463809</v>
      </c>
      <c r="C825" s="96">
        <v>6513066.8663959997</v>
      </c>
      <c r="E825" s="97">
        <v>66.900000000000006</v>
      </c>
      <c r="F825" s="97">
        <v>1</v>
      </c>
      <c r="I825" s="97">
        <v>6489.3119536332533</v>
      </c>
      <c r="J825" s="97">
        <v>6625.3119536332533</v>
      </c>
    </row>
    <row r="826" spans="1:10" x14ac:dyDescent="0.2">
      <c r="A826" s="110" t="s">
        <v>994</v>
      </c>
      <c r="B826" s="96">
        <v>485532.06340420002</v>
      </c>
      <c r="C826" s="96">
        <v>6513064.6919539999</v>
      </c>
      <c r="E826" s="97">
        <v>66.98</v>
      </c>
      <c r="F826" s="97">
        <v>1</v>
      </c>
      <c r="I826" s="97">
        <v>6491.5260239847767</v>
      </c>
      <c r="J826" s="97">
        <v>6627.5260239847767</v>
      </c>
    </row>
    <row r="827" spans="1:10" x14ac:dyDescent="0.2">
      <c r="A827" s="110" t="s">
        <v>995</v>
      </c>
      <c r="B827" s="96">
        <v>485532.93882450002</v>
      </c>
      <c r="C827" s="96">
        <v>6513061.6920130001</v>
      </c>
      <c r="E827" s="97">
        <v>67.05</v>
      </c>
      <c r="F827" s="97">
        <v>1</v>
      </c>
      <c r="I827" s="97">
        <v>6494.65108515259</v>
      </c>
      <c r="J827" s="97">
        <v>6630.65108515259</v>
      </c>
    </row>
    <row r="828" spans="1:10" x14ac:dyDescent="0.2">
      <c r="A828" s="110" t="s">
        <v>996</v>
      </c>
      <c r="B828" s="96">
        <v>485536.62137529999</v>
      </c>
      <c r="C828" s="96">
        <v>6513050.0461750003</v>
      </c>
      <c r="E828" s="97">
        <v>67.25</v>
      </c>
      <c r="F828" s="97">
        <v>1</v>
      </c>
      <c r="I828" s="97">
        <v>6506.8652869791104</v>
      </c>
      <c r="J828" s="97">
        <v>6642.8652869791104</v>
      </c>
    </row>
    <row r="829" spans="1:10" x14ac:dyDescent="0.2">
      <c r="A829" s="110" t="s">
        <v>997</v>
      </c>
      <c r="B829" s="96">
        <v>485539.7272961</v>
      </c>
      <c r="C829" s="96">
        <v>6513040.2238929998</v>
      </c>
      <c r="E829" s="97">
        <v>67.599999999999994</v>
      </c>
      <c r="F829" s="97">
        <v>0.97100000000000364</v>
      </c>
      <c r="I829" s="97">
        <v>6517.1669351883602</v>
      </c>
      <c r="J829" s="97">
        <v>6653.1669351883602</v>
      </c>
    </row>
    <row r="830" spans="1:10" x14ac:dyDescent="0.2">
      <c r="A830" s="110" t="s">
        <v>998</v>
      </c>
      <c r="B830" s="96">
        <v>485542.60987480002</v>
      </c>
      <c r="C830" s="96">
        <v>6513031.1079179998</v>
      </c>
      <c r="E830" s="97">
        <v>68.273106809850006</v>
      </c>
      <c r="F830" s="97">
        <v>1.0210000000000008</v>
      </c>
      <c r="I830" s="97">
        <v>6526.7278072880908</v>
      </c>
      <c r="J830" s="97">
        <v>6662.7278072880908</v>
      </c>
    </row>
    <row r="831" spans="1:10" x14ac:dyDescent="0.2">
      <c r="A831" s="110" t="s">
        <v>999</v>
      </c>
      <c r="B831" s="96">
        <v>485545.7227937</v>
      </c>
      <c r="C831" s="96">
        <v>6513021.2635049997</v>
      </c>
      <c r="E831" s="97">
        <v>69</v>
      </c>
      <c r="F831" s="97">
        <v>1</v>
      </c>
      <c r="I831" s="97">
        <v>6537.0526663006412</v>
      </c>
      <c r="J831" s="97">
        <v>6673.0526663006412</v>
      </c>
    </row>
    <row r="832" spans="1:10" x14ac:dyDescent="0.2">
      <c r="A832" s="110" t="s">
        <v>1000</v>
      </c>
      <c r="B832" s="96">
        <v>485549.13715269999</v>
      </c>
      <c r="C832" s="96">
        <v>6513010.4992840001</v>
      </c>
      <c r="E832" s="97">
        <v>69.760000000000005</v>
      </c>
      <c r="F832" s="97">
        <v>1</v>
      </c>
      <c r="I832" s="97">
        <v>6548.3454209630409</v>
      </c>
      <c r="J832" s="97">
        <v>6684.3454209630409</v>
      </c>
    </row>
    <row r="833" spans="1:10" x14ac:dyDescent="0.2">
      <c r="A833" s="110" t="s">
        <v>1001</v>
      </c>
      <c r="B833" s="96">
        <v>485551.71161930001</v>
      </c>
      <c r="C833" s="96">
        <v>6513002.5161990002</v>
      </c>
      <c r="E833" s="97">
        <v>70.16</v>
      </c>
      <c r="F833" s="97">
        <v>1.0699999999999932</v>
      </c>
      <c r="I833" s="97">
        <v>6556.7333599704307</v>
      </c>
      <c r="J833" s="97">
        <v>6692.7333599704307</v>
      </c>
    </row>
    <row r="834" spans="1:10" x14ac:dyDescent="0.2">
      <c r="A834" s="110" t="s">
        <v>1002</v>
      </c>
      <c r="B834" s="96">
        <v>485554.97331730003</v>
      </c>
      <c r="C834" s="96">
        <v>6512993.1287310002</v>
      </c>
      <c r="E834" s="97">
        <v>70.709999999999994</v>
      </c>
      <c r="F834" s="97">
        <v>1</v>
      </c>
      <c r="I834" s="97">
        <v>6566.6713292128088</v>
      </c>
      <c r="J834" s="97">
        <v>6702.6713292128088</v>
      </c>
    </row>
    <row r="835" spans="1:10" x14ac:dyDescent="0.2">
      <c r="A835" s="110" t="s">
        <v>1003</v>
      </c>
      <c r="B835" s="96">
        <v>485557.90521340002</v>
      </c>
      <c r="C835" s="96">
        <v>6512983.8049769998</v>
      </c>
      <c r="E835" s="97">
        <v>71.13</v>
      </c>
      <c r="F835" s="97">
        <v>1.0100000000000051</v>
      </c>
      <c r="I835" s="97">
        <v>6576.4451925830363</v>
      </c>
      <c r="J835" s="97">
        <v>6712.4451925830363</v>
      </c>
    </row>
    <row r="836" spans="1:10" x14ac:dyDescent="0.2">
      <c r="A836" s="110" t="s">
        <v>1004</v>
      </c>
      <c r="B836" s="96">
        <v>485560.9033604</v>
      </c>
      <c r="C836" s="96">
        <v>6512974.3845020002</v>
      </c>
      <c r="E836" s="97">
        <v>71.319999999999993</v>
      </c>
      <c r="F836" s="97">
        <v>1.0499999999999972</v>
      </c>
      <c r="I836" s="97">
        <v>6586.3312550728524</v>
      </c>
      <c r="J836" s="97">
        <v>6722.3312550728524</v>
      </c>
    </row>
    <row r="837" spans="1:10" x14ac:dyDescent="0.2">
      <c r="A837" s="110" t="s">
        <v>1005</v>
      </c>
      <c r="B837" s="96">
        <v>485564.07456769998</v>
      </c>
      <c r="C837" s="96">
        <v>6512964.2512840005</v>
      </c>
      <c r="E837" s="97">
        <v>71.42</v>
      </c>
      <c r="F837" s="97">
        <v>1</v>
      </c>
      <c r="I837" s="97">
        <v>6596.9491014417727</v>
      </c>
      <c r="J837" s="97">
        <v>6732.9491014417727</v>
      </c>
    </row>
    <row r="838" spans="1:10" x14ac:dyDescent="0.2">
      <c r="A838" s="110" t="s">
        <v>1006</v>
      </c>
      <c r="B838" s="96">
        <v>485567.02357030002</v>
      </c>
      <c r="C838" s="96">
        <v>6512955.39922</v>
      </c>
      <c r="E838" s="97">
        <v>71.650000000000006</v>
      </c>
      <c r="F838" s="97">
        <v>1.0999999999999943</v>
      </c>
      <c r="I838" s="97">
        <v>6606.2794637256875</v>
      </c>
      <c r="J838" s="97">
        <v>6742.2794637256875</v>
      </c>
    </row>
    <row r="839" spans="1:10" x14ac:dyDescent="0.2">
      <c r="A839" s="110" t="s">
        <v>1007</v>
      </c>
      <c r="B839" s="96">
        <v>485570.20137560001</v>
      </c>
      <c r="C839" s="96">
        <v>6512945.9534539999</v>
      </c>
      <c r="E839" s="97">
        <v>71.989999999999995</v>
      </c>
      <c r="F839" s="97">
        <v>1</v>
      </c>
      <c r="I839" s="97">
        <v>6616.2454533535847</v>
      </c>
      <c r="J839" s="97">
        <v>6752.2454533535847</v>
      </c>
    </row>
    <row r="840" spans="1:10" x14ac:dyDescent="0.2">
      <c r="A840" s="110" t="s">
        <v>1008</v>
      </c>
      <c r="B840" s="96">
        <v>485573.18537149997</v>
      </c>
      <c r="C840" s="96">
        <v>6512936.4413219998</v>
      </c>
      <c r="E840" s="97">
        <v>72.260000000000005</v>
      </c>
      <c r="F840" s="97">
        <v>1.0300000000000011</v>
      </c>
      <c r="I840" s="97">
        <v>6626.2146497894992</v>
      </c>
      <c r="J840" s="97">
        <v>6762.2146497894992</v>
      </c>
    </row>
    <row r="841" spans="1:10" x14ac:dyDescent="0.2">
      <c r="A841" s="110" t="s">
        <v>1009</v>
      </c>
      <c r="B841" s="96">
        <v>485576.53810880001</v>
      </c>
      <c r="C841" s="96">
        <v>6512926.2087200005</v>
      </c>
      <c r="E841" s="97">
        <v>72.53</v>
      </c>
      <c r="F841" s="97">
        <v>1.0499999999999972</v>
      </c>
      <c r="I841" s="97">
        <v>6636.982518053439</v>
      </c>
      <c r="J841" s="97">
        <v>6772.982518053439</v>
      </c>
    </row>
    <row r="842" spans="1:10" x14ac:dyDescent="0.2">
      <c r="A842" s="110" t="s">
        <v>1010</v>
      </c>
      <c r="B842" s="96">
        <v>485579.5652827</v>
      </c>
      <c r="C842" s="96">
        <v>6512916.7533139996</v>
      </c>
      <c r="E842" s="97">
        <v>72.91</v>
      </c>
      <c r="F842" s="97">
        <v>1.0400000000000063</v>
      </c>
      <c r="I842" s="97">
        <v>6646.9106842109832</v>
      </c>
      <c r="J842" s="97">
        <v>6782.9106842109832</v>
      </c>
    </row>
    <row r="843" spans="1:10" x14ac:dyDescent="0.2">
      <c r="A843" s="110" t="s">
        <v>1011</v>
      </c>
      <c r="B843" s="96">
        <v>485582.5239567</v>
      </c>
      <c r="C843" s="96">
        <v>6512907.5247400003</v>
      </c>
      <c r="E843" s="97">
        <v>73.78</v>
      </c>
      <c r="F843" s="97">
        <v>1</v>
      </c>
      <c r="I843" s="97">
        <v>6656.6019347062638</v>
      </c>
      <c r="J843" s="97">
        <v>6792.6019347062638</v>
      </c>
    </row>
    <row r="844" spans="1:10" x14ac:dyDescent="0.2">
      <c r="A844" s="110" t="s">
        <v>1012</v>
      </c>
      <c r="B844" s="96">
        <v>485585.45508679998</v>
      </c>
      <c r="C844" s="96">
        <v>6512898.2749330001</v>
      </c>
      <c r="E844" s="97">
        <v>74.489999999999995</v>
      </c>
      <c r="F844" s="97">
        <v>1.0600000000000023</v>
      </c>
      <c r="I844" s="97">
        <v>6666.3050505220226</v>
      </c>
      <c r="J844" s="97">
        <v>6802.3050505220226</v>
      </c>
    </row>
    <row r="845" spans="1:10" x14ac:dyDescent="0.2">
      <c r="A845" s="110" t="s">
        <v>1013</v>
      </c>
      <c r="B845" s="96">
        <v>485588.01611700002</v>
      </c>
      <c r="C845" s="96">
        <v>6512890.476396</v>
      </c>
      <c r="E845" s="97">
        <v>75.33</v>
      </c>
      <c r="F845" s="97">
        <v>1</v>
      </c>
      <c r="I845" s="97">
        <v>6674.5133421428363</v>
      </c>
      <c r="J845" s="97">
        <v>6810.5133421428363</v>
      </c>
    </row>
    <row r="846" spans="1:10" x14ac:dyDescent="0.2">
      <c r="A846" s="110" t="s">
        <v>1014</v>
      </c>
      <c r="B846" s="96">
        <v>485590.08361229999</v>
      </c>
      <c r="C846" s="96">
        <v>6512885.3485470004</v>
      </c>
      <c r="E846" s="97">
        <v>75.8</v>
      </c>
      <c r="F846" s="97">
        <v>1.0600000000000023</v>
      </c>
      <c r="I846" s="97">
        <v>6680.0422999749971</v>
      </c>
      <c r="J846" s="97">
        <v>6816.0422999749971</v>
      </c>
    </row>
    <row r="847" spans="1:10" x14ac:dyDescent="0.2">
      <c r="A847" s="110" t="s">
        <v>1015</v>
      </c>
      <c r="B847" s="96">
        <v>485592.55504599999</v>
      </c>
      <c r="C847" s="96">
        <v>6512879.7813189998</v>
      </c>
      <c r="E847" s="97">
        <v>76.17</v>
      </c>
      <c r="F847" s="97">
        <v>1.0300000000000011</v>
      </c>
      <c r="I847" s="97">
        <v>6686.1334422759173</v>
      </c>
      <c r="J847" s="97">
        <v>6822.1334422759173</v>
      </c>
    </row>
    <row r="848" spans="1:10" x14ac:dyDescent="0.2">
      <c r="A848" s="110" t="s">
        <v>1016</v>
      </c>
      <c r="B848" s="96">
        <v>485596.39635930001</v>
      </c>
      <c r="C848" s="96">
        <v>6512870.3311400004</v>
      </c>
      <c r="E848" s="97">
        <v>76.86</v>
      </c>
      <c r="F848" s="97">
        <v>1</v>
      </c>
      <c r="I848" s="97">
        <v>6696.3344993983874</v>
      </c>
      <c r="J848" s="97">
        <v>6832.3344993983874</v>
      </c>
    </row>
    <row r="849" spans="1:10" x14ac:dyDescent="0.2">
      <c r="A849" s="110" t="s">
        <v>1017</v>
      </c>
      <c r="B849" s="96">
        <v>485600.22667439998</v>
      </c>
      <c r="C849" s="96">
        <v>6512861.3043809999</v>
      </c>
      <c r="E849" s="97">
        <v>77.650000000000006</v>
      </c>
      <c r="F849" s="97">
        <v>1.1200000000000045</v>
      </c>
      <c r="I849" s="97">
        <v>6706.1402979977738</v>
      </c>
      <c r="J849" s="97">
        <v>6842.1402979977738</v>
      </c>
    </row>
    <row r="850" spans="1:10" x14ac:dyDescent="0.2">
      <c r="A850" s="110" t="s">
        <v>1018</v>
      </c>
      <c r="B850" s="96">
        <v>485603.61846339999</v>
      </c>
      <c r="C850" s="96">
        <v>6512852.0997609999</v>
      </c>
      <c r="E850" s="97">
        <v>78.52</v>
      </c>
      <c r="F850" s="97">
        <v>1.1299999999999955</v>
      </c>
      <c r="I850" s="97">
        <v>6715.949949316916</v>
      </c>
      <c r="J850" s="97">
        <v>6851.949949316916</v>
      </c>
    </row>
    <row r="851" spans="1:10" x14ac:dyDescent="0.2">
      <c r="A851" s="110" t="s">
        <v>1019</v>
      </c>
      <c r="B851" s="96">
        <v>485607.520082</v>
      </c>
      <c r="C851" s="96">
        <v>6512842.4598709997</v>
      </c>
      <c r="E851" s="97">
        <v>79.45</v>
      </c>
      <c r="F851" s="97">
        <v>1.0499999999999972</v>
      </c>
      <c r="I851" s="97">
        <v>6726.3494741547656</v>
      </c>
      <c r="J851" s="97">
        <v>6862.3494741547656</v>
      </c>
    </row>
    <row r="852" spans="1:10" x14ac:dyDescent="0.2">
      <c r="A852" s="110" t="s">
        <v>1020</v>
      </c>
      <c r="B852" s="96">
        <v>485611.51844359998</v>
      </c>
      <c r="C852" s="96">
        <v>6512833.3650900004</v>
      </c>
      <c r="E852" s="97">
        <v>80.349999999999994</v>
      </c>
      <c r="F852" s="97">
        <v>1.0100000000000051</v>
      </c>
      <c r="I852" s="97">
        <v>6736.2843588615124</v>
      </c>
      <c r="J852" s="97">
        <v>6872.2843588615124</v>
      </c>
    </row>
    <row r="853" spans="1:10" x14ac:dyDescent="0.2">
      <c r="A853" s="110" t="s">
        <v>1021</v>
      </c>
      <c r="B853" s="96">
        <v>485615.5555051</v>
      </c>
      <c r="C853" s="96">
        <v>6512824.3915149998</v>
      </c>
      <c r="E853" s="97">
        <v>81.260000000000005</v>
      </c>
      <c r="F853" s="97">
        <v>1.0499999999999972</v>
      </c>
      <c r="I853" s="97">
        <v>6746.1242219346623</v>
      </c>
      <c r="J853" s="97">
        <v>6882.1242219346623</v>
      </c>
    </row>
    <row r="854" spans="1:10" x14ac:dyDescent="0.2">
      <c r="A854" s="110" t="s">
        <v>1022</v>
      </c>
      <c r="B854" s="96">
        <v>485619.3029363</v>
      </c>
      <c r="C854" s="96">
        <v>6512814.9872300001</v>
      </c>
      <c r="E854" s="97">
        <v>82.4</v>
      </c>
      <c r="F854" s="97">
        <v>1.0499999999999972</v>
      </c>
      <c r="I854" s="97">
        <v>6756.2476509595226</v>
      </c>
      <c r="J854" s="97">
        <v>6892.2476509595226</v>
      </c>
    </row>
    <row r="855" spans="1:10" x14ac:dyDescent="0.2">
      <c r="A855" s="110" t="s">
        <v>1023</v>
      </c>
      <c r="B855" s="96">
        <v>485623.16159620002</v>
      </c>
      <c r="C855" s="96">
        <v>6512805.493268</v>
      </c>
      <c r="E855" s="97">
        <v>83.75</v>
      </c>
      <c r="F855" s="97">
        <v>1.0999999999999943</v>
      </c>
      <c r="I855" s="97">
        <v>6766.4958013271525</v>
      </c>
      <c r="J855" s="97">
        <v>6902.4958013271525</v>
      </c>
    </row>
    <row r="856" spans="1:10" x14ac:dyDescent="0.2">
      <c r="A856" s="110" t="s">
        <v>1024</v>
      </c>
      <c r="B856" s="96">
        <v>485626.95310340001</v>
      </c>
      <c r="C856" s="96">
        <v>6512796.2453610003</v>
      </c>
      <c r="E856" s="97">
        <v>85.1</v>
      </c>
      <c r="F856" s="97">
        <v>1.0999999999999943</v>
      </c>
      <c r="I856" s="97">
        <v>6776.4907652324791</v>
      </c>
      <c r="J856" s="97">
        <v>6912.4907652324791</v>
      </c>
    </row>
    <row r="857" spans="1:10" x14ac:dyDescent="0.2">
      <c r="A857" s="110" t="s">
        <v>1025</v>
      </c>
      <c r="B857" s="96">
        <v>485630.60272520001</v>
      </c>
      <c r="C857" s="96">
        <v>6512786.9474179996</v>
      </c>
      <c r="E857" s="97">
        <v>86.55</v>
      </c>
      <c r="F857" s="97">
        <v>1.0999999999999943</v>
      </c>
      <c r="I857" s="97">
        <v>6786.4793324673292</v>
      </c>
      <c r="J857" s="97">
        <v>6922.4793324673292</v>
      </c>
    </row>
    <row r="858" spans="1:10" x14ac:dyDescent="0.2">
      <c r="A858" s="110" t="s">
        <v>1026</v>
      </c>
      <c r="B858" s="96">
        <v>485633.14625029999</v>
      </c>
      <c r="C858" s="96">
        <v>6512779.1848160001</v>
      </c>
      <c r="E858" s="97">
        <v>87.55</v>
      </c>
      <c r="F858" s="97">
        <v>1.019999999999996</v>
      </c>
      <c r="I858" s="97">
        <v>6794.6480240072624</v>
      </c>
      <c r="J858" s="97">
        <v>6930.6480240072624</v>
      </c>
    </row>
    <row r="859" spans="1:10" x14ac:dyDescent="0.2">
      <c r="A859" s="110" t="s">
        <v>1027</v>
      </c>
      <c r="B859" s="96">
        <v>485637.3561339</v>
      </c>
      <c r="C859" s="96">
        <v>6512771.8562540002</v>
      </c>
      <c r="E859" s="97">
        <v>89.22</v>
      </c>
      <c r="F859" s="97">
        <v>1.019999999999996</v>
      </c>
      <c r="I859" s="97">
        <v>6803.0997066144682</v>
      </c>
      <c r="J859" s="97">
        <v>6939.0997066144682</v>
      </c>
    </row>
    <row r="860" spans="1:10" x14ac:dyDescent="0.2">
      <c r="A860" s="110" t="s">
        <v>1028</v>
      </c>
      <c r="B860" s="96">
        <v>485638.83444960002</v>
      </c>
      <c r="C860" s="96">
        <v>6512769.8817250002</v>
      </c>
      <c r="E860" s="97">
        <v>89.22</v>
      </c>
      <c r="F860" s="97">
        <v>1.019999999999996</v>
      </c>
      <c r="I860" s="97">
        <v>6805.5663203798504</v>
      </c>
      <c r="J860" s="97">
        <v>6941.5663203798504</v>
      </c>
    </row>
    <row r="861" spans="1:10" x14ac:dyDescent="0.2">
      <c r="A861" s="110" t="s">
        <v>1029</v>
      </c>
      <c r="B861" s="96">
        <v>485645.1812543</v>
      </c>
      <c r="C861" s="96">
        <v>6512761.591705</v>
      </c>
      <c r="E861" s="97">
        <v>90.48</v>
      </c>
      <c r="F861" s="97">
        <v>1</v>
      </c>
      <c r="I861" s="97">
        <v>6816.00693078104</v>
      </c>
      <c r="J861" s="97">
        <v>6952.00693078104</v>
      </c>
    </row>
    <row r="862" spans="1:10" x14ac:dyDescent="0.2">
      <c r="A862" s="110" t="s">
        <v>1030</v>
      </c>
      <c r="B862" s="96">
        <v>485651.2669852</v>
      </c>
      <c r="C862" s="96">
        <v>6512753.3726519998</v>
      </c>
      <c r="E862" s="97">
        <v>91.19</v>
      </c>
      <c r="F862" s="97">
        <v>1</v>
      </c>
      <c r="I862" s="97">
        <v>6826.2338049533701</v>
      </c>
      <c r="J862" s="97">
        <v>6962.2338049533701</v>
      </c>
    </row>
    <row r="863" spans="1:10" x14ac:dyDescent="0.2">
      <c r="A863" s="110" t="s">
        <v>1031</v>
      </c>
      <c r="B863" s="96">
        <v>485657.35042209999</v>
      </c>
      <c r="C863" s="96">
        <v>6512745.1341230003</v>
      </c>
      <c r="E863" s="97">
        <v>91.96</v>
      </c>
      <c r="F863" s="97">
        <v>1.0799999999999983</v>
      </c>
      <c r="I863" s="97">
        <v>6836.4749754436698</v>
      </c>
      <c r="J863" s="97">
        <v>6972.4749754436698</v>
      </c>
    </row>
    <row r="864" spans="1:10" x14ac:dyDescent="0.2">
      <c r="A864" s="110" t="s">
        <v>1032</v>
      </c>
      <c r="B864" s="96">
        <v>485663.37894869997</v>
      </c>
      <c r="C864" s="96">
        <v>6512737.1820400003</v>
      </c>
      <c r="E864" s="97">
        <v>92.58</v>
      </c>
      <c r="F864" s="97">
        <v>1.0699999999999932</v>
      </c>
      <c r="I864" s="97">
        <v>6846.4538909733847</v>
      </c>
      <c r="J864" s="97">
        <v>6982.4538909733847</v>
      </c>
    </row>
    <row r="865" spans="1:10" x14ac:dyDescent="0.2">
      <c r="A865" s="110" t="s">
        <v>1033</v>
      </c>
      <c r="B865" s="96">
        <v>485669.39129100001</v>
      </c>
      <c r="C865" s="96">
        <v>6512729.4628210003</v>
      </c>
      <c r="E865" s="97">
        <v>93.07</v>
      </c>
      <c r="F865" s="97">
        <v>1.019999999999996</v>
      </c>
      <c r="I865" s="97">
        <v>6856.2382966856267</v>
      </c>
      <c r="J865" s="97">
        <v>6992.2382966856267</v>
      </c>
    </row>
    <row r="866" spans="1:10" x14ac:dyDescent="0.2">
      <c r="A866" s="110" t="s">
        <v>1034</v>
      </c>
      <c r="B866" s="96">
        <v>485675.43635480001</v>
      </c>
      <c r="C866" s="96">
        <v>6512721.6636690004</v>
      </c>
      <c r="E866" s="97">
        <v>93.39</v>
      </c>
      <c r="F866" s="97">
        <v>1</v>
      </c>
      <c r="I866" s="97">
        <v>6866.1058989453422</v>
      </c>
      <c r="J866" s="97">
        <v>7002.1058989453422</v>
      </c>
    </row>
    <row r="867" spans="1:10" x14ac:dyDescent="0.2">
      <c r="A867" s="110" t="s">
        <v>1035</v>
      </c>
      <c r="B867" s="96">
        <v>485681.13815399999</v>
      </c>
      <c r="C867" s="96">
        <v>6512714.2908810005</v>
      </c>
      <c r="E867" s="97">
        <v>93.64</v>
      </c>
      <c r="F867" s="97">
        <v>1.0600000000000023</v>
      </c>
      <c r="I867" s="97">
        <v>6875.4262273126033</v>
      </c>
      <c r="J867" s="97">
        <v>7011.4262273126033</v>
      </c>
    </row>
    <row r="868" spans="1:10" x14ac:dyDescent="0.2">
      <c r="A868" s="110" t="s">
        <v>1036</v>
      </c>
      <c r="B868" s="96">
        <v>485685.83560200001</v>
      </c>
      <c r="C868" s="96">
        <v>6512707.2648750003</v>
      </c>
      <c r="E868" s="97">
        <v>93.76</v>
      </c>
      <c r="F868" s="97">
        <v>1.0600000000000023</v>
      </c>
      <c r="I868" s="97">
        <v>6883.8779000585255</v>
      </c>
      <c r="J868" s="97">
        <v>7019.8779000585255</v>
      </c>
    </row>
    <row r="869" spans="1:10" x14ac:dyDescent="0.2">
      <c r="A869" s="110" t="s">
        <v>1037</v>
      </c>
      <c r="B869" s="96">
        <v>485687.26662970003</v>
      </c>
      <c r="C869" s="96">
        <v>6512705.2092479998</v>
      </c>
      <c r="E869" s="97">
        <v>93.76</v>
      </c>
      <c r="F869" s="97">
        <v>1.0400000000000063</v>
      </c>
      <c r="I869" s="97">
        <v>6886.3825844304029</v>
      </c>
      <c r="J869" s="97">
        <v>7022.3825844304029</v>
      </c>
    </row>
    <row r="870" spans="1:10" x14ac:dyDescent="0.2">
      <c r="A870" s="110" t="s">
        <v>1038</v>
      </c>
      <c r="B870" s="96">
        <v>485692.82157889998</v>
      </c>
      <c r="C870" s="96">
        <v>6512697.0187590001</v>
      </c>
      <c r="E870" s="97">
        <v>93.79</v>
      </c>
      <c r="F870" s="97">
        <v>1.019999999999996</v>
      </c>
      <c r="I870" s="97">
        <v>6896.2791275350164</v>
      </c>
      <c r="J870" s="97">
        <v>7032.2791275350164</v>
      </c>
    </row>
    <row r="871" spans="1:10" x14ac:dyDescent="0.2">
      <c r="A871" s="110" t="s">
        <v>1039</v>
      </c>
      <c r="B871" s="96">
        <v>485698.0167566</v>
      </c>
      <c r="C871" s="96">
        <v>6512689.2018609997</v>
      </c>
      <c r="E871" s="97">
        <v>93.75</v>
      </c>
      <c r="F871" s="97">
        <v>1.0400000000000063</v>
      </c>
      <c r="I871" s="97">
        <v>6905.6649556160264</v>
      </c>
      <c r="J871" s="97">
        <v>7041.6649556160264</v>
      </c>
    </row>
    <row r="872" spans="1:10" x14ac:dyDescent="0.2">
      <c r="A872" s="110" t="s">
        <v>1040</v>
      </c>
      <c r="B872" s="96">
        <v>485704.2293983</v>
      </c>
      <c r="C872" s="96">
        <v>6512681.0861299997</v>
      </c>
      <c r="E872" s="97">
        <v>93.6</v>
      </c>
      <c r="F872" s="97">
        <v>1.019999999999996</v>
      </c>
      <c r="I872" s="97">
        <v>6915.8856208962261</v>
      </c>
      <c r="J872" s="97">
        <v>7051.8856208962261</v>
      </c>
    </row>
    <row r="873" spans="1:10" x14ac:dyDescent="0.2">
      <c r="A873" s="110" t="s">
        <v>1041</v>
      </c>
      <c r="B873" s="96">
        <v>485712.3917865</v>
      </c>
      <c r="C873" s="96">
        <v>6512668.5481479997</v>
      </c>
      <c r="E873" s="97">
        <v>93.36</v>
      </c>
      <c r="F873" s="97">
        <v>1.0900000000000034</v>
      </c>
      <c r="I873" s="97">
        <v>6930.8464226980359</v>
      </c>
      <c r="J873" s="97">
        <v>7066.8464226980359</v>
      </c>
    </row>
    <row r="874" spans="1:10" x14ac:dyDescent="0.2">
      <c r="A874" s="110" t="s">
        <v>1042</v>
      </c>
      <c r="B874" s="96">
        <v>485713.50975000003</v>
      </c>
      <c r="C874" s="96">
        <v>6512665.8006600002</v>
      </c>
      <c r="E874" s="97">
        <v>92.65</v>
      </c>
      <c r="F874" s="97">
        <v>1.0600000000000023</v>
      </c>
      <c r="I874" s="97">
        <v>6933.8126543518802</v>
      </c>
      <c r="J874" s="97">
        <v>7069.8126543518802</v>
      </c>
    </row>
    <row r="875" spans="1:10" x14ac:dyDescent="0.2">
      <c r="A875" s="110" t="s">
        <v>1043</v>
      </c>
      <c r="B875" s="96">
        <v>485714.5117259</v>
      </c>
      <c r="C875" s="96">
        <v>6512660.9578679996</v>
      </c>
      <c r="E875" s="97">
        <v>92.65</v>
      </c>
      <c r="F875" s="97">
        <v>2.0600000000000023</v>
      </c>
      <c r="I875" s="97">
        <v>6938.7580152605515</v>
      </c>
      <c r="J875" s="97">
        <v>7074.7580152605515</v>
      </c>
    </row>
    <row r="876" spans="1:10" x14ac:dyDescent="0.2">
      <c r="A876" s="110" t="s">
        <v>1044</v>
      </c>
      <c r="B876" s="96">
        <v>485714.1316052</v>
      </c>
      <c r="C876" s="96">
        <v>6512653.474471</v>
      </c>
      <c r="E876" s="97">
        <v>92</v>
      </c>
      <c r="F876" s="97">
        <v>2.3499999999999943</v>
      </c>
      <c r="I876" s="97">
        <v>6946.2510595010535</v>
      </c>
      <c r="J876" s="97">
        <v>7082.2510595010535</v>
      </c>
    </row>
    <row r="877" spans="1:10" x14ac:dyDescent="0.2">
      <c r="A877" s="110" t="s">
        <v>1045</v>
      </c>
      <c r="B877" s="96">
        <v>485712.77598089998</v>
      </c>
      <c r="C877" s="96">
        <v>6512643.5255230004</v>
      </c>
      <c r="E877" s="97">
        <v>91</v>
      </c>
      <c r="F877" s="97">
        <v>1.25</v>
      </c>
      <c r="I877" s="97">
        <v>6956.2919408235639</v>
      </c>
      <c r="J877" s="97">
        <v>7092.2919408235639</v>
      </c>
    </row>
    <row r="878" spans="1:10" x14ac:dyDescent="0.2">
      <c r="A878" s="110" t="s">
        <v>1046</v>
      </c>
      <c r="B878" s="96">
        <v>485711.91486590001</v>
      </c>
      <c r="C878" s="96">
        <v>6512637.5973669998</v>
      </c>
      <c r="E878" s="97">
        <v>90.47</v>
      </c>
      <c r="F878" s="97">
        <v>1.25</v>
      </c>
      <c r="I878" s="97">
        <v>6962.2823124757879</v>
      </c>
      <c r="J878" s="97">
        <v>7098.2823124757879</v>
      </c>
    </row>
    <row r="879" spans="1:10" x14ac:dyDescent="0.2">
      <c r="A879" s="110" t="s">
        <v>1047</v>
      </c>
      <c r="B879" s="96">
        <v>485711.34790009999</v>
      </c>
      <c r="C879" s="96">
        <v>6512632.9231519997</v>
      </c>
      <c r="E879" s="97">
        <v>90.01</v>
      </c>
      <c r="F879" s="97">
        <v>1.0699999999999932</v>
      </c>
      <c r="I879" s="97">
        <v>6966.9907866978292</v>
      </c>
      <c r="J879" s="97">
        <v>7102.9907866978292</v>
      </c>
    </row>
    <row r="880" spans="1:10" x14ac:dyDescent="0.2">
      <c r="A880" s="110" t="s">
        <v>1048</v>
      </c>
      <c r="B880" s="96">
        <v>485711.0954239</v>
      </c>
      <c r="C880" s="96">
        <v>6512630.687957</v>
      </c>
      <c r="E880" s="97">
        <v>89.8</v>
      </c>
      <c r="F880" s="97">
        <v>1.0699999999999932</v>
      </c>
      <c r="I880" s="97">
        <v>6969.240196019352</v>
      </c>
      <c r="J880" s="97">
        <v>7105.240196019352</v>
      </c>
    </row>
    <row r="881" spans="1:10" x14ac:dyDescent="0.2">
      <c r="A881" s="110" t="s">
        <v>1049</v>
      </c>
      <c r="B881" s="96">
        <v>485711.29123520001</v>
      </c>
      <c r="C881" s="96">
        <v>6512623.9071429996</v>
      </c>
      <c r="E881" s="97">
        <v>89.09</v>
      </c>
      <c r="F881" s="97">
        <v>1.0499999999999972</v>
      </c>
      <c r="I881" s="97">
        <v>6976.0238368272539</v>
      </c>
      <c r="J881" s="97">
        <v>7112.0238368272539</v>
      </c>
    </row>
    <row r="882" spans="1:10" x14ac:dyDescent="0.2">
      <c r="A882" s="110" t="s">
        <v>1050</v>
      </c>
      <c r="B882" s="96">
        <v>485715.0454144</v>
      </c>
      <c r="C882" s="96">
        <v>6512614.1975250002</v>
      </c>
      <c r="E882" s="97">
        <v>87.82</v>
      </c>
      <c r="F882" s="97">
        <v>1.0499999999999972</v>
      </c>
      <c r="I882" s="97">
        <v>6986.4339541955342</v>
      </c>
      <c r="J882" s="97">
        <v>7122.4339541955342</v>
      </c>
    </row>
    <row r="883" spans="1:10" x14ac:dyDescent="0.2">
      <c r="A883" s="110" t="s">
        <v>1051</v>
      </c>
      <c r="B883" s="96">
        <v>485719.53602699999</v>
      </c>
      <c r="C883" s="96">
        <v>6512604.4976779995</v>
      </c>
      <c r="E883" s="97">
        <v>86.39</v>
      </c>
      <c r="F883" s="97">
        <v>1.0499999999999972</v>
      </c>
      <c r="I883" s="97">
        <v>6997.122856508694</v>
      </c>
      <c r="J883" s="97">
        <v>7133.122856508694</v>
      </c>
    </row>
    <row r="884" spans="1:10" x14ac:dyDescent="0.2">
      <c r="A884" s="110" t="s">
        <v>1052</v>
      </c>
      <c r="B884" s="96">
        <v>485723.71517069999</v>
      </c>
      <c r="C884" s="96">
        <v>6512595.7631780002</v>
      </c>
      <c r="E884" s="97">
        <v>85.25</v>
      </c>
      <c r="F884" s="97">
        <v>1.0499999999999972</v>
      </c>
      <c r="I884" s="97">
        <v>7006.8056625901636</v>
      </c>
      <c r="J884" s="97">
        <v>7142.8056625901636</v>
      </c>
    </row>
    <row r="885" spans="1:10" x14ac:dyDescent="0.2">
      <c r="A885" s="110" t="s">
        <v>1053</v>
      </c>
      <c r="B885" s="96">
        <v>485728.04412119999</v>
      </c>
      <c r="C885" s="96">
        <v>6512586.7708320003</v>
      </c>
      <c r="E885" s="97">
        <v>83.93</v>
      </c>
      <c r="F885" s="97">
        <v>1.0499999999999972</v>
      </c>
      <c r="I885" s="97">
        <v>7016.7857474670936</v>
      </c>
      <c r="J885" s="97">
        <v>7152.7857474670936</v>
      </c>
    </row>
    <row r="886" spans="1:10" x14ac:dyDescent="0.2">
      <c r="A886" s="110" t="s">
        <v>1054</v>
      </c>
      <c r="B886" s="96">
        <v>485732.24217899999</v>
      </c>
      <c r="C886" s="96">
        <v>6512577.7985100001</v>
      </c>
      <c r="E886" s="97">
        <v>82.57</v>
      </c>
      <c r="F886" s="97">
        <v>1</v>
      </c>
      <c r="I886" s="97">
        <v>7026.6916170128206</v>
      </c>
      <c r="J886" s="97">
        <v>7162.6916170128206</v>
      </c>
    </row>
    <row r="887" spans="1:10" x14ac:dyDescent="0.2">
      <c r="A887" s="110" t="s">
        <v>1055</v>
      </c>
      <c r="B887" s="96">
        <v>485736.66195530002</v>
      </c>
      <c r="C887" s="96">
        <v>6512568.4594050003</v>
      </c>
      <c r="E887" s="97">
        <v>80.92</v>
      </c>
      <c r="F887" s="97">
        <v>1</v>
      </c>
      <c r="I887" s="97">
        <v>7037.0237661100109</v>
      </c>
      <c r="J887" s="97">
        <v>7173.0237661100109</v>
      </c>
    </row>
    <row r="888" spans="1:10" x14ac:dyDescent="0.2">
      <c r="A888" s="110" t="s">
        <v>1056</v>
      </c>
      <c r="B888" s="96">
        <v>485740.0147767</v>
      </c>
      <c r="C888" s="96">
        <v>6512559.8520550001</v>
      </c>
      <c r="E888" s="97">
        <v>79.53</v>
      </c>
      <c r="F888" s="97">
        <v>1</v>
      </c>
      <c r="I888" s="97">
        <v>7046.2610759944127</v>
      </c>
      <c r="J888" s="97">
        <v>7182.2610759944127</v>
      </c>
    </row>
    <row r="889" spans="1:10" x14ac:dyDescent="0.2">
      <c r="A889" s="110" t="s">
        <v>1057</v>
      </c>
      <c r="B889" s="96">
        <v>485743.40633029997</v>
      </c>
      <c r="C889" s="96">
        <v>6512553.7817299999</v>
      </c>
      <c r="E889" s="97">
        <v>78.349999999999994</v>
      </c>
      <c r="F889" s="97">
        <v>1</v>
      </c>
      <c r="I889" s="97">
        <v>7053.2145982997345</v>
      </c>
      <c r="J889" s="97">
        <v>7189.2145982997345</v>
      </c>
    </row>
    <row r="890" spans="1:10" x14ac:dyDescent="0.2">
      <c r="A890" s="110" t="s">
        <v>1058</v>
      </c>
      <c r="B890" s="96">
        <v>485745.59601560002</v>
      </c>
      <c r="C890" s="96">
        <v>6512548.3842470003</v>
      </c>
      <c r="E890" s="97">
        <v>77.569999999999993</v>
      </c>
      <c r="F890" s="97">
        <v>1.0999999999999943</v>
      </c>
      <c r="I890" s="97">
        <v>7059.0393344001322</v>
      </c>
      <c r="J890" s="97">
        <v>7195.0393344001322</v>
      </c>
    </row>
    <row r="891" spans="1:10" x14ac:dyDescent="0.2">
      <c r="A891" s="110" t="s">
        <v>1059</v>
      </c>
      <c r="B891" s="96">
        <v>485748.22098839999</v>
      </c>
      <c r="C891" s="96">
        <v>6512541.7356000002</v>
      </c>
      <c r="E891" s="97">
        <v>76.22</v>
      </c>
      <c r="F891" s="97">
        <v>1.0499999999999972</v>
      </c>
      <c r="I891" s="97">
        <v>7066.1874101357762</v>
      </c>
      <c r="J891" s="97">
        <v>7202.1874101357762</v>
      </c>
    </row>
    <row r="892" spans="1:10" x14ac:dyDescent="0.2">
      <c r="A892" s="110" t="s">
        <v>1060</v>
      </c>
      <c r="B892" s="96">
        <v>485750.5682408</v>
      </c>
      <c r="C892" s="96">
        <v>6512531.9734439999</v>
      </c>
      <c r="E892" s="97">
        <v>73.62</v>
      </c>
      <c r="F892" s="97">
        <v>0.95000000000000284</v>
      </c>
      <c r="I892" s="97">
        <v>7076.2277924591663</v>
      </c>
      <c r="J892" s="97">
        <v>7212.2277924591663</v>
      </c>
    </row>
    <row r="893" spans="1:10" x14ac:dyDescent="0.2">
      <c r="A893" s="110" t="s">
        <v>1061</v>
      </c>
      <c r="B893" s="96">
        <v>485753.21118079999</v>
      </c>
      <c r="C893" s="96">
        <v>6512521.9324150002</v>
      </c>
      <c r="E893" s="97">
        <v>71.510000000000005</v>
      </c>
      <c r="F893" s="97">
        <v>0.96999999999999886</v>
      </c>
      <c r="I893" s="97">
        <v>7086.6108264347358</v>
      </c>
      <c r="J893" s="97">
        <v>7222.6108264347358</v>
      </c>
    </row>
    <row r="894" spans="1:10" x14ac:dyDescent="0.2">
      <c r="A894" s="110" t="s">
        <v>1062</v>
      </c>
      <c r="B894" s="96">
        <v>485755.69934659998</v>
      </c>
      <c r="C894" s="96">
        <v>6512512.2441600002</v>
      </c>
      <c r="E894" s="97">
        <v>69.760000000000005</v>
      </c>
      <c r="F894" s="97">
        <v>0.95000000000000284</v>
      </c>
      <c r="I894" s="97">
        <v>7096.6134891560559</v>
      </c>
      <c r="J894" s="97">
        <v>7232.6134891560559</v>
      </c>
    </row>
    <row r="895" spans="1:10" x14ac:dyDescent="0.2">
      <c r="A895" s="110" t="s">
        <v>1063</v>
      </c>
      <c r="B895" s="96">
        <v>485758.10457359999</v>
      </c>
      <c r="C895" s="96">
        <v>6512502.5459369998</v>
      </c>
      <c r="E895" s="97">
        <v>68.66</v>
      </c>
      <c r="F895" s="97">
        <v>0.95999999999999375</v>
      </c>
      <c r="I895" s="97">
        <v>7106.6055181859056</v>
      </c>
      <c r="J895" s="97">
        <v>7242.6055181859056</v>
      </c>
    </row>
    <row r="896" spans="1:10" x14ac:dyDescent="0.2">
      <c r="A896" s="110" t="s">
        <v>1064</v>
      </c>
      <c r="B896" s="96">
        <v>485760.86848329997</v>
      </c>
      <c r="C896" s="96">
        <v>6512492.7147089997</v>
      </c>
      <c r="E896" s="97">
        <v>67.790000000000006</v>
      </c>
      <c r="F896" s="97">
        <v>0.95999999999999375</v>
      </c>
      <c r="I896" s="97">
        <v>7116.8178753689353</v>
      </c>
      <c r="J896" s="97">
        <v>7252.8178753689353</v>
      </c>
    </row>
    <row r="897" spans="1:10" x14ac:dyDescent="0.2">
      <c r="A897" s="110" t="s">
        <v>1065</v>
      </c>
      <c r="B897" s="96">
        <v>485764.25528079999</v>
      </c>
      <c r="C897" s="96">
        <v>6512477.4544919999</v>
      </c>
      <c r="E897" s="97">
        <v>67.36</v>
      </c>
      <c r="F897" s="97">
        <v>0.95000000000000284</v>
      </c>
      <c r="I897" s="97">
        <v>7132.4494019753856</v>
      </c>
      <c r="J897" s="97">
        <v>7268.4494019753856</v>
      </c>
    </row>
    <row r="898" spans="1:10" x14ac:dyDescent="0.2">
      <c r="A898" s="110" t="s">
        <v>1066</v>
      </c>
      <c r="B898" s="96">
        <v>485762.63836799999</v>
      </c>
      <c r="C898" s="96">
        <v>6512473.5819720002</v>
      </c>
      <c r="E898" s="97">
        <v>67.349999999999994</v>
      </c>
      <c r="F898" s="97">
        <v>0.92000000000000171</v>
      </c>
      <c r="I898" s="97">
        <v>7136.6459264674322</v>
      </c>
      <c r="J898" s="97">
        <v>7272.6459264674322</v>
      </c>
    </row>
    <row r="899" spans="1:10" x14ac:dyDescent="0.2">
      <c r="A899" s="110" t="s">
        <v>1067</v>
      </c>
      <c r="B899" s="96">
        <v>485760.63942999998</v>
      </c>
      <c r="C899" s="96">
        <v>6512471.9718180001</v>
      </c>
      <c r="E899" s="97">
        <v>67.19</v>
      </c>
      <c r="F899" s="97">
        <v>0.92000000000000171</v>
      </c>
      <c r="I899" s="97">
        <v>7139.2127047299291</v>
      </c>
      <c r="J899" s="97">
        <v>7275.2127047299291</v>
      </c>
    </row>
    <row r="900" spans="1:10" x14ac:dyDescent="0.2">
      <c r="A900" s="110" t="s">
        <v>1068</v>
      </c>
      <c r="B900" s="96">
        <v>485756.32614189998</v>
      </c>
      <c r="C900" s="96">
        <v>6512469.8967180001</v>
      </c>
      <c r="E900" s="97">
        <v>66.89</v>
      </c>
      <c r="F900" s="97">
        <v>0.92000000000000171</v>
      </c>
      <c r="I900" s="97">
        <v>7143.9991954628649</v>
      </c>
      <c r="J900" s="97">
        <v>7279.9991954628649</v>
      </c>
    </row>
    <row r="901" spans="1:10" x14ac:dyDescent="0.2">
      <c r="A901" s="110" t="s">
        <v>1069</v>
      </c>
      <c r="B901" s="96">
        <v>485742.72570160002</v>
      </c>
      <c r="C901" s="96">
        <v>6512463.3828400001</v>
      </c>
      <c r="E901" s="97">
        <v>66.22</v>
      </c>
      <c r="F901" s="97">
        <v>0.90999999999999659</v>
      </c>
      <c r="I901" s="97">
        <v>7159.0790688728948</v>
      </c>
      <c r="J901" s="97">
        <v>7295.0790688728948</v>
      </c>
    </row>
    <row r="902" spans="1:10" x14ac:dyDescent="0.2">
      <c r="A902" s="110" t="s">
        <v>1070</v>
      </c>
      <c r="B902" s="96">
        <v>485733.34961540002</v>
      </c>
      <c r="C902" s="96">
        <v>6512458.9350950001</v>
      </c>
      <c r="E902" s="97">
        <v>65.66</v>
      </c>
      <c r="F902" s="97">
        <v>0.95000000000000284</v>
      </c>
      <c r="I902" s="97">
        <v>7169.4566130391349</v>
      </c>
      <c r="J902" s="97">
        <v>7305.4566130391349</v>
      </c>
    </row>
    <row r="903" spans="1:10" x14ac:dyDescent="0.2">
      <c r="A903" s="110" t="s">
        <v>1071</v>
      </c>
      <c r="B903" s="96">
        <v>485724.67903449998</v>
      </c>
      <c r="C903" s="96">
        <v>6512454.6570079997</v>
      </c>
      <c r="E903" s="97">
        <v>65.239999999999995</v>
      </c>
      <c r="F903" s="97">
        <v>0.96999999999999886</v>
      </c>
      <c r="I903" s="97">
        <v>7179.125170574931</v>
      </c>
      <c r="J903" s="97">
        <v>7315.125170574931</v>
      </c>
    </row>
    <row r="904" spans="1:10" x14ac:dyDescent="0.2">
      <c r="A904" s="110" t="s">
        <v>1072</v>
      </c>
      <c r="B904" s="96">
        <v>485715.6647586</v>
      </c>
      <c r="C904" s="96">
        <v>6512450.5099229999</v>
      </c>
      <c r="E904" s="97">
        <v>64.77</v>
      </c>
      <c r="F904" s="97">
        <v>1</v>
      </c>
      <c r="I904" s="97">
        <v>7189.0476444027991</v>
      </c>
      <c r="J904" s="97">
        <v>7325.0476444027991</v>
      </c>
    </row>
    <row r="905" spans="1:10" x14ac:dyDescent="0.2">
      <c r="A905" s="110" t="s">
        <v>1073</v>
      </c>
      <c r="B905" s="96">
        <v>485706.8332698</v>
      </c>
      <c r="C905" s="96">
        <v>6512446.1249670004</v>
      </c>
      <c r="E905" s="97">
        <v>64.28</v>
      </c>
      <c r="F905" s="97">
        <v>0.95000000000000284</v>
      </c>
      <c r="I905" s="97">
        <v>7198.907818634656</v>
      </c>
      <c r="J905" s="97">
        <v>7334.907818634656</v>
      </c>
    </row>
    <row r="906" spans="1:10" x14ac:dyDescent="0.2">
      <c r="A906" s="110" t="s">
        <v>1074</v>
      </c>
      <c r="B906" s="96">
        <v>485697.57708910003</v>
      </c>
      <c r="C906" s="96">
        <v>6512441.6731899995</v>
      </c>
      <c r="E906" s="97">
        <v>63.91</v>
      </c>
      <c r="F906" s="97">
        <v>0.95000000000000284</v>
      </c>
      <c r="I906" s="97">
        <v>7209.1789041353459</v>
      </c>
      <c r="J906" s="97">
        <v>7345.1789041353459</v>
      </c>
    </row>
    <row r="907" spans="1:10" x14ac:dyDescent="0.2">
      <c r="A907" s="110" t="s">
        <v>1075</v>
      </c>
      <c r="B907" s="96">
        <v>485688.9945496</v>
      </c>
      <c r="C907" s="96">
        <v>6512437.7607930005</v>
      </c>
      <c r="E907" s="97">
        <v>63.41</v>
      </c>
      <c r="F907" s="97">
        <v>0.96999999999999886</v>
      </c>
      <c r="I907" s="97">
        <v>7218.6111270641441</v>
      </c>
      <c r="J907" s="97">
        <v>7354.6111270641441</v>
      </c>
    </row>
    <row r="908" spans="1:10" x14ac:dyDescent="0.2">
      <c r="A908" s="110" t="s">
        <v>1076</v>
      </c>
      <c r="B908" s="96">
        <v>485679.14182319999</v>
      </c>
      <c r="C908" s="96">
        <v>6512433.2862130003</v>
      </c>
      <c r="E908" s="97">
        <v>63.01</v>
      </c>
      <c r="F908" s="97">
        <v>0.95000000000000284</v>
      </c>
      <c r="I908" s="97">
        <v>7229.4323138580339</v>
      </c>
      <c r="J908" s="97">
        <v>7365.4323138580339</v>
      </c>
    </row>
    <row r="909" spans="1:10" x14ac:dyDescent="0.2">
      <c r="A909" s="110" t="s">
        <v>1077</v>
      </c>
      <c r="B909" s="96">
        <v>485670.91195789998</v>
      </c>
      <c r="C909" s="96">
        <v>6512429.1978470003</v>
      </c>
      <c r="E909" s="97">
        <v>62.47</v>
      </c>
      <c r="F909" s="97">
        <v>0.87100000000000222</v>
      </c>
      <c r="I909" s="97">
        <v>7238.6217327472732</v>
      </c>
      <c r="J909" s="97">
        <v>7374.6217327472732</v>
      </c>
    </row>
    <row r="910" spans="1:10" x14ac:dyDescent="0.2">
      <c r="A910" s="110" t="s">
        <v>1078</v>
      </c>
      <c r="B910" s="96">
        <v>485652.46447479998</v>
      </c>
      <c r="C910" s="96">
        <v>6512420.0594570003</v>
      </c>
      <c r="E910" s="97">
        <v>61.86</v>
      </c>
      <c r="F910" s="97">
        <v>1</v>
      </c>
      <c r="I910" s="97">
        <v>7259.2086173817934</v>
      </c>
      <c r="J910" s="97">
        <v>7395.2086173817934</v>
      </c>
    </row>
    <row r="911" spans="1:10" x14ac:dyDescent="0.2">
      <c r="A911" s="110" t="s">
        <v>1079</v>
      </c>
      <c r="B911" s="96">
        <v>485644.44764660002</v>
      </c>
      <c r="C911" s="96">
        <v>6512416.6435070001</v>
      </c>
      <c r="E911" s="97">
        <v>61.89</v>
      </c>
      <c r="F911" s="97">
        <v>0.96999999999999886</v>
      </c>
      <c r="I911" s="97">
        <v>7267.9228728000708</v>
      </c>
      <c r="J911" s="97">
        <v>7403.9228728000708</v>
      </c>
    </row>
    <row r="912" spans="1:10" x14ac:dyDescent="0.2">
      <c r="A912" s="110" t="s">
        <v>1080</v>
      </c>
      <c r="B912" s="96">
        <v>485635.34612040001</v>
      </c>
      <c r="C912" s="96">
        <v>6512411.4422629997</v>
      </c>
      <c r="E912" s="97">
        <v>61.45</v>
      </c>
      <c r="F912" s="97">
        <v>0.95000000000000284</v>
      </c>
      <c r="I912" s="97">
        <v>7278.4057498842703</v>
      </c>
      <c r="J912" s="97">
        <v>7414.4057498842703</v>
      </c>
    </row>
    <row r="913" spans="1:10" x14ac:dyDescent="0.2">
      <c r="A913" s="110" t="s">
        <v>1081</v>
      </c>
      <c r="B913" s="96">
        <v>485632.22296889999</v>
      </c>
      <c r="C913" s="96">
        <v>6512409.5586580001</v>
      </c>
      <c r="E913" s="97">
        <v>61.08</v>
      </c>
      <c r="F913" s="97">
        <v>0.89999999999999858</v>
      </c>
      <c r="I913" s="97">
        <v>7282.0529464612182</v>
      </c>
      <c r="J913" s="97">
        <v>7418.0529464612182</v>
      </c>
    </row>
    <row r="914" spans="1:10" x14ac:dyDescent="0.2">
      <c r="A914" s="110" t="s">
        <v>1082</v>
      </c>
      <c r="B914" s="96">
        <v>485624.51805820002</v>
      </c>
      <c r="C914" s="96">
        <v>6512406.6712069996</v>
      </c>
      <c r="E914" s="97">
        <v>60.72</v>
      </c>
      <c r="F914" s="97">
        <v>0.89999999999999858</v>
      </c>
      <c r="I914" s="97">
        <v>7290.2811314718265</v>
      </c>
      <c r="J914" s="97">
        <v>7426.2811314718265</v>
      </c>
    </row>
    <row r="915" spans="1:10" x14ac:dyDescent="0.2">
      <c r="A915" s="110" t="s">
        <v>1083</v>
      </c>
      <c r="B915" s="96">
        <v>485617.46445630002</v>
      </c>
      <c r="C915" s="96">
        <v>6512403.1600409998</v>
      </c>
      <c r="E915" s="97">
        <v>60.38</v>
      </c>
      <c r="F915" s="97">
        <v>0.92000000000000171</v>
      </c>
      <c r="I915" s="97">
        <v>7298.1603180706734</v>
      </c>
      <c r="J915" s="97">
        <v>7434.1603180706734</v>
      </c>
    </row>
    <row r="916" spans="1:10" x14ac:dyDescent="0.2">
      <c r="A916" s="110" t="s">
        <v>1084</v>
      </c>
      <c r="B916" s="96">
        <v>485613.16016039997</v>
      </c>
      <c r="C916" s="96">
        <v>6512401.0849390002</v>
      </c>
      <c r="E916" s="97">
        <v>60.32</v>
      </c>
      <c r="F916" s="97">
        <v>0.95000000000000284</v>
      </c>
      <c r="I916" s="97">
        <v>7302.9387080847246</v>
      </c>
      <c r="J916" s="97">
        <v>7438.9387080847246</v>
      </c>
    </row>
    <row r="917" spans="1:10" x14ac:dyDescent="0.2">
      <c r="A917" s="110" t="s">
        <v>1085</v>
      </c>
      <c r="B917" s="96">
        <v>485606.5473641</v>
      </c>
      <c r="C917" s="96">
        <v>6512398.0612650001</v>
      </c>
      <c r="E917" s="97">
        <v>60</v>
      </c>
      <c r="F917" s="97">
        <v>0.96999999999999886</v>
      </c>
      <c r="I917" s="97">
        <v>7310.2099997700097</v>
      </c>
      <c r="J917" s="97">
        <v>7446.2099997700097</v>
      </c>
    </row>
    <row r="918" spans="1:10" x14ac:dyDescent="0.2">
      <c r="A918" s="110" t="s">
        <v>1086</v>
      </c>
      <c r="B918" s="96">
        <v>485599.96549710003</v>
      </c>
      <c r="C918" s="96">
        <v>6512394.881701</v>
      </c>
      <c r="E918" s="97">
        <v>59.8</v>
      </c>
      <c r="F918" s="97">
        <v>1</v>
      </c>
      <c r="I918" s="97">
        <v>7317.5196234031673</v>
      </c>
      <c r="J918" s="97">
        <v>7453.5196234031673</v>
      </c>
    </row>
    <row r="919" spans="1:10" x14ac:dyDescent="0.2">
      <c r="A919" s="110" t="s">
        <v>1087</v>
      </c>
      <c r="B919" s="96">
        <v>485597.58296710002</v>
      </c>
      <c r="C919" s="96">
        <v>6512393.6443739999</v>
      </c>
      <c r="E919" s="97">
        <v>59.77</v>
      </c>
      <c r="F919" s="97">
        <v>0.96999999999999886</v>
      </c>
      <c r="I919" s="97">
        <v>7320.2042886581303</v>
      </c>
      <c r="J919" s="97">
        <v>7456.2042886581303</v>
      </c>
    </row>
    <row r="920" spans="1:10" x14ac:dyDescent="0.2">
      <c r="A920" s="110" t="s">
        <v>1088</v>
      </c>
      <c r="B920" s="96">
        <v>485589.19815369998</v>
      </c>
      <c r="C920" s="96">
        <v>6512389.3332270002</v>
      </c>
      <c r="E920" s="97">
        <v>59.53</v>
      </c>
      <c r="F920" s="97">
        <v>0.95000000000000284</v>
      </c>
      <c r="I920" s="97">
        <v>7329.6324952987043</v>
      </c>
      <c r="J920" s="97">
        <v>7465.6324952987043</v>
      </c>
    </row>
    <row r="921" spans="1:10" x14ac:dyDescent="0.2">
      <c r="A921" s="110" t="s">
        <v>1089</v>
      </c>
      <c r="B921" s="96">
        <v>485584.48190800002</v>
      </c>
      <c r="C921" s="96">
        <v>6512386.3659389997</v>
      </c>
      <c r="E921" s="97">
        <v>59.4</v>
      </c>
      <c r="F921" s="97">
        <v>0.95000000000000284</v>
      </c>
      <c r="I921" s="97">
        <v>7335.2045481988607</v>
      </c>
      <c r="J921" s="97">
        <v>7471.2045481988607</v>
      </c>
    </row>
    <row r="922" spans="1:10" x14ac:dyDescent="0.2">
      <c r="A922" s="110" t="s">
        <v>1090</v>
      </c>
      <c r="B922" s="96">
        <v>485582.03633989999</v>
      </c>
      <c r="C922" s="96">
        <v>6512384.8398540001</v>
      </c>
      <c r="E922" s="97">
        <v>59.33</v>
      </c>
      <c r="F922" s="97">
        <v>0.92000000000000171</v>
      </c>
      <c r="I922" s="97">
        <v>7338.0872099078606</v>
      </c>
      <c r="J922" s="97">
        <v>7474.0872099078606</v>
      </c>
    </row>
    <row r="923" spans="1:10" x14ac:dyDescent="0.2">
      <c r="A923" s="110" t="s">
        <v>1091</v>
      </c>
      <c r="B923" s="96">
        <v>485576.01876319997</v>
      </c>
      <c r="C923" s="96">
        <v>6512380.7518239999</v>
      </c>
      <c r="E923" s="97">
        <v>59.01</v>
      </c>
      <c r="F923" s="97">
        <v>0.95000000000000284</v>
      </c>
      <c r="I923" s="97">
        <v>7345.3620448008278</v>
      </c>
      <c r="J923" s="97">
        <v>7481.3620448008278</v>
      </c>
    </row>
    <row r="924" spans="1:10" x14ac:dyDescent="0.2">
      <c r="A924" s="110" t="s">
        <v>1092</v>
      </c>
      <c r="B924" s="96">
        <v>485569.7641571</v>
      </c>
      <c r="C924" s="96">
        <v>6512375.9564110003</v>
      </c>
      <c r="E924" s="97">
        <v>58.8</v>
      </c>
      <c r="F924" s="97">
        <v>0.95000000000000284</v>
      </c>
      <c r="I924" s="97">
        <v>7353.2434201864471</v>
      </c>
      <c r="J924" s="97">
        <v>7489.2434201864471</v>
      </c>
    </row>
    <row r="925" spans="1:10" x14ac:dyDescent="0.2">
      <c r="A925" s="110" t="s">
        <v>1093</v>
      </c>
      <c r="B925" s="96">
        <v>485566.05924119998</v>
      </c>
      <c r="C925" s="96">
        <v>6512373.3615309997</v>
      </c>
      <c r="E925" s="97">
        <v>58.61</v>
      </c>
      <c r="F925" s="97">
        <v>0.96000000000000085</v>
      </c>
      <c r="I925" s="97">
        <v>7357.7666716806407</v>
      </c>
      <c r="J925" s="97">
        <v>7493.7666716806407</v>
      </c>
    </row>
    <row r="926" spans="1:10" x14ac:dyDescent="0.2">
      <c r="A926" s="110" t="s">
        <v>1094</v>
      </c>
      <c r="B926" s="96">
        <v>485556.8292642</v>
      </c>
      <c r="C926" s="96">
        <v>6512366.9954270003</v>
      </c>
      <c r="E926" s="97">
        <v>58.24</v>
      </c>
      <c r="F926" s="97">
        <v>0.95000000000000284</v>
      </c>
      <c r="I926" s="97">
        <v>7368.9791538963309</v>
      </c>
      <c r="J926" s="97">
        <v>7504.9791538963309</v>
      </c>
    </row>
    <row r="927" spans="1:10" x14ac:dyDescent="0.2">
      <c r="A927" s="110" t="s">
        <v>1095</v>
      </c>
      <c r="B927" s="96">
        <v>485549.70546819997</v>
      </c>
      <c r="C927" s="96">
        <v>6512361.3583549997</v>
      </c>
      <c r="E927" s="97">
        <v>58.04</v>
      </c>
      <c r="F927" s="97">
        <v>0.96999999999999886</v>
      </c>
      <c r="I927" s="97">
        <v>7378.0634840034309</v>
      </c>
      <c r="J927" s="97">
        <v>7514.0634840034309</v>
      </c>
    </row>
    <row r="928" spans="1:10" x14ac:dyDescent="0.2">
      <c r="A928" s="110" t="s">
        <v>1096</v>
      </c>
      <c r="B928" s="96">
        <v>485541.78802979999</v>
      </c>
      <c r="C928" s="96">
        <v>6512355.4108079998</v>
      </c>
      <c r="E928" s="97">
        <v>57.78</v>
      </c>
      <c r="F928" s="97">
        <v>0.95000000000000284</v>
      </c>
      <c r="I928" s="97">
        <v>7387.9659658888704</v>
      </c>
      <c r="J928" s="97">
        <v>7523.9659658888704</v>
      </c>
    </row>
    <row r="929" spans="1:10" x14ac:dyDescent="0.2">
      <c r="A929" s="110" t="s">
        <v>1097</v>
      </c>
      <c r="B929" s="96">
        <v>485533.7793543</v>
      </c>
      <c r="C929" s="96">
        <v>6512349.6295659998</v>
      </c>
      <c r="E929" s="97">
        <v>57.51</v>
      </c>
      <c r="F929" s="97">
        <v>0.95000000000000284</v>
      </c>
      <c r="I929" s="97">
        <v>7397.8432954815662</v>
      </c>
      <c r="J929" s="97">
        <v>7533.8432954815662</v>
      </c>
    </row>
    <row r="930" spans="1:10" x14ac:dyDescent="0.2">
      <c r="A930" s="110" t="s">
        <v>1098</v>
      </c>
      <c r="B930" s="96">
        <v>485527.13166349998</v>
      </c>
      <c r="C930" s="96">
        <v>6512344.5195319997</v>
      </c>
      <c r="E930" s="97">
        <v>57.28</v>
      </c>
      <c r="F930" s="97">
        <v>0.96999999999999886</v>
      </c>
      <c r="I930" s="97">
        <v>7406.2280576956555</v>
      </c>
      <c r="J930" s="97">
        <v>7542.2280576956555</v>
      </c>
    </row>
    <row r="931" spans="1:10" x14ac:dyDescent="0.2">
      <c r="A931" s="110" t="s">
        <v>1099</v>
      </c>
      <c r="B931" s="96">
        <v>485522.20235630003</v>
      </c>
      <c r="C931" s="96">
        <v>6512340.8018880002</v>
      </c>
      <c r="E931" s="97">
        <v>56.65</v>
      </c>
      <c r="F931" s="97">
        <v>0.96999999999999886</v>
      </c>
      <c r="I931" s="97">
        <v>7412.4021119571416</v>
      </c>
      <c r="J931" s="97">
        <v>7548.4021119571416</v>
      </c>
    </row>
    <row r="932" spans="1:10" x14ac:dyDescent="0.2">
      <c r="A932" s="110" t="s">
        <v>1100</v>
      </c>
      <c r="B932" s="96">
        <v>485509.4665412</v>
      </c>
      <c r="C932" s="96">
        <v>6512331.9545569997</v>
      </c>
      <c r="E932" s="97">
        <v>56.6</v>
      </c>
      <c r="F932" s="97">
        <v>1</v>
      </c>
      <c r="I932" s="97">
        <v>7427.9094086694313</v>
      </c>
      <c r="J932" s="97">
        <v>7563.9094086694313</v>
      </c>
    </row>
    <row r="933" spans="1:10" x14ac:dyDescent="0.2">
      <c r="A933" s="110" t="s">
        <v>1101</v>
      </c>
      <c r="B933" s="96">
        <v>485501.59095390001</v>
      </c>
      <c r="C933" s="96">
        <v>6512326.3832320003</v>
      </c>
      <c r="E933" s="97">
        <v>56.46</v>
      </c>
      <c r="F933" s="97">
        <v>0.95000000000000284</v>
      </c>
      <c r="I933" s="97">
        <v>7437.5564049097711</v>
      </c>
      <c r="J933" s="97">
        <v>7573.5564049097711</v>
      </c>
    </row>
    <row r="934" spans="1:10" x14ac:dyDescent="0.2">
      <c r="A934" s="110" t="s">
        <v>1102</v>
      </c>
      <c r="B934" s="96">
        <v>485500.522535</v>
      </c>
      <c r="C934" s="96">
        <v>6512325.5691830004</v>
      </c>
      <c r="E934" s="97">
        <v>56.41</v>
      </c>
      <c r="F934" s="97">
        <v>0.95000000000000284</v>
      </c>
      <c r="I934" s="97">
        <v>7438.899608311569</v>
      </c>
      <c r="J934" s="97">
        <v>7574.899608311569</v>
      </c>
    </row>
    <row r="935" spans="1:10" x14ac:dyDescent="0.2">
      <c r="A935" s="110" t="s">
        <v>1103</v>
      </c>
      <c r="B935" s="96">
        <v>485493.47516779997</v>
      </c>
      <c r="C935" s="96">
        <v>6512319.5339679997</v>
      </c>
      <c r="E935" s="97">
        <v>56.09</v>
      </c>
      <c r="F935" s="97">
        <v>0.92000000000000171</v>
      </c>
      <c r="I935" s="97">
        <v>7448.1780353463391</v>
      </c>
      <c r="J935" s="97">
        <v>7584.1780353463391</v>
      </c>
    </row>
    <row r="936" spans="1:10" x14ac:dyDescent="0.2">
      <c r="A936" s="110" t="s">
        <v>1104</v>
      </c>
      <c r="B936" s="96">
        <v>485485.90219749999</v>
      </c>
      <c r="C936" s="96">
        <v>6512313.4679340003</v>
      </c>
      <c r="E936" s="97">
        <v>55.76</v>
      </c>
      <c r="F936" s="97">
        <v>0.95000000000000284</v>
      </c>
      <c r="I936" s="97">
        <v>7457.8809545060858</v>
      </c>
      <c r="J936" s="97">
        <v>7593.8809545060858</v>
      </c>
    </row>
    <row r="937" spans="1:10" x14ac:dyDescent="0.2">
      <c r="A937" s="110" t="s">
        <v>1105</v>
      </c>
      <c r="B937" s="96">
        <v>485479.38453869999</v>
      </c>
      <c r="C937" s="96">
        <v>6512307.8252560003</v>
      </c>
      <c r="E937" s="97">
        <v>55.5</v>
      </c>
      <c r="F937" s="97">
        <v>1.0499999999999972</v>
      </c>
      <c r="I937" s="97">
        <v>7466.5018414706301</v>
      </c>
      <c r="J937" s="97">
        <v>7602.5018414706301</v>
      </c>
    </row>
    <row r="938" spans="1:10" x14ac:dyDescent="0.2">
      <c r="A938" s="110" t="s">
        <v>1106</v>
      </c>
      <c r="B938" s="96">
        <v>485474.62290810002</v>
      </c>
      <c r="C938" s="96">
        <v>6512303.4650590001</v>
      </c>
      <c r="E938" s="97">
        <v>55.27</v>
      </c>
      <c r="F938" s="97">
        <v>1.25</v>
      </c>
      <c r="I938" s="97">
        <v>7472.9581909383742</v>
      </c>
      <c r="J938" s="97">
        <v>7608.9581909383742</v>
      </c>
    </row>
    <row r="939" spans="1:10" x14ac:dyDescent="0.2">
      <c r="A939" s="110" t="s">
        <v>1107</v>
      </c>
      <c r="B939" s="96">
        <v>485471.10531810002</v>
      </c>
      <c r="C939" s="96">
        <v>6512299.1124809999</v>
      </c>
      <c r="E939" s="97">
        <v>55.43</v>
      </c>
      <c r="F939" s="97">
        <v>0.95000000000000284</v>
      </c>
      <c r="I939" s="97">
        <v>7478.5544728181203</v>
      </c>
      <c r="J939" s="97">
        <v>7614.5544728181203</v>
      </c>
    </row>
    <row r="940" spans="1:10" x14ac:dyDescent="0.2">
      <c r="A940" s="110" t="s">
        <v>1108</v>
      </c>
      <c r="B940" s="96">
        <v>485457.17525129998</v>
      </c>
      <c r="C940" s="96">
        <v>6512283.0390950004</v>
      </c>
      <c r="E940" s="97">
        <v>55.22</v>
      </c>
      <c r="F940" s="97">
        <v>0.95000000000000284</v>
      </c>
      <c r="I940" s="97">
        <v>7499.82418122941</v>
      </c>
      <c r="J940" s="97">
        <v>7635.82418122941</v>
      </c>
    </row>
    <row r="941" spans="1:10" x14ac:dyDescent="0.2">
      <c r="A941" s="110" t="s">
        <v>1109</v>
      </c>
      <c r="B941" s="96">
        <v>485451.23628399998</v>
      </c>
      <c r="C941" s="96">
        <v>6512275.8878149996</v>
      </c>
      <c r="E941" s="97">
        <v>55.5</v>
      </c>
      <c r="F941" s="97">
        <v>0.92000000000000171</v>
      </c>
      <c r="I941" s="97">
        <v>7509.1199943774782</v>
      </c>
      <c r="J941" s="97">
        <v>7645.1199943774782</v>
      </c>
    </row>
    <row r="942" spans="1:10" x14ac:dyDescent="0.2">
      <c r="A942" s="110" t="s">
        <v>1110</v>
      </c>
      <c r="B942" s="96">
        <v>485444.54947909998</v>
      </c>
      <c r="C942" s="96">
        <v>6512268.2238579998</v>
      </c>
      <c r="E942" s="97">
        <v>55.27</v>
      </c>
      <c r="F942" s="97">
        <v>0.95000000000000284</v>
      </c>
      <c r="I942" s="97">
        <v>7519.2910114683882</v>
      </c>
      <c r="J942" s="97">
        <v>7655.2910114683882</v>
      </c>
    </row>
    <row r="943" spans="1:10" x14ac:dyDescent="0.2">
      <c r="A943" s="110" t="s">
        <v>1111</v>
      </c>
      <c r="B943" s="96">
        <v>485438.9811571</v>
      </c>
      <c r="C943" s="96">
        <v>6512261.1670209998</v>
      </c>
      <c r="E943" s="97">
        <v>54.88</v>
      </c>
      <c r="F943" s="97">
        <v>0.95000000000000284</v>
      </c>
      <c r="I943" s="97">
        <v>7528.2801807544629</v>
      </c>
      <c r="J943" s="97">
        <v>7664.2801807544629</v>
      </c>
    </row>
    <row r="944" spans="1:10" x14ac:dyDescent="0.2">
      <c r="A944" s="110" t="s">
        <v>1112</v>
      </c>
      <c r="B944" s="96">
        <v>485431.43388259999</v>
      </c>
      <c r="C944" s="96">
        <v>6512252.3060569996</v>
      </c>
      <c r="E944" s="97">
        <v>54.72</v>
      </c>
      <c r="F944" s="97">
        <v>0.95000000000000284</v>
      </c>
      <c r="I944" s="97">
        <v>7539.9196839880433</v>
      </c>
      <c r="J944" s="97">
        <v>7675.9196839880433</v>
      </c>
    </row>
    <row r="945" spans="1:10" x14ac:dyDescent="0.2">
      <c r="A945" s="110" t="s">
        <v>1113</v>
      </c>
      <c r="B945" s="96">
        <v>485426.06084759999</v>
      </c>
      <c r="C945" s="96">
        <v>6512245.9360490004</v>
      </c>
      <c r="E945" s="97">
        <v>54.6</v>
      </c>
      <c r="F945" s="97">
        <v>0.90999999999999659</v>
      </c>
      <c r="I945" s="97">
        <v>7548.2531410225774</v>
      </c>
      <c r="J945" s="97">
        <v>7684.2531410225774</v>
      </c>
    </row>
    <row r="946" spans="1:10" x14ac:dyDescent="0.2">
      <c r="A946" s="110" t="s">
        <v>1114</v>
      </c>
      <c r="B946" s="96">
        <v>485419.70928509999</v>
      </c>
      <c r="C946" s="96">
        <v>6512237.7841779999</v>
      </c>
      <c r="E946" s="97">
        <v>54.48</v>
      </c>
      <c r="F946" s="97">
        <v>0.95000000000000284</v>
      </c>
      <c r="I946" s="97">
        <v>7558.5873247490072</v>
      </c>
      <c r="J946" s="97">
        <v>7694.5873247490072</v>
      </c>
    </row>
    <row r="947" spans="1:10" x14ac:dyDescent="0.2">
      <c r="A947" s="110" t="s">
        <v>1115</v>
      </c>
      <c r="B947" s="96">
        <v>485415.20685870002</v>
      </c>
      <c r="C947" s="96">
        <v>6512229.9957250003</v>
      </c>
      <c r="E947" s="97">
        <v>54.42</v>
      </c>
      <c r="F947" s="97">
        <v>0.95000000000000284</v>
      </c>
      <c r="I947" s="97">
        <v>7567.5835370809564</v>
      </c>
      <c r="J947" s="97">
        <v>7703.5835370809564</v>
      </c>
    </row>
    <row r="948" spans="1:10" x14ac:dyDescent="0.2">
      <c r="A948" s="110" t="s">
        <v>1116</v>
      </c>
      <c r="B948" s="96">
        <v>485413.17444590002</v>
      </c>
      <c r="C948" s="96">
        <v>6512222.990824</v>
      </c>
      <c r="E948" s="97">
        <v>54.27</v>
      </c>
      <c r="F948" s="97">
        <v>1.1000000000000014</v>
      </c>
      <c r="I948" s="97">
        <v>7574.8773253131103</v>
      </c>
      <c r="J948" s="97">
        <v>7710.8773253131103</v>
      </c>
    </row>
    <row r="949" spans="1:10" x14ac:dyDescent="0.2">
      <c r="A949" s="110" t="s">
        <v>1117</v>
      </c>
      <c r="B949" s="96">
        <v>485411.7455432</v>
      </c>
      <c r="C949" s="96">
        <v>6512218.4112330005</v>
      </c>
      <c r="E949" s="97">
        <v>53.19</v>
      </c>
      <c r="F949" s="97">
        <v>1.3500000000000014</v>
      </c>
      <c r="I949" s="97">
        <v>7579.6746594217384</v>
      </c>
      <c r="J949" s="97">
        <v>7715.6746594217384</v>
      </c>
    </row>
    <row r="950" spans="1:10" x14ac:dyDescent="0.2">
      <c r="A950" s="110" t="s">
        <v>1118</v>
      </c>
      <c r="B950" s="96">
        <v>485409.06241900002</v>
      </c>
      <c r="C950" s="96">
        <v>6512208.8205289999</v>
      </c>
      <c r="E950" s="97">
        <v>53.11</v>
      </c>
      <c r="F950" s="97">
        <v>1.1000000000000014</v>
      </c>
      <c r="I950" s="97">
        <v>7589.6336130315694</v>
      </c>
      <c r="J950" s="97">
        <v>7725.6336130315694</v>
      </c>
    </row>
    <row r="951" spans="1:10" x14ac:dyDescent="0.2">
      <c r="A951" s="110" t="s">
        <v>1119</v>
      </c>
      <c r="B951" s="96">
        <v>485405.44336219999</v>
      </c>
      <c r="C951" s="96">
        <v>6512204.2842319999</v>
      </c>
      <c r="E951" s="97">
        <v>53.11</v>
      </c>
      <c r="F951" s="97">
        <v>0.96999999999999886</v>
      </c>
      <c r="I951" s="97">
        <v>7595.4366780380824</v>
      </c>
      <c r="J951" s="97">
        <v>7731.4366780380824</v>
      </c>
    </row>
    <row r="952" spans="1:10" x14ac:dyDescent="0.2">
      <c r="A952" s="110" t="s">
        <v>1120</v>
      </c>
      <c r="B952" s="96">
        <v>485398.9181983</v>
      </c>
      <c r="C952" s="96">
        <v>6512196.3426280003</v>
      </c>
      <c r="E952" s="97">
        <v>52.95</v>
      </c>
      <c r="F952" s="97">
        <v>0.95000000000000284</v>
      </c>
      <c r="I952" s="97">
        <v>7605.7151428067627</v>
      </c>
      <c r="J952" s="97">
        <v>7741.7151428067627</v>
      </c>
    </row>
    <row r="953" spans="1:10" x14ac:dyDescent="0.2">
      <c r="A953" s="110" t="s">
        <v>1121</v>
      </c>
      <c r="B953" s="96">
        <v>485393.93121240003</v>
      </c>
      <c r="C953" s="96">
        <v>6512190.2268549995</v>
      </c>
      <c r="E953" s="97">
        <v>52.88</v>
      </c>
      <c r="F953" s="97">
        <v>0.95000000000000284</v>
      </c>
      <c r="I953" s="97">
        <v>7613.6064487236708</v>
      </c>
      <c r="J953" s="97">
        <v>7749.6064487236708</v>
      </c>
    </row>
    <row r="954" spans="1:10" x14ac:dyDescent="0.2">
      <c r="A954" s="110" t="s">
        <v>1122</v>
      </c>
      <c r="B954" s="96">
        <v>485390.04366279999</v>
      </c>
      <c r="C954" s="96">
        <v>6512185.260698</v>
      </c>
      <c r="E954" s="97">
        <v>52.87</v>
      </c>
      <c r="F954" s="97">
        <v>0.95000000000000284</v>
      </c>
      <c r="I954" s="97">
        <v>7619.9132508471776</v>
      </c>
      <c r="J954" s="97">
        <v>7755.9132508471776</v>
      </c>
    </row>
    <row r="955" spans="1:10" x14ac:dyDescent="0.2">
      <c r="A955" s="110" t="s">
        <v>1123</v>
      </c>
      <c r="B955" s="96">
        <v>485385.93245899997</v>
      </c>
      <c r="C955" s="96">
        <v>6512180.4718000004</v>
      </c>
      <c r="E955" s="97">
        <v>52.82</v>
      </c>
      <c r="F955" s="97">
        <v>0.96999999999999886</v>
      </c>
      <c r="I955" s="97">
        <v>7626.2247910453152</v>
      </c>
      <c r="J955" s="97">
        <v>7762.2247910453152</v>
      </c>
    </row>
    <row r="956" spans="1:10" x14ac:dyDescent="0.2">
      <c r="A956" s="110" t="s">
        <v>1124</v>
      </c>
      <c r="B956" s="96">
        <v>485381.45834860002</v>
      </c>
      <c r="C956" s="96">
        <v>6512175.2601739997</v>
      </c>
      <c r="E956" s="97">
        <v>52.83</v>
      </c>
      <c r="F956" s="97">
        <v>0.95000000000000284</v>
      </c>
      <c r="I956" s="97">
        <v>7633.093467185</v>
      </c>
      <c r="J956" s="97">
        <v>7769.093467185</v>
      </c>
    </row>
    <row r="957" spans="1:10" x14ac:dyDescent="0.2">
      <c r="A957" s="110" t="s">
        <v>1125</v>
      </c>
      <c r="B957" s="96">
        <v>485380.0432979</v>
      </c>
      <c r="C957" s="96">
        <v>6512173.3217970002</v>
      </c>
      <c r="E957" s="97">
        <v>52.8</v>
      </c>
      <c r="F957" s="97">
        <v>0.95000000000000284</v>
      </c>
      <c r="I957" s="97">
        <v>7635.4933992004253</v>
      </c>
      <c r="J957" s="97">
        <v>7771.4933992004253</v>
      </c>
    </row>
    <row r="958" spans="1:10" x14ac:dyDescent="0.2">
      <c r="A958" s="110" t="s">
        <v>1126</v>
      </c>
      <c r="B958" s="96">
        <v>485373.61403210001</v>
      </c>
      <c r="C958" s="96">
        <v>6512164.0312120002</v>
      </c>
      <c r="E958" s="97">
        <v>52.78</v>
      </c>
      <c r="F958" s="97">
        <v>0.95000000000000284</v>
      </c>
      <c r="I958" s="97">
        <v>7646.7916481754355</v>
      </c>
      <c r="J958" s="97">
        <v>7782.7916481754355</v>
      </c>
    </row>
    <row r="959" spans="1:10" x14ac:dyDescent="0.2">
      <c r="A959" s="110" t="s">
        <v>1127</v>
      </c>
      <c r="B959" s="96">
        <v>485368.08916650002</v>
      </c>
      <c r="C959" s="96">
        <v>6512156.935358</v>
      </c>
      <c r="E959" s="97">
        <v>52.8</v>
      </c>
      <c r="F959" s="97">
        <v>0.95000000000000284</v>
      </c>
      <c r="I959" s="97">
        <v>7655.7847168127491</v>
      </c>
      <c r="J959" s="97">
        <v>7791.7847168127491</v>
      </c>
    </row>
    <row r="960" spans="1:10" x14ac:dyDescent="0.2">
      <c r="A960" s="110" t="s">
        <v>1128</v>
      </c>
      <c r="B960" s="96">
        <v>485364.38062920002</v>
      </c>
      <c r="C960" s="96">
        <v>6512152.272078</v>
      </c>
      <c r="E960" s="97">
        <v>52.8</v>
      </c>
      <c r="F960" s="97">
        <v>1.6000000000000014</v>
      </c>
      <c r="I960" s="97">
        <v>7661.7428568847708</v>
      </c>
      <c r="J960" s="97">
        <v>7797.7428568847708</v>
      </c>
    </row>
    <row r="961" spans="1:10" x14ac:dyDescent="0.2">
      <c r="A961" s="110" t="s">
        <v>1129</v>
      </c>
      <c r="B961" s="96">
        <v>485353.64190320001</v>
      </c>
      <c r="C961" s="96">
        <v>6512138.8976440001</v>
      </c>
      <c r="E961" s="97">
        <v>52.72</v>
      </c>
      <c r="F961" s="97">
        <v>4.1199999999999974</v>
      </c>
      <c r="I961" s="97">
        <v>7678.8949909090106</v>
      </c>
      <c r="J961" s="97">
        <v>7814.8949909090106</v>
      </c>
    </row>
    <row r="962" spans="1:10" x14ac:dyDescent="0.2">
      <c r="A962" s="110" t="s">
        <v>1130</v>
      </c>
      <c r="B962" s="96">
        <v>485348.55496789998</v>
      </c>
      <c r="C962" s="96">
        <v>6512132.695967</v>
      </c>
      <c r="E962" s="97">
        <v>52.67</v>
      </c>
      <c r="F962" s="97">
        <v>4.259999999999998</v>
      </c>
      <c r="I962" s="97">
        <v>7686.9160697967154</v>
      </c>
      <c r="J962" s="97">
        <v>7822.9160697967154</v>
      </c>
    </row>
    <row r="963" spans="1:10" x14ac:dyDescent="0.2">
      <c r="A963" s="110" t="s">
        <v>1131</v>
      </c>
      <c r="B963" s="96">
        <v>485343.09014420002</v>
      </c>
      <c r="C963" s="96">
        <v>6512125.8948680004</v>
      </c>
      <c r="E963" s="97">
        <v>52.73</v>
      </c>
      <c r="F963" s="97">
        <v>4.2899999999999991</v>
      </c>
      <c r="I963" s="97">
        <v>7695.6407049994687</v>
      </c>
      <c r="J963" s="97">
        <v>7831.6407049994687</v>
      </c>
    </row>
    <row r="964" spans="1:10" x14ac:dyDescent="0.2">
      <c r="A964" s="110" t="s">
        <v>1132</v>
      </c>
      <c r="B964" s="96">
        <v>485340.31027979997</v>
      </c>
      <c r="C964" s="96">
        <v>6512122.5303039998</v>
      </c>
      <c r="E964" s="97">
        <v>52.66</v>
      </c>
      <c r="F964" s="97">
        <v>4.2100000000000009</v>
      </c>
      <c r="I964" s="97">
        <v>7700.0050988701178</v>
      </c>
      <c r="J964" s="97">
        <v>7836.0050988701178</v>
      </c>
    </row>
    <row r="965" spans="1:10" x14ac:dyDescent="0.2">
      <c r="A965" s="110" t="s">
        <v>1133</v>
      </c>
      <c r="B965" s="96">
        <v>485337.58536680002</v>
      </c>
      <c r="C965" s="96">
        <v>6512119.1457390003</v>
      </c>
      <c r="E965" s="97">
        <v>52.62</v>
      </c>
      <c r="F965" s="97">
        <v>4.2100000000000009</v>
      </c>
      <c r="I965" s="97">
        <v>7704.3502603234456</v>
      </c>
      <c r="J965" s="97">
        <v>7840.3502603234456</v>
      </c>
    </row>
    <row r="966" spans="1:10" x14ac:dyDescent="0.2">
      <c r="A966" s="110" t="s">
        <v>1134</v>
      </c>
      <c r="B966" s="96">
        <v>485334.85244300001</v>
      </c>
      <c r="C966" s="96">
        <v>6512115.704221</v>
      </c>
      <c r="E966" s="97">
        <v>52.56</v>
      </c>
      <c r="F966" s="97">
        <v>4.1700000000000017</v>
      </c>
      <c r="I966" s="97">
        <v>7708.7449071271658</v>
      </c>
      <c r="J966" s="97">
        <v>7844.7449071271658</v>
      </c>
    </row>
    <row r="967" spans="1:10" x14ac:dyDescent="0.2">
      <c r="A967" s="110" t="s">
        <v>1135</v>
      </c>
      <c r="B967" s="96">
        <v>485332.08056899998</v>
      </c>
      <c r="C967" s="96">
        <v>6512112.3286640001</v>
      </c>
      <c r="E967" s="97">
        <v>52.51</v>
      </c>
      <c r="F967" s="97">
        <v>4.1400000000000006</v>
      </c>
      <c r="I967" s="97">
        <v>7713.1127067385914</v>
      </c>
      <c r="J967" s="97">
        <v>7849.1127067385914</v>
      </c>
    </row>
    <row r="968" spans="1:10" x14ac:dyDescent="0.2">
      <c r="A968" s="110" t="s">
        <v>1136</v>
      </c>
      <c r="B968" s="96">
        <v>485329.26475989999</v>
      </c>
      <c r="C968" s="96">
        <v>6512109.0560400002</v>
      </c>
      <c r="E968" s="97">
        <v>52.55</v>
      </c>
      <c r="F968" s="97">
        <v>4.230000000000004</v>
      </c>
      <c r="I968" s="97">
        <v>7717.4299798492684</v>
      </c>
      <c r="J968" s="97">
        <v>7853.4299798492684</v>
      </c>
    </row>
    <row r="969" spans="1:10" x14ac:dyDescent="0.2">
      <c r="A969" s="110" t="s">
        <v>1137</v>
      </c>
      <c r="B969" s="96">
        <v>485326.73969820002</v>
      </c>
      <c r="C969" s="96">
        <v>6512105.690401</v>
      </c>
      <c r="E969" s="97">
        <v>52.66</v>
      </c>
      <c r="F969" s="97">
        <v>4.240000000000002</v>
      </c>
      <c r="I969" s="97">
        <v>7721.6375284810711</v>
      </c>
      <c r="J969" s="97">
        <v>7857.6375284810711</v>
      </c>
    </row>
    <row r="970" spans="1:10" x14ac:dyDescent="0.2">
      <c r="A970" s="110" t="s">
        <v>1138</v>
      </c>
      <c r="B970" s="96">
        <v>485324.18368379999</v>
      </c>
      <c r="C970" s="96">
        <v>6512102.4027100001</v>
      </c>
      <c r="E970" s="97">
        <v>53.09</v>
      </c>
      <c r="F970" s="97">
        <v>4.6000000000000014</v>
      </c>
      <c r="I970" s="97">
        <v>7725.8019152700172</v>
      </c>
      <c r="J970" s="97">
        <v>7861.8019152700172</v>
      </c>
    </row>
    <row r="971" spans="1:10" x14ac:dyDescent="0.2">
      <c r="A971" s="110" t="s">
        <v>1139</v>
      </c>
      <c r="B971" s="96">
        <v>485319.31933750003</v>
      </c>
      <c r="C971" s="96">
        <v>6512095.4085790003</v>
      </c>
      <c r="E971" s="97">
        <v>53.93</v>
      </c>
      <c r="F971" s="97">
        <v>4.6899999999999977</v>
      </c>
      <c r="I971" s="97">
        <v>7734.3212898058791</v>
      </c>
      <c r="J971" s="97">
        <v>7870.3212898058791</v>
      </c>
    </row>
    <row r="972" spans="1:10" x14ac:dyDescent="0.2">
      <c r="A972" s="110" t="s">
        <v>1140</v>
      </c>
      <c r="B972" s="96">
        <v>485317.0830173</v>
      </c>
      <c r="C972" s="96">
        <v>6512091.9259430002</v>
      </c>
      <c r="E972" s="97">
        <v>53.71</v>
      </c>
      <c r="F972" s="97">
        <v>4.0557975736030016</v>
      </c>
      <c r="I972" s="97">
        <v>7738.4601158456708</v>
      </c>
      <c r="J972" s="97">
        <v>7874.4601158456708</v>
      </c>
    </row>
    <row r="973" spans="1:10" x14ac:dyDescent="0.2">
      <c r="A973" s="110" t="s">
        <v>1141</v>
      </c>
      <c r="B973" s="96">
        <v>485314.78654840001</v>
      </c>
      <c r="C973" s="96">
        <v>6512087.794826</v>
      </c>
      <c r="E973" s="97">
        <v>51.67</v>
      </c>
      <c r="F973" s="97">
        <v>1.6000000000000014</v>
      </c>
      <c r="I973" s="97">
        <v>7743.1866256781077</v>
      </c>
      <c r="J973" s="97">
        <v>7879.1866256781077</v>
      </c>
    </row>
    <row r="974" spans="1:10" x14ac:dyDescent="0.2">
      <c r="A974" s="110" t="s">
        <v>1142</v>
      </c>
      <c r="B974" s="96">
        <v>485313.8957009</v>
      </c>
      <c r="C974" s="96">
        <v>6512086.0144699998</v>
      </c>
      <c r="E974" s="97">
        <v>51.63</v>
      </c>
      <c r="F974" s="97">
        <v>1.2013794178189983</v>
      </c>
      <c r="I974" s="97">
        <v>7745.1774238999024</v>
      </c>
      <c r="J974" s="97">
        <v>7881.1774238999024</v>
      </c>
    </row>
    <row r="975" spans="1:10" x14ac:dyDescent="0.2">
      <c r="A975" s="110" t="s">
        <v>1143</v>
      </c>
      <c r="B975" s="96">
        <v>485313.39236120001</v>
      </c>
      <c r="C975" s="96">
        <v>6512083.5934920004</v>
      </c>
      <c r="E975" s="97">
        <v>51.59</v>
      </c>
      <c r="F975" s="97">
        <v>1</v>
      </c>
      <c r="I975" s="97">
        <v>7747.650172315437</v>
      </c>
      <c r="J975" s="97">
        <v>7883.650172315437</v>
      </c>
    </row>
    <row r="976" spans="1:10" x14ac:dyDescent="0.2">
      <c r="A976" s="110" t="s">
        <v>1144</v>
      </c>
      <c r="B976" s="96">
        <v>485312.6880433</v>
      </c>
      <c r="C976" s="96">
        <v>6512077.4064840004</v>
      </c>
      <c r="E976" s="97">
        <v>51.69</v>
      </c>
      <c r="F976" s="97">
        <v>1</v>
      </c>
      <c r="I976" s="97">
        <v>7753.8771399059142</v>
      </c>
      <c r="J976" s="97">
        <v>7889.8771399059142</v>
      </c>
    </row>
    <row r="977" spans="1:10" x14ac:dyDescent="0.2">
      <c r="A977" s="110" t="s">
        <v>1145</v>
      </c>
      <c r="B977" s="96">
        <v>485313.7532797</v>
      </c>
      <c r="C977" s="96">
        <v>6512074.2815779997</v>
      </c>
      <c r="E977" s="97">
        <v>51.85</v>
      </c>
      <c r="F977" s="97">
        <v>1</v>
      </c>
      <c r="I977" s="97">
        <v>7757.1786193843254</v>
      </c>
      <c r="J977" s="97">
        <v>7893.1786193843254</v>
      </c>
    </row>
    <row r="978" spans="1:10" x14ac:dyDescent="0.2">
      <c r="A978" s="110" t="s">
        <v>1146</v>
      </c>
      <c r="B978" s="96">
        <v>485315.68553790002</v>
      </c>
      <c r="C978" s="96">
        <v>6512070.1322029997</v>
      </c>
      <c r="E978" s="97">
        <v>52.25</v>
      </c>
      <c r="F978" s="97">
        <v>1</v>
      </c>
      <c r="I978" s="97">
        <v>7761.7558389143715</v>
      </c>
      <c r="J978" s="97">
        <v>7897.7558389143715</v>
      </c>
    </row>
    <row r="979" spans="1:10" x14ac:dyDescent="0.2">
      <c r="A979" s="110" t="s">
        <v>1147</v>
      </c>
      <c r="B979" s="96">
        <v>485317.57323630003</v>
      </c>
      <c r="C979" s="96">
        <v>6512060.6859330004</v>
      </c>
      <c r="E979" s="97">
        <v>52.86</v>
      </c>
      <c r="F979" s="97">
        <v>1</v>
      </c>
      <c r="I979" s="97">
        <v>7771.3888764456897</v>
      </c>
      <c r="J979" s="97">
        <v>7907.3888764456897</v>
      </c>
    </row>
    <row r="980" spans="1:10" x14ac:dyDescent="0.2">
      <c r="A980" s="110" t="s">
        <v>1148</v>
      </c>
      <c r="B980" s="96">
        <v>485320.8688768</v>
      </c>
      <c r="C980" s="96">
        <v>6512048.0157310003</v>
      </c>
      <c r="E980" s="97">
        <v>53.76</v>
      </c>
      <c r="F980" s="97">
        <v>0.96999999999999886</v>
      </c>
      <c r="I980" s="97">
        <v>7784.4806782536698</v>
      </c>
      <c r="J980" s="97">
        <v>7920.4806782536698</v>
      </c>
    </row>
    <row r="981" spans="1:10" x14ac:dyDescent="0.2">
      <c r="A981" s="110" t="s">
        <v>1149</v>
      </c>
      <c r="B981" s="96">
        <v>485326.25894640002</v>
      </c>
      <c r="C981" s="96">
        <v>6512028.8569109999</v>
      </c>
      <c r="E981" s="97">
        <v>55.05</v>
      </c>
      <c r="F981" s="97">
        <v>1</v>
      </c>
      <c r="I981" s="97">
        <v>7804.3832717031701</v>
      </c>
      <c r="J981" s="97">
        <v>7940.3832717031701</v>
      </c>
    </row>
    <row r="982" spans="1:10" x14ac:dyDescent="0.2">
      <c r="A982" s="110" t="s">
        <v>1150</v>
      </c>
      <c r="B982" s="96">
        <v>485329.3765056</v>
      </c>
      <c r="C982" s="96">
        <v>6512018.7817569999</v>
      </c>
      <c r="E982" s="97">
        <v>55.73</v>
      </c>
      <c r="F982" s="97">
        <v>1</v>
      </c>
      <c r="I982" s="97">
        <v>7814.9297359662205</v>
      </c>
      <c r="J982" s="97">
        <v>7950.9297359662205</v>
      </c>
    </row>
    <row r="983" spans="1:10" x14ac:dyDescent="0.2">
      <c r="A983" s="110" t="s">
        <v>1151</v>
      </c>
      <c r="B983" s="96">
        <v>485331.27220290003</v>
      </c>
      <c r="C983" s="96">
        <v>6512012.6739050001</v>
      </c>
      <c r="E983" s="97">
        <v>56.18</v>
      </c>
      <c r="F983" s="97">
        <v>0.95000000000000284</v>
      </c>
      <c r="I983" s="97">
        <v>7821.3250092446069</v>
      </c>
      <c r="J983" s="97">
        <v>7957.3250092446069</v>
      </c>
    </row>
    <row r="984" spans="1:10" x14ac:dyDescent="0.2">
      <c r="A984" s="110" t="s">
        <v>1152</v>
      </c>
      <c r="B984" s="96">
        <v>485333.06499629997</v>
      </c>
      <c r="C984" s="96">
        <v>6512006.6210420001</v>
      </c>
      <c r="E984" s="97">
        <v>56.59</v>
      </c>
      <c r="F984" s="97">
        <v>0.95000000000000284</v>
      </c>
      <c r="I984" s="97">
        <v>7827.6377948009358</v>
      </c>
      <c r="J984" s="97">
        <v>7963.6377948009358</v>
      </c>
    </row>
    <row r="985" spans="1:10" x14ac:dyDescent="0.2">
      <c r="A985" s="110" t="s">
        <v>1153</v>
      </c>
      <c r="B985" s="96">
        <v>485335.25804649998</v>
      </c>
      <c r="C985" s="96">
        <v>6511999.1261719996</v>
      </c>
      <c r="E985" s="97">
        <v>57.15</v>
      </c>
      <c r="F985" s="97">
        <v>0.95000000000000284</v>
      </c>
      <c r="I985" s="97">
        <v>7835.4469267028462</v>
      </c>
      <c r="J985" s="97">
        <v>7971.4469267028462</v>
      </c>
    </row>
    <row r="986" spans="1:10" x14ac:dyDescent="0.2">
      <c r="A986" s="110" t="s">
        <v>1154</v>
      </c>
      <c r="B986" s="96">
        <v>485338.21287009999</v>
      </c>
      <c r="C986" s="96">
        <v>6511989.5107110003</v>
      </c>
      <c r="E986" s="97">
        <v>58.04</v>
      </c>
      <c r="F986" s="97">
        <v>0.95000000000000284</v>
      </c>
      <c r="I986" s="97">
        <v>7845.5061547093364</v>
      </c>
      <c r="J986" s="97">
        <v>7981.5061547093364</v>
      </c>
    </row>
    <row r="987" spans="1:10" x14ac:dyDescent="0.2">
      <c r="A987" s="110" t="s">
        <v>1155</v>
      </c>
      <c r="B987" s="96">
        <v>485341.1376897</v>
      </c>
      <c r="C987" s="96">
        <v>6511979.8043299997</v>
      </c>
      <c r="E987" s="97">
        <v>58.9</v>
      </c>
      <c r="F987" s="97">
        <v>0.95000000000000284</v>
      </c>
      <c r="I987" s="97">
        <v>7855.643630378956</v>
      </c>
      <c r="J987" s="97">
        <v>7991.643630378956</v>
      </c>
    </row>
    <row r="988" spans="1:10" x14ac:dyDescent="0.2">
      <c r="A988" s="110" t="s">
        <v>1156</v>
      </c>
      <c r="B988" s="96">
        <v>485344.20660480001</v>
      </c>
      <c r="C988" s="96">
        <v>6511970.7853739997</v>
      </c>
      <c r="E988" s="97">
        <v>59.84</v>
      </c>
      <c r="F988" s="97">
        <v>0.95000000000000284</v>
      </c>
      <c r="I988" s="97">
        <v>7865.1704246849313</v>
      </c>
      <c r="J988" s="97">
        <v>8001.1704246849313</v>
      </c>
    </row>
    <row r="989" spans="1:10" x14ac:dyDescent="0.2">
      <c r="A989" s="110" t="s">
        <v>1157</v>
      </c>
      <c r="B989" s="96">
        <v>485347.02661250002</v>
      </c>
      <c r="C989" s="96">
        <v>6511961.4347489998</v>
      </c>
      <c r="E989" s="97">
        <v>60.45</v>
      </c>
      <c r="F989" s="97">
        <v>0.95000000000000284</v>
      </c>
      <c r="I989" s="97">
        <v>7874.9370327634169</v>
      </c>
      <c r="J989" s="97">
        <v>8010.9370327634169</v>
      </c>
    </row>
    <row r="990" spans="1:10" x14ac:dyDescent="0.2">
      <c r="A990" s="110" t="s">
        <v>1158</v>
      </c>
      <c r="B990" s="96">
        <v>485349.79568400001</v>
      </c>
      <c r="C990" s="96">
        <v>6511952.1650759997</v>
      </c>
      <c r="E990" s="97">
        <v>61.09</v>
      </c>
      <c r="F990" s="97">
        <v>0.92000000000000171</v>
      </c>
      <c r="I990" s="97">
        <v>7884.6114621430606</v>
      </c>
      <c r="J990" s="97">
        <v>8020.6114621430606</v>
      </c>
    </row>
    <row r="991" spans="1:10" x14ac:dyDescent="0.2">
      <c r="A991" s="110" t="s">
        <v>1159</v>
      </c>
      <c r="B991" s="96">
        <v>485353.12596929999</v>
      </c>
      <c r="C991" s="96">
        <v>6511941.7231400004</v>
      </c>
      <c r="E991" s="97">
        <v>61.54</v>
      </c>
      <c r="F991" s="97">
        <v>1.1499999999999986</v>
      </c>
      <c r="I991" s="97">
        <v>7895.5716092473604</v>
      </c>
      <c r="J991" s="97">
        <v>8031.5716092473604</v>
      </c>
    </row>
    <row r="992" spans="1:10" x14ac:dyDescent="0.2">
      <c r="A992" s="110" t="s">
        <v>1160</v>
      </c>
      <c r="B992" s="96">
        <v>485355.88412850001</v>
      </c>
      <c r="C992" s="96">
        <v>6511932.473735</v>
      </c>
      <c r="E992" s="97">
        <v>61.71</v>
      </c>
      <c r="F992" s="97">
        <v>1.3699999999999974</v>
      </c>
      <c r="I992" s="97">
        <v>7905.2234967520835</v>
      </c>
      <c r="J992" s="97">
        <v>8041.2234967520835</v>
      </c>
    </row>
    <row r="993" spans="1:10" x14ac:dyDescent="0.2">
      <c r="A993" s="110" t="s">
        <v>1161</v>
      </c>
      <c r="B993" s="96">
        <v>485358.41886390001</v>
      </c>
      <c r="C993" s="96">
        <v>6511924.2696669996</v>
      </c>
      <c r="E993" s="97">
        <v>61.45</v>
      </c>
      <c r="F993" s="97">
        <v>1.3500000000000014</v>
      </c>
      <c r="I993" s="97">
        <v>7913.8102091784149</v>
      </c>
      <c r="J993" s="97">
        <v>8049.8102091784149</v>
      </c>
    </row>
    <row r="994" spans="1:10" x14ac:dyDescent="0.2">
      <c r="A994" s="110" t="s">
        <v>1162</v>
      </c>
      <c r="B994" s="96">
        <v>485361.08851749997</v>
      </c>
      <c r="C994" s="96">
        <v>6511917.4594869995</v>
      </c>
      <c r="E994" s="97">
        <v>61.22</v>
      </c>
      <c r="F994" s="97">
        <v>1.3999999999999986</v>
      </c>
      <c r="I994" s="97">
        <v>7921.1249609662927</v>
      </c>
      <c r="J994" s="97">
        <v>8057.1249609662927</v>
      </c>
    </row>
    <row r="995" spans="1:10" x14ac:dyDescent="0.2">
      <c r="A995" s="110" t="s">
        <v>1163</v>
      </c>
      <c r="B995" s="96">
        <v>485361.99079730001</v>
      </c>
      <c r="C995" s="96">
        <v>6511910.7354100002</v>
      </c>
      <c r="E995" s="97">
        <v>60.65</v>
      </c>
      <c r="F995" s="97">
        <v>1.25</v>
      </c>
      <c r="I995" s="97">
        <v>7927.9093052588378</v>
      </c>
      <c r="J995" s="97">
        <v>8063.9093052588378</v>
      </c>
    </row>
    <row r="996" spans="1:10" x14ac:dyDescent="0.2">
      <c r="A996" s="110" t="s">
        <v>1164</v>
      </c>
      <c r="B996" s="96">
        <v>485362.42934119998</v>
      </c>
      <c r="C996" s="96">
        <v>6511907.0221459996</v>
      </c>
      <c r="E996" s="97">
        <v>60.25</v>
      </c>
      <c r="F996" s="97">
        <v>0.92000000000000171</v>
      </c>
      <c r="I996" s="97">
        <v>7931.6483757441456</v>
      </c>
      <c r="J996" s="97">
        <v>8067.6483757441456</v>
      </c>
    </row>
    <row r="997" spans="1:10" x14ac:dyDescent="0.2">
      <c r="A997" s="110" t="s">
        <v>1165</v>
      </c>
      <c r="B997" s="96">
        <v>485362.01055860001</v>
      </c>
      <c r="C997" s="96">
        <v>6511903.3461109996</v>
      </c>
      <c r="E997" s="97">
        <v>59.91</v>
      </c>
      <c r="F997" s="97">
        <v>0.92000000000000171</v>
      </c>
      <c r="I997" s="97">
        <v>7935.3481877154036</v>
      </c>
      <c r="J997" s="97">
        <v>8071.3481877154036</v>
      </c>
    </row>
    <row r="998" spans="1:10" x14ac:dyDescent="0.2">
      <c r="A998" s="110" t="s">
        <v>1166</v>
      </c>
      <c r="B998" s="96">
        <v>485361.85992329998</v>
      </c>
      <c r="C998" s="96">
        <v>6511894.2012200002</v>
      </c>
      <c r="E998" s="97">
        <v>58.99</v>
      </c>
      <c r="F998" s="97">
        <v>0.95000000000000284</v>
      </c>
      <c r="I998" s="97">
        <v>7944.4943192404262</v>
      </c>
      <c r="J998" s="97">
        <v>8080.4943192404262</v>
      </c>
    </row>
    <row r="999" spans="1:10" x14ac:dyDescent="0.2">
      <c r="A999" s="110" t="s">
        <v>1167</v>
      </c>
      <c r="B999" s="96">
        <v>485362.34154920001</v>
      </c>
      <c r="C999" s="96">
        <v>6511884.2237820001</v>
      </c>
      <c r="E999" s="97">
        <v>58.09</v>
      </c>
      <c r="F999" s="97">
        <v>0.95000000000000284</v>
      </c>
      <c r="I999" s="97">
        <v>7954.4833751457518</v>
      </c>
      <c r="J999" s="97">
        <v>8090.4833751457518</v>
      </c>
    </row>
    <row r="1000" spans="1:10" x14ac:dyDescent="0.2">
      <c r="A1000" s="110" t="s">
        <v>1168</v>
      </c>
      <c r="B1000" s="96">
        <v>485363.3726679</v>
      </c>
      <c r="C1000" s="96">
        <v>6511870.6479580002</v>
      </c>
      <c r="E1000" s="97">
        <v>57.26</v>
      </c>
      <c r="F1000" s="97">
        <v>0.90999999999999659</v>
      </c>
      <c r="I1000" s="97">
        <v>7968.0983013003815</v>
      </c>
      <c r="J1000" s="97">
        <v>8104.0983013003815</v>
      </c>
    </row>
    <row r="1001" spans="1:10" x14ac:dyDescent="0.2">
      <c r="A1001" s="110" t="s">
        <v>1169</v>
      </c>
      <c r="B1001" s="96">
        <v>485363.9650419</v>
      </c>
      <c r="C1001" s="96">
        <v>6511863.4413459999</v>
      </c>
      <c r="E1001" s="97">
        <v>56.88</v>
      </c>
      <c r="F1001" s="97">
        <v>0.90999999999999659</v>
      </c>
      <c r="I1001" s="97">
        <v>7975.3292185242499</v>
      </c>
      <c r="J1001" s="97">
        <v>8111.3292185242499</v>
      </c>
    </row>
    <row r="1002" spans="1:10" x14ac:dyDescent="0.2">
      <c r="A1002" s="110" t="s">
        <v>1170</v>
      </c>
      <c r="B1002" s="96">
        <v>485364.94478309999</v>
      </c>
      <c r="C1002" s="96">
        <v>6511855.1254740003</v>
      </c>
      <c r="E1002" s="97">
        <v>56.55</v>
      </c>
      <c r="F1002" s="97">
        <v>0.90999999999999659</v>
      </c>
      <c r="I1002" s="97">
        <v>7983.7026060155877</v>
      </c>
      <c r="J1002" s="97">
        <v>8119.7026060155877</v>
      </c>
    </row>
    <row r="1003" spans="1:10" x14ac:dyDescent="0.2">
      <c r="A1003" s="110" t="s">
        <v>1171</v>
      </c>
      <c r="B1003" s="96">
        <v>485366.15328799997</v>
      </c>
      <c r="C1003" s="96">
        <v>6511846.6116859997</v>
      </c>
      <c r="E1003" s="97">
        <v>56.24</v>
      </c>
      <c r="F1003" s="97">
        <v>0.90999999999999659</v>
      </c>
      <c r="I1003" s="97">
        <v>7992.3017379306939</v>
      </c>
      <c r="J1003" s="97">
        <v>8128.3017379306939</v>
      </c>
    </row>
    <row r="1004" spans="1:10" x14ac:dyDescent="0.2">
      <c r="A1004" s="110" t="s">
        <v>1172</v>
      </c>
      <c r="B1004" s="96">
        <v>485367.93067999999</v>
      </c>
      <c r="C1004" s="96">
        <v>6511835.8594549997</v>
      </c>
      <c r="E1004" s="97">
        <v>55.81</v>
      </c>
      <c r="F1004" s="97">
        <v>0.90999999999999659</v>
      </c>
      <c r="I1004" s="97">
        <v>8003.1998837056035</v>
      </c>
      <c r="J1004" s="97">
        <v>8139.1998837056035</v>
      </c>
    </row>
    <row r="1005" spans="1:10" x14ac:dyDescent="0.2">
      <c r="A1005" s="110" t="s">
        <v>1173</v>
      </c>
      <c r="B1005" s="96">
        <v>485369.90469</v>
      </c>
      <c r="C1005" s="96">
        <v>6511824.3417570004</v>
      </c>
      <c r="E1005" s="97">
        <v>55.34</v>
      </c>
      <c r="F1005" s="97">
        <v>0.92000000000000171</v>
      </c>
      <c r="I1005" s="97">
        <v>8014.8855199696536</v>
      </c>
      <c r="J1005" s="97">
        <v>8150.8855199696536</v>
      </c>
    </row>
    <row r="1006" spans="1:10" x14ac:dyDescent="0.2">
      <c r="A1006" s="110" t="s">
        <v>1174</v>
      </c>
      <c r="B1006" s="96">
        <v>485372.52586160001</v>
      </c>
      <c r="C1006" s="96">
        <v>6511811.6987330001</v>
      </c>
      <c r="E1006" s="97">
        <v>55.08</v>
      </c>
      <c r="F1006" s="97">
        <v>0.97999999999999687</v>
      </c>
      <c r="I1006" s="97">
        <v>8027.7973984257333</v>
      </c>
      <c r="J1006" s="97">
        <v>8163.7973984257333</v>
      </c>
    </row>
    <row r="1007" spans="1:10" x14ac:dyDescent="0.2">
      <c r="A1007" s="110" t="s">
        <v>1175</v>
      </c>
      <c r="B1007" s="96">
        <v>485373.77295710001</v>
      </c>
      <c r="C1007" s="96">
        <v>6511805.2463410003</v>
      </c>
      <c r="E1007" s="97">
        <v>54.99</v>
      </c>
      <c r="F1007" s="97">
        <v>1</v>
      </c>
      <c r="I1007" s="97">
        <v>8034.3692026405961</v>
      </c>
      <c r="J1007" s="97">
        <v>8170.3692026405961</v>
      </c>
    </row>
    <row r="1008" spans="1:10" x14ac:dyDescent="0.2">
      <c r="A1008" s="110" t="s">
        <v>1176</v>
      </c>
      <c r="B1008" s="96">
        <v>485375.4694844</v>
      </c>
      <c r="C1008" s="96">
        <v>6511794.7349479999</v>
      </c>
      <c r="E1008" s="97">
        <v>54.92</v>
      </c>
      <c r="F1008" s="97">
        <v>0.97999999999999687</v>
      </c>
      <c r="I1008" s="97">
        <v>8045.0166239420059</v>
      </c>
      <c r="J1008" s="97">
        <v>8181.0166239420059</v>
      </c>
    </row>
    <row r="1009" spans="1:10" x14ac:dyDescent="0.2">
      <c r="A1009" s="110" t="s">
        <v>1177</v>
      </c>
      <c r="B1009" s="96">
        <v>485376.62364010001</v>
      </c>
      <c r="C1009" s="96">
        <v>6511784.9201800004</v>
      </c>
      <c r="E1009" s="97">
        <v>54.73</v>
      </c>
      <c r="F1009" s="97">
        <v>0.95000000000000284</v>
      </c>
      <c r="I1009" s="97">
        <v>8054.8990193336422</v>
      </c>
      <c r="J1009" s="97">
        <v>8190.8990193336422</v>
      </c>
    </row>
    <row r="1010" spans="1:10" x14ac:dyDescent="0.2">
      <c r="A1010" s="110" t="s">
        <v>1178</v>
      </c>
      <c r="B1010" s="96">
        <v>485377.4058215</v>
      </c>
      <c r="C1010" s="96">
        <v>6511777.9183520004</v>
      </c>
      <c r="E1010" s="97">
        <v>54.61</v>
      </c>
      <c r="F1010" s="97">
        <v>0.95000000000000284</v>
      </c>
      <c r="I1010" s="97">
        <v>8061.944401138072</v>
      </c>
      <c r="J1010" s="97">
        <v>8197.9444011380729</v>
      </c>
    </row>
    <row r="1011" spans="1:10" x14ac:dyDescent="0.2">
      <c r="A1011" s="110" t="s">
        <v>1179</v>
      </c>
      <c r="B1011" s="96">
        <v>485378.2796369</v>
      </c>
      <c r="C1011" s="96">
        <v>6511771.8623820003</v>
      </c>
      <c r="E1011" s="97">
        <v>54.47</v>
      </c>
      <c r="F1011" s="97">
        <v>0.95000000000000284</v>
      </c>
      <c r="I1011" s="97">
        <v>8068.0630883010799</v>
      </c>
      <c r="J1011" s="97">
        <v>8204.0630883010799</v>
      </c>
    </row>
    <row r="1012" spans="1:10" x14ac:dyDescent="0.2">
      <c r="A1012" s="110" t="s">
        <v>1180</v>
      </c>
      <c r="B1012" s="96">
        <v>485378.91184239998</v>
      </c>
      <c r="C1012" s="96">
        <v>6511765.0128509998</v>
      </c>
      <c r="E1012" s="97">
        <v>54.38</v>
      </c>
      <c r="F1012" s="97">
        <v>0.92099999999999937</v>
      </c>
      <c r="I1012" s="97">
        <v>8074.9417327824631</v>
      </c>
      <c r="J1012" s="97">
        <v>8210.9417327824631</v>
      </c>
    </row>
    <row r="1013" spans="1:10" x14ac:dyDescent="0.2">
      <c r="A1013" s="110" t="s">
        <v>1181</v>
      </c>
      <c r="B1013" s="96">
        <v>485380.25979829999</v>
      </c>
      <c r="C1013" s="96">
        <v>6511754.8942729998</v>
      </c>
      <c r="E1013" s="97">
        <v>54.06</v>
      </c>
      <c r="F1013" s="97">
        <v>0.92099999999999937</v>
      </c>
      <c r="I1013" s="97">
        <v>8085.1497002849228</v>
      </c>
      <c r="J1013" s="97">
        <v>8221.1497002849228</v>
      </c>
    </row>
    <row r="1014" spans="1:10" x14ac:dyDescent="0.2">
      <c r="A1014" s="110" t="s">
        <v>1182</v>
      </c>
      <c r="B1014" s="96">
        <v>485382.63411440002</v>
      </c>
      <c r="C1014" s="96">
        <v>6511745.4198749997</v>
      </c>
      <c r="E1014" s="97">
        <v>53.59</v>
      </c>
      <c r="F1014" s="97">
        <v>0.95000000000000284</v>
      </c>
      <c r="I1014" s="97">
        <v>8094.9170743261147</v>
      </c>
      <c r="J1014" s="97">
        <v>8230.9170743261147</v>
      </c>
    </row>
    <row r="1015" spans="1:10" x14ac:dyDescent="0.2">
      <c r="A1015" s="110" t="s">
        <v>1183</v>
      </c>
      <c r="B1015" s="96">
        <v>485384.08964419999</v>
      </c>
      <c r="C1015" s="96">
        <v>6511737.6214589998</v>
      </c>
      <c r="E1015" s="97">
        <v>53.19</v>
      </c>
      <c r="F1015" s="97">
        <v>0.95000000000000284</v>
      </c>
      <c r="I1015" s="97">
        <v>8102.8501606445052</v>
      </c>
      <c r="J1015" s="97">
        <v>8238.8501606445061</v>
      </c>
    </row>
    <row r="1016" spans="1:10" x14ac:dyDescent="0.2">
      <c r="A1016" s="110" t="s">
        <v>1184</v>
      </c>
      <c r="B1016" s="96">
        <v>485386.05956229998</v>
      </c>
      <c r="C1016" s="96">
        <v>6511725.7860059999</v>
      </c>
      <c r="E1016" s="97">
        <v>52.56</v>
      </c>
      <c r="F1016" s="97">
        <v>0.95000000000000284</v>
      </c>
      <c r="I1016" s="97">
        <v>8114.8484328560353</v>
      </c>
      <c r="J1016" s="97">
        <v>8250.8484328560353</v>
      </c>
    </row>
    <row r="1017" spans="1:10" x14ac:dyDescent="0.2">
      <c r="A1017" s="110" t="s">
        <v>1185</v>
      </c>
      <c r="B1017" s="96">
        <v>485387.49335329997</v>
      </c>
      <c r="C1017" s="96">
        <v>6511715.475536</v>
      </c>
      <c r="E1017" s="97">
        <v>51.88</v>
      </c>
      <c r="F1017" s="97">
        <v>0.95000000000000284</v>
      </c>
      <c r="I1017" s="97">
        <v>8125.2581180545249</v>
      </c>
      <c r="J1017" s="97">
        <v>8261.2581180545239</v>
      </c>
    </row>
    <row r="1018" spans="1:10" x14ac:dyDescent="0.2">
      <c r="A1018" s="110" t="s">
        <v>1186</v>
      </c>
      <c r="B1018" s="96">
        <v>485388.86452060001</v>
      </c>
      <c r="C1018" s="96">
        <v>6511706.2552429996</v>
      </c>
      <c r="E1018" s="97">
        <v>51.25</v>
      </c>
      <c r="F1018" s="97">
        <v>0.95000000000000284</v>
      </c>
      <c r="I1018" s="97">
        <v>8134.5798079499227</v>
      </c>
      <c r="J1018" s="97">
        <v>8270.5798079499218</v>
      </c>
    </row>
    <row r="1019" spans="1:10" x14ac:dyDescent="0.2">
      <c r="A1019" s="110" t="s">
        <v>1187</v>
      </c>
      <c r="B1019" s="96">
        <v>485390.19048689998</v>
      </c>
      <c r="C1019" s="96">
        <v>6511696.2505689999</v>
      </c>
      <c r="E1019" s="97">
        <v>50.46</v>
      </c>
      <c r="F1019" s="97">
        <v>0.95000000000000284</v>
      </c>
      <c r="I1019" s="97">
        <v>8144.6719675496925</v>
      </c>
      <c r="J1019" s="97">
        <v>8280.6719675496934</v>
      </c>
    </row>
    <row r="1020" spans="1:10" x14ac:dyDescent="0.2">
      <c r="A1020" s="110" t="s">
        <v>1188</v>
      </c>
      <c r="B1020" s="96">
        <v>485391.69736460003</v>
      </c>
      <c r="C1020" s="96">
        <v>6511686.4157100003</v>
      </c>
      <c r="E1020" s="97">
        <v>49.99</v>
      </c>
      <c r="F1020" s="97">
        <v>0.95000000000000284</v>
      </c>
      <c r="I1020" s="97">
        <v>8154.6215978185737</v>
      </c>
      <c r="J1020" s="97">
        <v>8290.6215978185737</v>
      </c>
    </row>
    <row r="1021" spans="1:10" x14ac:dyDescent="0.2">
      <c r="A1021" s="110" t="s">
        <v>1189</v>
      </c>
      <c r="B1021" s="96">
        <v>485392.43210149999</v>
      </c>
      <c r="C1021" s="96">
        <v>6511680.7788410001</v>
      </c>
      <c r="E1021" s="97">
        <v>49.69</v>
      </c>
      <c r="F1021" s="97">
        <v>0.95000000000000284</v>
      </c>
      <c r="I1021" s="97">
        <v>8160.3061494267604</v>
      </c>
      <c r="J1021" s="97">
        <v>8296.3061494267604</v>
      </c>
    </row>
    <row r="1022" spans="1:10" x14ac:dyDescent="0.2">
      <c r="A1022" s="110" t="s">
        <v>1190</v>
      </c>
      <c r="B1022" s="96">
        <v>485393.65258930001</v>
      </c>
      <c r="C1022" s="96">
        <v>6511675.5605030004</v>
      </c>
      <c r="E1022" s="97">
        <v>50.01</v>
      </c>
      <c r="F1022" s="97">
        <v>0.95000000000000284</v>
      </c>
      <c r="I1022" s="97">
        <v>8165.6653137365274</v>
      </c>
      <c r="J1022" s="97">
        <v>8301.6653137365283</v>
      </c>
    </row>
    <row r="1023" spans="1:10" x14ac:dyDescent="0.2">
      <c r="A1023" s="110" t="s">
        <v>1191</v>
      </c>
      <c r="B1023" s="96">
        <v>485394.72023470001</v>
      </c>
      <c r="C1023" s="96">
        <v>6511667.2330409996</v>
      </c>
      <c r="E1023" s="97">
        <v>49.16</v>
      </c>
      <c r="F1023" s="97">
        <v>0.95000000000000284</v>
      </c>
      <c r="I1023" s="97">
        <v>8174.0609371241417</v>
      </c>
      <c r="J1023" s="97">
        <v>8310.0609371241408</v>
      </c>
    </row>
    <row r="1024" spans="1:10" x14ac:dyDescent="0.2">
      <c r="A1024" s="110" t="s">
        <v>1192</v>
      </c>
      <c r="B1024" s="96">
        <v>485396.3657731</v>
      </c>
      <c r="C1024" s="96">
        <v>6511656.5423710002</v>
      </c>
      <c r="E1024" s="97">
        <v>48.55</v>
      </c>
      <c r="F1024" s="97">
        <v>0.95000000000000284</v>
      </c>
      <c r="I1024" s="97">
        <v>8184.8775090137715</v>
      </c>
      <c r="J1024" s="97">
        <v>8320.8775090137715</v>
      </c>
    </row>
    <row r="1025" spans="1:10" x14ac:dyDescent="0.2">
      <c r="A1025" s="110" t="s">
        <v>1193</v>
      </c>
      <c r="B1025" s="96">
        <v>485397.994504</v>
      </c>
      <c r="C1025" s="96">
        <v>6511646.5316099999</v>
      </c>
      <c r="E1025" s="97">
        <v>48.04</v>
      </c>
      <c r="F1025" s="97">
        <v>1.6000000000000014</v>
      </c>
      <c r="I1025" s="97">
        <v>8195.0199001700021</v>
      </c>
      <c r="J1025" s="97">
        <v>8331.0199001700021</v>
      </c>
    </row>
    <row r="1026" spans="1:10" x14ac:dyDescent="0.2">
      <c r="A1026" s="110" t="s">
        <v>1194</v>
      </c>
      <c r="B1026" s="96">
        <v>485399.52849120001</v>
      </c>
      <c r="C1026" s="96">
        <v>6511637.1294069998</v>
      </c>
      <c r="E1026" s="97">
        <v>47.58</v>
      </c>
      <c r="F1026" s="97">
        <v>1.7999999999999972</v>
      </c>
      <c r="I1026" s="97">
        <v>8204.5464171782205</v>
      </c>
      <c r="J1026" s="97">
        <v>8340.5464171782205</v>
      </c>
    </row>
    <row r="1027" spans="1:10" x14ac:dyDescent="0.2">
      <c r="A1027" s="110" t="s">
        <v>1195</v>
      </c>
      <c r="B1027" s="96">
        <v>485401.00202790002</v>
      </c>
      <c r="C1027" s="96">
        <v>6511631.3346060002</v>
      </c>
      <c r="E1027" s="97">
        <v>47.417217229339997</v>
      </c>
      <c r="F1027" s="97">
        <v>2</v>
      </c>
      <c r="I1027" s="97">
        <v>8210.5256343896381</v>
      </c>
      <c r="J1027" s="97">
        <v>8346.5256343896381</v>
      </c>
    </row>
    <row r="1028" spans="1:10" x14ac:dyDescent="0.2">
      <c r="A1028" s="110" t="s">
        <v>1196</v>
      </c>
      <c r="B1028" s="96">
        <v>485402.69886130001</v>
      </c>
      <c r="C1028" s="96">
        <v>6511626.6575100003</v>
      </c>
      <c r="E1028" s="97">
        <v>47.277843289849997</v>
      </c>
      <c r="F1028" s="97">
        <v>2.2000000000000028</v>
      </c>
      <c r="I1028" s="97">
        <v>8215.501020241416</v>
      </c>
      <c r="J1028" s="97">
        <v>8351.501020241416</v>
      </c>
    </row>
    <row r="1029" spans="1:10" x14ac:dyDescent="0.2">
      <c r="A1029" s="110" t="s">
        <v>1197</v>
      </c>
      <c r="B1029" s="96">
        <v>485404.46126230003</v>
      </c>
      <c r="C1029" s="96">
        <v>6511622.4726109998</v>
      </c>
      <c r="E1029" s="97">
        <v>47.155148056649999</v>
      </c>
      <c r="F1029" s="97">
        <v>1.8999999999999986</v>
      </c>
      <c r="I1029" s="97">
        <v>8220.0418834215088</v>
      </c>
      <c r="J1029" s="97">
        <v>8356.0418834215088</v>
      </c>
    </row>
    <row r="1030" spans="1:10" x14ac:dyDescent="0.2">
      <c r="A1030" s="110" t="s">
        <v>1198</v>
      </c>
      <c r="B1030" s="96">
        <v>485407.34914309997</v>
      </c>
      <c r="C1030" s="96">
        <v>6511615.7599870004</v>
      </c>
      <c r="E1030" s="97">
        <v>46.95</v>
      </c>
      <c r="F1030" s="97">
        <v>1.4500000000000028</v>
      </c>
      <c r="I1030" s="97">
        <v>8227.3493574199856</v>
      </c>
      <c r="J1030" s="97">
        <v>8363.3493574199856</v>
      </c>
    </row>
    <row r="1031" spans="1:10" x14ac:dyDescent="0.2">
      <c r="A1031" s="110" t="s">
        <v>1199</v>
      </c>
      <c r="B1031" s="96">
        <v>485409.52726110001</v>
      </c>
      <c r="C1031" s="96">
        <v>6511611.4455129998</v>
      </c>
      <c r="E1031" s="97">
        <v>46.98</v>
      </c>
      <c r="F1031" s="97">
        <v>1.4500000000000028</v>
      </c>
      <c r="I1031" s="97">
        <v>8232.1824608024963</v>
      </c>
      <c r="J1031" s="97">
        <v>8368.1824608024963</v>
      </c>
    </row>
    <row r="1032" spans="1:10" x14ac:dyDescent="0.2">
      <c r="A1032" s="110" t="s">
        <v>1200</v>
      </c>
      <c r="B1032" s="96">
        <v>485411.50310560002</v>
      </c>
      <c r="C1032" s="96">
        <v>6511609.801407</v>
      </c>
      <c r="E1032" s="97">
        <v>46.95</v>
      </c>
      <c r="F1032" s="97">
        <v>1.3999999999999986</v>
      </c>
      <c r="I1032" s="97">
        <v>8234.7528781444544</v>
      </c>
      <c r="J1032" s="97">
        <v>8370.7528781444544</v>
      </c>
    </row>
    <row r="1033" spans="1:10" x14ac:dyDescent="0.2">
      <c r="A1033" s="110" t="s">
        <v>1201</v>
      </c>
      <c r="B1033" s="96">
        <v>485414.7967141</v>
      </c>
      <c r="C1033" s="96">
        <v>6511610.4818240004</v>
      </c>
      <c r="E1033" s="97">
        <v>47.3</v>
      </c>
      <c r="F1033" s="97">
        <v>1.25</v>
      </c>
      <c r="I1033" s="97">
        <v>8238.1160349120419</v>
      </c>
      <c r="J1033" s="97">
        <v>8374.1160349120419</v>
      </c>
    </row>
    <row r="1034" spans="1:10" x14ac:dyDescent="0.2">
      <c r="A1034" s="110" t="s">
        <v>1202</v>
      </c>
      <c r="B1034" s="96">
        <v>485418.80530920002</v>
      </c>
      <c r="C1034" s="96">
        <v>6511612.3157759998</v>
      </c>
      <c r="E1034" s="97">
        <v>47.59</v>
      </c>
      <c r="F1034" s="97">
        <v>1.25</v>
      </c>
      <c r="I1034" s="97">
        <v>8242.5242338041044</v>
      </c>
      <c r="J1034" s="97">
        <v>8378.5242338041044</v>
      </c>
    </row>
    <row r="1035" spans="1:10" x14ac:dyDescent="0.2">
      <c r="A1035" s="110" t="s">
        <v>1203</v>
      </c>
      <c r="B1035" s="96">
        <v>485424.75551460002</v>
      </c>
      <c r="C1035" s="96">
        <v>6511614.4186549997</v>
      </c>
      <c r="E1035" s="97">
        <v>47.81</v>
      </c>
      <c r="F1035" s="97">
        <v>0.95000000000000284</v>
      </c>
      <c r="I1035" s="97">
        <v>8248.8351008898117</v>
      </c>
      <c r="J1035" s="97">
        <v>8384.8351008898117</v>
      </c>
    </row>
  </sheetData>
  <sortState ref="A2:K318">
    <sortCondition ref="A3:A318"/>
  </sortState>
  <printOptions horizontalCentered="1"/>
  <pageMargins left="0" right="0" top="0" bottom="0" header="0" footer="0"/>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B1:E92"/>
  <sheetViews>
    <sheetView showGridLines="0" tabSelected="1" zoomScale="85" zoomScaleNormal="85" workbookViewId="0">
      <pane ySplit="1" topLeftCell="A2" activePane="bottomLeft" state="frozen"/>
      <selection pane="bottomLeft" activeCell="C6" sqref="C6"/>
    </sheetView>
  </sheetViews>
  <sheetFormatPr baseColWidth="10" defaultColWidth="11.42578125" defaultRowHeight="15" x14ac:dyDescent="0.25"/>
  <cols>
    <col min="1" max="1" width="2.85546875" style="56" customWidth="1"/>
    <col min="2" max="2" width="64.7109375" style="56" bestFit="1" customWidth="1"/>
    <col min="3" max="3" width="67.140625" style="49" customWidth="1"/>
    <col min="4" max="4" width="47.7109375" style="56" bestFit="1" customWidth="1"/>
    <col min="5" max="5" width="102.7109375" style="56" bestFit="1" customWidth="1"/>
    <col min="6" max="7" width="11.42578125" style="56"/>
    <col min="8" max="8" width="10.42578125" style="56" customWidth="1"/>
    <col min="9" max="16384" width="11.42578125" style="56"/>
  </cols>
  <sheetData>
    <row r="1" spans="2:5" s="48" customFormat="1" ht="15.75" thickBot="1" x14ac:dyDescent="0.3">
      <c r="B1" s="44" t="s">
        <v>135</v>
      </c>
      <c r="C1" s="45" t="s">
        <v>59</v>
      </c>
      <c r="D1" s="46" t="s">
        <v>115</v>
      </c>
      <c r="E1" s="47" t="s">
        <v>122</v>
      </c>
    </row>
    <row r="2" spans="2:5" s="48" customFormat="1" ht="15.75" thickBot="1" x14ac:dyDescent="0.3">
      <c r="B2" s="48" t="s">
        <v>157</v>
      </c>
      <c r="C2" s="49" t="s">
        <v>136</v>
      </c>
    </row>
    <row r="3" spans="2:5" s="48" customFormat="1" ht="15.75" thickBot="1" x14ac:dyDescent="0.3">
      <c r="B3" s="50" t="s">
        <v>61</v>
      </c>
      <c r="C3" s="51"/>
      <c r="D3" s="52"/>
      <c r="E3" s="52"/>
    </row>
    <row r="4" spans="2:5" ht="46.5" thickTop="1" thickBot="1" x14ac:dyDescent="0.3">
      <c r="B4" s="53" t="s">
        <v>99</v>
      </c>
      <c r="C4" s="18"/>
      <c r="D4" s="54" t="s">
        <v>60</v>
      </c>
      <c r="E4" s="55" t="s">
        <v>80</v>
      </c>
    </row>
    <row r="5" spans="2:5" ht="46.5" thickTop="1" thickBot="1" x14ac:dyDescent="0.3">
      <c r="B5" s="57" t="s">
        <v>81</v>
      </c>
      <c r="C5" s="19" t="s">
        <v>104</v>
      </c>
      <c r="D5" s="58" t="s">
        <v>144</v>
      </c>
      <c r="E5" s="59"/>
    </row>
    <row r="6" spans="2:5" ht="16.5" thickTop="1" thickBot="1" x14ac:dyDescent="0.3">
      <c r="B6" s="57" t="s">
        <v>138</v>
      </c>
      <c r="C6" s="19">
        <v>1</v>
      </c>
      <c r="D6" s="58" t="s">
        <v>60</v>
      </c>
      <c r="E6" s="59"/>
    </row>
    <row r="7" spans="2:5" ht="46.5" thickTop="1" thickBot="1" x14ac:dyDescent="0.3">
      <c r="B7" s="57" t="s">
        <v>55</v>
      </c>
      <c r="C7" s="18" t="s">
        <v>1207</v>
      </c>
      <c r="D7" s="58" t="s">
        <v>141</v>
      </c>
      <c r="E7" s="60" t="s">
        <v>62</v>
      </c>
    </row>
    <row r="8" spans="2:5" ht="46.5" thickTop="1" thickBot="1" x14ac:dyDescent="0.3">
      <c r="B8" s="61" t="s">
        <v>56</v>
      </c>
      <c r="C8" s="18" t="s">
        <v>1204</v>
      </c>
      <c r="D8" s="62" t="s">
        <v>142</v>
      </c>
      <c r="E8" s="63" t="s">
        <v>62</v>
      </c>
    </row>
    <row r="9" spans="2:5" s="48" customFormat="1" ht="15.75" thickBot="1" x14ac:dyDescent="0.3">
      <c r="D9" s="64"/>
      <c r="E9" s="64"/>
    </row>
    <row r="10" spans="2:5" s="48" customFormat="1" ht="15.75" thickBot="1" x14ac:dyDescent="0.3">
      <c r="B10" s="65" t="s">
        <v>63</v>
      </c>
      <c r="C10" s="64"/>
      <c r="D10" s="64"/>
    </row>
    <row r="11" spans="2:5" ht="16.5" thickTop="1" thickBot="1" x14ac:dyDescent="0.3">
      <c r="B11" s="66" t="s">
        <v>82</v>
      </c>
      <c r="C11" s="20">
        <v>42283</v>
      </c>
      <c r="D11" s="67" t="s">
        <v>83</v>
      </c>
      <c r="E11" s="68" t="s">
        <v>114</v>
      </c>
    </row>
    <row r="12" spans="2:5" ht="16.5" thickTop="1" thickBot="1" x14ac:dyDescent="0.3">
      <c r="B12" s="69" t="s">
        <v>6</v>
      </c>
      <c r="C12" s="21" t="s">
        <v>1205</v>
      </c>
      <c r="D12" s="70" t="s">
        <v>137</v>
      </c>
      <c r="E12" s="71" t="s">
        <v>63</v>
      </c>
    </row>
    <row r="13" spans="2:5" ht="106.5" thickTop="1" thickBot="1" x14ac:dyDescent="0.3">
      <c r="B13" s="69" t="s">
        <v>7</v>
      </c>
      <c r="C13" s="21" t="s">
        <v>148</v>
      </c>
      <c r="D13" s="72" t="s">
        <v>150</v>
      </c>
      <c r="E13" s="73" t="s">
        <v>152</v>
      </c>
    </row>
    <row r="14" spans="2:5" ht="16.5" thickTop="1" thickBot="1" x14ac:dyDescent="0.3">
      <c r="B14" s="69" t="s">
        <v>8</v>
      </c>
      <c r="C14" s="21"/>
      <c r="D14" s="70" t="s">
        <v>116</v>
      </c>
      <c r="E14" s="73" t="s">
        <v>108</v>
      </c>
    </row>
    <row r="15" spans="2:5" ht="16.5" thickTop="1" thickBot="1" x14ac:dyDescent="0.3">
      <c r="B15" s="69" t="s">
        <v>10</v>
      </c>
      <c r="C15" s="21"/>
      <c r="D15" s="70" t="s">
        <v>116</v>
      </c>
      <c r="E15" s="71" t="s">
        <v>64</v>
      </c>
    </row>
    <row r="16" spans="2:5" ht="16.5" thickTop="1" thickBot="1" x14ac:dyDescent="0.3">
      <c r="B16" s="74" t="s">
        <v>9</v>
      </c>
      <c r="C16" s="21"/>
      <c r="D16" s="75" t="s">
        <v>116</v>
      </c>
      <c r="E16" s="76" t="s">
        <v>107</v>
      </c>
    </row>
    <row r="17" spans="2:5" s="48" customFormat="1" ht="15.75" thickBot="1" x14ac:dyDescent="0.3"/>
    <row r="18" spans="2:5" s="48" customFormat="1" ht="15.75" thickBot="1" x14ac:dyDescent="0.3">
      <c r="B18" s="65" t="s">
        <v>65</v>
      </c>
      <c r="D18" s="64"/>
    </row>
    <row r="19" spans="2:5" ht="16.5" thickTop="1" thickBot="1" x14ac:dyDescent="0.3">
      <c r="B19" s="77" t="s">
        <v>82</v>
      </c>
      <c r="C19" s="20">
        <v>43846</v>
      </c>
      <c r="D19" s="78" t="s">
        <v>83</v>
      </c>
      <c r="E19" s="68" t="s">
        <v>114</v>
      </c>
    </row>
    <row r="20" spans="2:5" ht="16.5" thickTop="1" thickBot="1" x14ac:dyDescent="0.3">
      <c r="B20" s="79" t="s">
        <v>6</v>
      </c>
      <c r="C20" s="21" t="s">
        <v>1206</v>
      </c>
      <c r="D20" s="80" t="s">
        <v>137</v>
      </c>
      <c r="E20" s="73" t="s">
        <v>117</v>
      </c>
    </row>
    <row r="21" spans="2:5" ht="106.5" thickTop="1" thickBot="1" x14ac:dyDescent="0.3">
      <c r="B21" s="79" t="s">
        <v>7</v>
      </c>
      <c r="C21" s="21" t="s">
        <v>151</v>
      </c>
      <c r="D21" s="81" t="s">
        <v>150</v>
      </c>
      <c r="E21" s="73" t="s">
        <v>152</v>
      </c>
    </row>
    <row r="22" spans="2:5" ht="16.5" thickTop="1" thickBot="1" x14ac:dyDescent="0.3">
      <c r="B22" s="79" t="s">
        <v>8</v>
      </c>
      <c r="C22" s="21" t="s">
        <v>167</v>
      </c>
      <c r="D22" s="80" t="s">
        <v>116</v>
      </c>
      <c r="E22" s="73" t="s">
        <v>108</v>
      </c>
    </row>
    <row r="23" spans="2:5" ht="16.5" thickTop="1" thickBot="1" x14ac:dyDescent="0.3">
      <c r="B23" s="79" t="s">
        <v>10</v>
      </c>
      <c r="C23" s="21" t="s">
        <v>169</v>
      </c>
      <c r="D23" s="80" t="s">
        <v>116</v>
      </c>
      <c r="E23" s="71" t="s">
        <v>64</v>
      </c>
    </row>
    <row r="24" spans="2:5" ht="16.5" thickTop="1" thickBot="1" x14ac:dyDescent="0.3">
      <c r="B24" s="82" t="s">
        <v>9</v>
      </c>
      <c r="C24" s="21" t="s">
        <v>168</v>
      </c>
      <c r="D24" s="83" t="s">
        <v>116</v>
      </c>
      <c r="E24" s="76" t="s">
        <v>107</v>
      </c>
    </row>
    <row r="25" spans="2:5" s="48" customFormat="1" ht="15.75" thickBot="1" x14ac:dyDescent="0.3"/>
    <row r="26" spans="2:5" s="48" customFormat="1" ht="15.75" thickBot="1" x14ac:dyDescent="0.3">
      <c r="B26" s="65" t="s">
        <v>66</v>
      </c>
      <c r="D26" s="64"/>
    </row>
    <row r="27" spans="2:5" ht="16.5" thickTop="1" thickBot="1" x14ac:dyDescent="0.3">
      <c r="B27" s="77" t="s">
        <v>82</v>
      </c>
      <c r="C27" s="20"/>
      <c r="D27" s="78" t="s">
        <v>83</v>
      </c>
      <c r="E27" s="68" t="s">
        <v>114</v>
      </c>
    </row>
    <row r="28" spans="2:5" ht="16.5" thickTop="1" thickBot="1" x14ac:dyDescent="0.3">
      <c r="B28" s="79" t="s">
        <v>6</v>
      </c>
      <c r="C28" s="21"/>
      <c r="D28" s="80" t="s">
        <v>137</v>
      </c>
      <c r="E28" s="73" t="s">
        <v>153</v>
      </c>
    </row>
    <row r="29" spans="2:5" ht="106.5" thickTop="1" thickBot="1" x14ac:dyDescent="0.3">
      <c r="B29" s="79" t="s">
        <v>7</v>
      </c>
      <c r="C29" s="21"/>
      <c r="D29" s="81" t="s">
        <v>150</v>
      </c>
      <c r="E29" s="73" t="s">
        <v>152</v>
      </c>
    </row>
    <row r="30" spans="2:5" ht="16.5" thickTop="1" thickBot="1" x14ac:dyDescent="0.3">
      <c r="B30" s="79" t="s">
        <v>8</v>
      </c>
      <c r="C30" s="21"/>
      <c r="D30" s="80" t="s">
        <v>116</v>
      </c>
      <c r="E30" s="73" t="s">
        <v>108</v>
      </c>
    </row>
    <row r="31" spans="2:5" ht="16.5" thickTop="1" thickBot="1" x14ac:dyDescent="0.3">
      <c r="B31" s="79" t="s">
        <v>10</v>
      </c>
      <c r="C31" s="21"/>
      <c r="D31" s="80" t="s">
        <v>116</v>
      </c>
      <c r="E31" s="71" t="s">
        <v>64</v>
      </c>
    </row>
    <row r="32" spans="2:5" ht="16.5" thickTop="1" thickBot="1" x14ac:dyDescent="0.3">
      <c r="B32" s="82" t="s">
        <v>9</v>
      </c>
      <c r="C32" s="21"/>
      <c r="D32" s="83" t="s">
        <v>116</v>
      </c>
      <c r="E32" s="76" t="s">
        <v>107</v>
      </c>
    </row>
    <row r="33" spans="2:5" s="48" customFormat="1" ht="15.75" thickBot="1" x14ac:dyDescent="0.3"/>
    <row r="34" spans="2:5" s="48" customFormat="1" ht="15.75" thickBot="1" x14ac:dyDescent="0.3">
      <c r="B34" s="65" t="s">
        <v>67</v>
      </c>
      <c r="D34" s="64"/>
    </row>
    <row r="35" spans="2:5" ht="16.5" thickTop="1" thickBot="1" x14ac:dyDescent="0.3">
      <c r="B35" s="77" t="s">
        <v>82</v>
      </c>
      <c r="C35" s="20"/>
      <c r="D35" s="78" t="s">
        <v>83</v>
      </c>
      <c r="E35" s="68" t="s">
        <v>114</v>
      </c>
    </row>
    <row r="36" spans="2:5" ht="16.5" thickTop="1" thickBot="1" x14ac:dyDescent="0.3">
      <c r="B36" s="79" t="s">
        <v>6</v>
      </c>
      <c r="C36" s="21"/>
      <c r="D36" s="80" t="s">
        <v>137</v>
      </c>
      <c r="E36" s="73" t="s">
        <v>154</v>
      </c>
    </row>
    <row r="37" spans="2:5" ht="106.5" thickTop="1" thickBot="1" x14ac:dyDescent="0.3">
      <c r="B37" s="79" t="s">
        <v>7</v>
      </c>
      <c r="C37" s="21"/>
      <c r="D37" s="81" t="s">
        <v>150</v>
      </c>
      <c r="E37" s="73" t="s">
        <v>152</v>
      </c>
    </row>
    <row r="38" spans="2:5" ht="16.5" thickTop="1" thickBot="1" x14ac:dyDescent="0.3">
      <c r="B38" s="79" t="s">
        <v>8</v>
      </c>
      <c r="C38" s="21"/>
      <c r="D38" s="80" t="s">
        <v>116</v>
      </c>
      <c r="E38" s="73" t="s">
        <v>108</v>
      </c>
    </row>
    <row r="39" spans="2:5" ht="16.5" thickTop="1" thickBot="1" x14ac:dyDescent="0.3">
      <c r="B39" s="79" t="s">
        <v>10</v>
      </c>
      <c r="C39" s="21"/>
      <c r="D39" s="80" t="s">
        <v>116</v>
      </c>
      <c r="E39" s="71" t="s">
        <v>64</v>
      </c>
    </row>
    <row r="40" spans="2:5" ht="16.5" thickTop="1" thickBot="1" x14ac:dyDescent="0.3">
      <c r="B40" s="82" t="s">
        <v>9</v>
      </c>
      <c r="C40" s="21"/>
      <c r="D40" s="83" t="s">
        <v>116</v>
      </c>
      <c r="E40" s="76" t="s">
        <v>107</v>
      </c>
    </row>
    <row r="41" spans="2:5" s="48" customFormat="1" ht="15.75" thickBot="1" x14ac:dyDescent="0.3"/>
    <row r="42" spans="2:5" s="48" customFormat="1" ht="15.75" thickBot="1" x14ac:dyDescent="0.3">
      <c r="B42" s="65" t="s">
        <v>68</v>
      </c>
      <c r="D42" s="64"/>
    </row>
    <row r="43" spans="2:5" ht="16.5" thickTop="1" thickBot="1" x14ac:dyDescent="0.3">
      <c r="B43" s="77" t="s">
        <v>82</v>
      </c>
      <c r="C43" s="20"/>
      <c r="D43" s="78" t="s">
        <v>83</v>
      </c>
      <c r="E43" s="68" t="s">
        <v>114</v>
      </c>
    </row>
    <row r="44" spans="2:5" ht="16.5" thickTop="1" thickBot="1" x14ac:dyDescent="0.3">
      <c r="B44" s="79" t="s">
        <v>6</v>
      </c>
      <c r="C44" s="21"/>
      <c r="D44" s="80" t="s">
        <v>137</v>
      </c>
      <c r="E44" s="73" t="s">
        <v>155</v>
      </c>
    </row>
    <row r="45" spans="2:5" ht="106.5" thickTop="1" thickBot="1" x14ac:dyDescent="0.3">
      <c r="B45" s="79" t="s">
        <v>7</v>
      </c>
      <c r="C45" s="21"/>
      <c r="D45" s="81" t="s">
        <v>150</v>
      </c>
      <c r="E45" s="73" t="s">
        <v>152</v>
      </c>
    </row>
    <row r="46" spans="2:5" ht="16.5" thickTop="1" thickBot="1" x14ac:dyDescent="0.3">
      <c r="B46" s="79" t="s">
        <v>8</v>
      </c>
      <c r="C46" s="21"/>
      <c r="D46" s="80" t="s">
        <v>116</v>
      </c>
      <c r="E46" s="73" t="s">
        <v>108</v>
      </c>
    </row>
    <row r="47" spans="2:5" ht="16.5" thickTop="1" thickBot="1" x14ac:dyDescent="0.3">
      <c r="B47" s="79" t="s">
        <v>10</v>
      </c>
      <c r="C47" s="21"/>
      <c r="D47" s="80" t="s">
        <v>116</v>
      </c>
      <c r="E47" s="71" t="s">
        <v>64</v>
      </c>
    </row>
    <row r="48" spans="2:5" ht="16.5" thickTop="1" thickBot="1" x14ac:dyDescent="0.3">
      <c r="B48" s="82" t="s">
        <v>9</v>
      </c>
      <c r="C48" s="21"/>
      <c r="D48" s="83" t="s">
        <v>116</v>
      </c>
      <c r="E48" s="76" t="s">
        <v>107</v>
      </c>
    </row>
    <row r="49" spans="2:5" s="48" customFormat="1" ht="15.75" thickBot="1" x14ac:dyDescent="0.3"/>
    <row r="50" spans="2:5" s="48" customFormat="1" ht="15.75" thickBot="1" x14ac:dyDescent="0.3">
      <c r="B50" s="84" t="s">
        <v>72</v>
      </c>
    </row>
    <row r="51" spans="2:5" ht="15.75" thickBot="1" x14ac:dyDescent="0.3">
      <c r="B51" s="116" t="s">
        <v>94</v>
      </c>
      <c r="C51" s="117"/>
      <c r="D51" s="118"/>
      <c r="E51" s="119"/>
    </row>
    <row r="52" spans="2:5" ht="16.5" thickTop="1" thickBot="1" x14ac:dyDescent="0.3">
      <c r="B52" s="22" t="s">
        <v>69</v>
      </c>
      <c r="C52" s="24"/>
      <c r="D52" s="23" t="s">
        <v>116</v>
      </c>
      <c r="E52" s="85" t="s">
        <v>109</v>
      </c>
    </row>
    <row r="53" spans="2:5" ht="16.5" thickTop="1" thickBot="1" x14ac:dyDescent="0.3">
      <c r="B53" s="22" t="s">
        <v>70</v>
      </c>
      <c r="C53" s="24"/>
      <c r="D53" s="23" t="s">
        <v>116</v>
      </c>
      <c r="E53" s="13" t="s">
        <v>110</v>
      </c>
    </row>
    <row r="54" spans="2:5" ht="31.5" thickTop="1" thickBot="1" x14ac:dyDescent="0.3">
      <c r="B54" s="86" t="s">
        <v>71</v>
      </c>
      <c r="C54" s="24"/>
      <c r="D54" s="87" t="s">
        <v>60</v>
      </c>
      <c r="E54" s="88" t="s">
        <v>139</v>
      </c>
    </row>
    <row r="55" spans="2:5" ht="16.5" thickTop="1" thickBot="1" x14ac:dyDescent="0.3">
      <c r="B55" s="86" t="s">
        <v>129</v>
      </c>
      <c r="C55" s="24"/>
      <c r="D55" s="23" t="s">
        <v>116</v>
      </c>
      <c r="E55" s="85" t="s">
        <v>112</v>
      </c>
    </row>
    <row r="56" spans="2:5" ht="16.5" thickTop="1" thickBot="1" x14ac:dyDescent="0.3">
      <c r="B56" s="22" t="s">
        <v>73</v>
      </c>
      <c r="C56" s="24"/>
      <c r="D56" s="23" t="s">
        <v>116</v>
      </c>
      <c r="E56" s="13"/>
    </row>
    <row r="57" spans="2:5" ht="16.5" thickTop="1" thickBot="1" x14ac:dyDescent="0.3">
      <c r="B57" s="112" t="s">
        <v>93</v>
      </c>
      <c r="C57" s="113"/>
      <c r="D57" s="114"/>
      <c r="E57" s="115"/>
    </row>
    <row r="58" spans="2:5" ht="16.5" thickTop="1" thickBot="1" x14ac:dyDescent="0.3">
      <c r="B58" s="22" t="s">
        <v>74</v>
      </c>
      <c r="C58" s="24"/>
      <c r="D58" s="23" t="s">
        <v>116</v>
      </c>
      <c r="E58" s="13"/>
    </row>
    <row r="59" spans="2:5" ht="16.5" thickTop="1" thickBot="1" x14ac:dyDescent="0.3">
      <c r="B59" s="22" t="s">
        <v>97</v>
      </c>
      <c r="C59" s="26"/>
      <c r="D59" s="23" t="s">
        <v>83</v>
      </c>
      <c r="E59" s="13"/>
    </row>
    <row r="60" spans="2:5" ht="16.5" thickTop="1" thickBot="1" x14ac:dyDescent="0.3">
      <c r="B60" s="112" t="s">
        <v>95</v>
      </c>
      <c r="C60" s="113"/>
      <c r="D60" s="114"/>
      <c r="E60" s="115"/>
    </row>
    <row r="61" spans="2:5" ht="16.5" thickTop="1" thickBot="1" x14ac:dyDescent="0.3">
      <c r="B61" s="22" t="s">
        <v>76</v>
      </c>
      <c r="C61" s="24"/>
      <c r="D61" s="23" t="s">
        <v>116</v>
      </c>
      <c r="E61" s="85"/>
    </row>
    <row r="62" spans="2:5" ht="16.5" thickTop="1" thickBot="1" x14ac:dyDescent="0.3">
      <c r="B62" s="22" t="s">
        <v>78</v>
      </c>
      <c r="C62" s="24"/>
      <c r="D62" s="23" t="s">
        <v>116</v>
      </c>
      <c r="E62" s="13"/>
    </row>
    <row r="63" spans="2:5" ht="16.5" thickTop="1" thickBot="1" x14ac:dyDescent="0.3">
      <c r="B63" s="22" t="s">
        <v>118</v>
      </c>
      <c r="C63" s="24"/>
      <c r="D63" s="23" t="s">
        <v>116</v>
      </c>
      <c r="E63" s="13"/>
    </row>
    <row r="64" spans="2:5" ht="16.5" thickTop="1" thickBot="1" x14ac:dyDescent="0.3">
      <c r="B64" s="22" t="s">
        <v>77</v>
      </c>
      <c r="C64" s="24"/>
      <c r="D64" s="23" t="s">
        <v>116</v>
      </c>
      <c r="E64" s="13"/>
    </row>
    <row r="65" spans="2:5" ht="16.5" thickTop="1" thickBot="1" x14ac:dyDescent="0.3">
      <c r="B65" s="112" t="s">
        <v>96</v>
      </c>
      <c r="C65" s="113"/>
      <c r="D65" s="114"/>
      <c r="E65" s="115"/>
    </row>
    <row r="66" spans="2:5" ht="16.5" thickTop="1" thickBot="1" x14ac:dyDescent="0.3">
      <c r="B66" s="22" t="s">
        <v>87</v>
      </c>
      <c r="C66" s="26"/>
      <c r="D66" s="23" t="s">
        <v>83</v>
      </c>
      <c r="E66" s="13" t="s">
        <v>89</v>
      </c>
    </row>
    <row r="67" spans="2:5" ht="16.5" thickTop="1" thickBot="1" x14ac:dyDescent="0.3">
      <c r="B67" s="89" t="s">
        <v>88</v>
      </c>
      <c r="C67" s="26"/>
      <c r="D67" s="90" t="s">
        <v>83</v>
      </c>
      <c r="E67" s="91" t="s">
        <v>90</v>
      </c>
    </row>
    <row r="68" spans="2:5" s="48" customFormat="1" ht="15.75" thickBot="1" x14ac:dyDescent="0.3"/>
    <row r="69" spans="2:5" s="48" customFormat="1" ht="15.75" thickBot="1" x14ac:dyDescent="0.3">
      <c r="B69" s="92" t="s">
        <v>57</v>
      </c>
    </row>
    <row r="70" spans="2:5" ht="61.5" thickTop="1" thickBot="1" x14ac:dyDescent="0.3">
      <c r="B70" s="93" t="s">
        <v>57</v>
      </c>
      <c r="C70" s="25" t="s">
        <v>85</v>
      </c>
      <c r="D70" s="94" t="s">
        <v>60</v>
      </c>
      <c r="E70" s="95" t="s">
        <v>84</v>
      </c>
    </row>
    <row r="71" spans="2:5" s="48" customFormat="1" ht="15.75" thickBot="1" x14ac:dyDescent="0.3">
      <c r="E71" s="64"/>
    </row>
    <row r="72" spans="2:5" s="48" customFormat="1" ht="15.75" thickBot="1" x14ac:dyDescent="0.3">
      <c r="B72" s="84" t="s">
        <v>79</v>
      </c>
      <c r="E72" s="64"/>
    </row>
    <row r="73" spans="2:5" ht="15.75" thickBot="1" x14ac:dyDescent="0.3">
      <c r="B73" s="116" t="s">
        <v>98</v>
      </c>
      <c r="C73" s="117"/>
      <c r="D73" s="118"/>
      <c r="E73" s="119"/>
    </row>
    <row r="74" spans="2:5" ht="16.5" thickTop="1" thickBot="1" x14ac:dyDescent="0.3">
      <c r="B74" s="22" t="s">
        <v>69</v>
      </c>
      <c r="C74" s="24"/>
      <c r="D74" s="23" t="s">
        <v>116</v>
      </c>
      <c r="E74" s="85" t="s">
        <v>124</v>
      </c>
    </row>
    <row r="75" spans="2:5" ht="16.5" thickTop="1" thickBot="1" x14ac:dyDescent="0.3">
      <c r="B75" s="22" t="s">
        <v>70</v>
      </c>
      <c r="C75" s="24"/>
      <c r="D75" s="23" t="s">
        <v>116</v>
      </c>
      <c r="E75" s="13" t="s">
        <v>110</v>
      </c>
    </row>
    <row r="76" spans="2:5" ht="16.5" thickTop="1" thickBot="1" x14ac:dyDescent="0.3">
      <c r="B76" s="22" t="s">
        <v>73</v>
      </c>
      <c r="C76" s="24"/>
      <c r="D76" s="23" t="s">
        <v>116</v>
      </c>
      <c r="E76" s="13"/>
    </row>
    <row r="77" spans="2:5" ht="16.5" thickTop="1" thickBot="1" x14ac:dyDescent="0.3">
      <c r="B77" s="112" t="s">
        <v>113</v>
      </c>
      <c r="C77" s="113"/>
      <c r="D77" s="114"/>
      <c r="E77" s="115"/>
    </row>
    <row r="78" spans="2:5" ht="16.5" thickTop="1" thickBot="1" x14ac:dyDescent="0.3">
      <c r="B78" s="22" t="s">
        <v>74</v>
      </c>
      <c r="C78" s="24"/>
      <c r="D78" s="23" t="s">
        <v>116</v>
      </c>
      <c r="E78" s="13"/>
    </row>
    <row r="79" spans="2:5" ht="16.5" thickTop="1" thickBot="1" x14ac:dyDescent="0.3">
      <c r="B79" s="22" t="s">
        <v>75</v>
      </c>
      <c r="C79" s="26"/>
      <c r="D79" s="23" t="s">
        <v>83</v>
      </c>
      <c r="E79" s="13" t="s">
        <v>123</v>
      </c>
    </row>
    <row r="80" spans="2:5" ht="16.5" thickTop="1" thickBot="1" x14ac:dyDescent="0.3">
      <c r="B80" s="112" t="s">
        <v>125</v>
      </c>
      <c r="C80" s="113"/>
      <c r="D80" s="114"/>
      <c r="E80" s="115"/>
    </row>
    <row r="81" spans="2:5" ht="16.5" thickTop="1" thickBot="1" x14ac:dyDescent="0.3">
      <c r="B81" s="22" t="s">
        <v>128</v>
      </c>
      <c r="C81" s="24"/>
      <c r="D81" s="23" t="s">
        <v>116</v>
      </c>
      <c r="E81" s="13" t="s">
        <v>127</v>
      </c>
    </row>
    <row r="82" spans="2:5" ht="16.5" thickTop="1" thickBot="1" x14ac:dyDescent="0.3">
      <c r="B82" s="22" t="s">
        <v>78</v>
      </c>
      <c r="C82" s="24"/>
      <c r="D82" s="23" t="s">
        <v>116</v>
      </c>
      <c r="E82" s="13"/>
    </row>
    <row r="83" spans="2:5" ht="16.5" thickTop="1" thickBot="1" x14ac:dyDescent="0.3">
      <c r="B83" s="22" t="s">
        <v>118</v>
      </c>
      <c r="C83" s="24"/>
      <c r="D83" s="23" t="s">
        <v>116</v>
      </c>
      <c r="E83" s="13"/>
    </row>
    <row r="84" spans="2:5" ht="16.5" thickTop="1" thickBot="1" x14ac:dyDescent="0.3">
      <c r="B84" s="22" t="s">
        <v>77</v>
      </c>
      <c r="C84" s="24"/>
      <c r="D84" s="23" t="s">
        <v>116</v>
      </c>
      <c r="E84" s="13"/>
    </row>
    <row r="85" spans="2:5" ht="16.5" thickTop="1" thickBot="1" x14ac:dyDescent="0.3">
      <c r="B85" s="112" t="s">
        <v>126</v>
      </c>
      <c r="C85" s="113"/>
      <c r="D85" s="114"/>
      <c r="E85" s="115"/>
    </row>
    <row r="86" spans="2:5" ht="31.5" thickTop="1" thickBot="1" x14ac:dyDescent="0.3">
      <c r="B86" s="22" t="s">
        <v>128</v>
      </c>
      <c r="C86" s="24"/>
      <c r="D86" s="23" t="s">
        <v>116</v>
      </c>
      <c r="E86" s="85" t="s">
        <v>130</v>
      </c>
    </row>
    <row r="87" spans="2:5" ht="16.5" thickTop="1" thickBot="1" x14ac:dyDescent="0.3">
      <c r="B87" s="22" t="s">
        <v>78</v>
      </c>
      <c r="C87" s="24"/>
      <c r="D87" s="23" t="s">
        <v>116</v>
      </c>
      <c r="E87" s="13"/>
    </row>
    <row r="88" spans="2:5" ht="16.5" thickTop="1" thickBot="1" x14ac:dyDescent="0.3">
      <c r="B88" s="22" t="s">
        <v>118</v>
      </c>
      <c r="C88" s="24"/>
      <c r="D88" s="23" t="s">
        <v>116</v>
      </c>
      <c r="E88" s="13"/>
    </row>
    <row r="89" spans="2:5" ht="16.5" thickTop="1" thickBot="1" x14ac:dyDescent="0.3">
      <c r="B89" s="22" t="s">
        <v>77</v>
      </c>
      <c r="C89" s="24"/>
      <c r="D89" s="23" t="s">
        <v>116</v>
      </c>
      <c r="E89" s="13"/>
    </row>
    <row r="90" spans="2:5" ht="16.5" thickTop="1" thickBot="1" x14ac:dyDescent="0.3">
      <c r="B90" s="112" t="s">
        <v>96</v>
      </c>
      <c r="C90" s="113"/>
      <c r="D90" s="114"/>
      <c r="E90" s="115"/>
    </row>
    <row r="91" spans="2:5" ht="16.5" thickTop="1" thickBot="1" x14ac:dyDescent="0.3">
      <c r="B91" s="22" t="s">
        <v>87</v>
      </c>
      <c r="C91" s="26"/>
      <c r="D91" s="23" t="s">
        <v>83</v>
      </c>
      <c r="E91" s="13" t="s">
        <v>91</v>
      </c>
    </row>
    <row r="92" spans="2:5" ht="16.5" thickTop="1" thickBot="1" x14ac:dyDescent="0.3">
      <c r="B92" s="89" t="s">
        <v>88</v>
      </c>
      <c r="C92" s="26"/>
      <c r="D92" s="90" t="s">
        <v>83</v>
      </c>
      <c r="E92" s="91" t="s">
        <v>92</v>
      </c>
    </row>
  </sheetData>
  <mergeCells count="9">
    <mergeCell ref="B77:E77"/>
    <mergeCell ref="B80:E80"/>
    <mergeCell ref="B85:E85"/>
    <mergeCell ref="B90:E90"/>
    <mergeCell ref="B51:E51"/>
    <mergeCell ref="B60:E60"/>
    <mergeCell ref="B65:E65"/>
    <mergeCell ref="B57:E57"/>
    <mergeCell ref="B73:E73"/>
  </mergeCells>
  <dataValidations count="10">
    <dataValidation type="custom" allowBlank="1" showInputMessage="1" showErrorMessage="1" errorTitle="Erreur" error="Le nom du site doit être en majuscule" sqref="C7">
      <formula1>EXACT(C7,UPPER(C7))</formula1>
    </dataValidation>
    <dataValidation type="custom" allowBlank="1" showInputMessage="1" showErrorMessage="1" errorTitle="Erreur" error="le nom du site doit être majuscule" sqref="C8">
      <formula1>EXACT(C8,UPPER(C8))</formula1>
    </dataValidation>
    <dataValidation type="custom" allowBlank="1" showInputMessage="1" showErrorMessage="1" sqref="C12">
      <formula1>EXACT(C12,UPPER(C12))</formula1>
    </dataValidation>
    <dataValidation type="list" showInputMessage="1" showErrorMessage="1" sqref="C4">
      <formula1>Projet</formula1>
    </dataValidation>
    <dataValidation type="list" showInputMessage="1" errorTitle="Erreur" error="Sélectionner une valeur dans la liste déroulante." sqref="C5">
      <formula1>Tension</formula1>
    </dataValidation>
    <dataValidation type="list" allowBlank="1" showInputMessage="1" showErrorMessage="1" sqref="C54">
      <formula1>géomètre</formula1>
    </dataValidation>
    <dataValidation type="list" allowBlank="1" showInputMessage="1" showErrorMessage="1" errorTitle="Erreur" error="Sélectionner une valeur dans la liste déroulante." sqref="C70">
      <formula1>georeferencement</formula1>
    </dataValidation>
    <dataValidation type="list" showInputMessage="1" showErrorMessage="1" errorTitle="Erreur" error="Entrer un entier entre 1 et 9." sqref="C6">
      <formula1>numero_ordre_liaison</formula1>
    </dataValidation>
    <dataValidation type="list" allowBlank="1" showInputMessage="1" showErrorMessage="1" sqref="C13 C21 C29 C37 C45">
      <formula1>Type_LSFG</formula1>
    </dataValidation>
    <dataValidation type="date" allowBlank="1" showInputMessage="1" showErrorMessage="1" errorTitle="Erreur." error="Vous nous pouvez pas renseigner une date supérieure à aujourd'hui." sqref="C11 C19 C27 C35 C43">
      <formula1>1</formula1>
      <formula2>TODAY()</formula2>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B1:T63"/>
  <sheetViews>
    <sheetView showGridLines="0" view="pageBreakPreview" zoomScale="85" zoomScaleNormal="70" zoomScaleSheetLayoutView="85" zoomScalePageLayoutView="40" workbookViewId="0">
      <selection activeCell="B6" sqref="B6:I8"/>
    </sheetView>
  </sheetViews>
  <sheetFormatPr baseColWidth="10" defaultColWidth="11.42578125" defaultRowHeight="12.75" x14ac:dyDescent="0.25"/>
  <cols>
    <col min="1" max="1" width="3.7109375" style="27" customWidth="1"/>
    <col min="2" max="4" width="8.7109375" style="27" customWidth="1"/>
    <col min="5" max="9" width="12.7109375" style="27" customWidth="1"/>
    <col min="10" max="10" width="3.7109375" style="28" customWidth="1"/>
    <col min="11" max="11" width="3.7109375" style="27" customWidth="1"/>
    <col min="12" max="12" width="11.7109375" style="27" customWidth="1"/>
    <col min="13" max="13" width="5.7109375" style="27" customWidth="1"/>
    <col min="14" max="14" width="12.7109375" style="27" customWidth="1"/>
    <col min="15" max="15" width="11.7109375" style="27" customWidth="1"/>
    <col min="16" max="16" width="12.7109375" style="27" customWidth="1"/>
    <col min="17" max="19" width="11.7109375" style="27" customWidth="1"/>
    <col min="20" max="20" width="3.7109375" style="28" customWidth="1"/>
    <col min="21" max="16384" width="11.42578125" style="27"/>
  </cols>
  <sheetData>
    <row r="1" spans="2:20" ht="15.95" customHeight="1" x14ac:dyDescent="0.25"/>
    <row r="2" spans="2:20" ht="15.95" customHeight="1" x14ac:dyDescent="0.25">
      <c r="C2" s="218" t="s">
        <v>54</v>
      </c>
      <c r="D2" s="218"/>
      <c r="E2" s="218"/>
      <c r="F2" s="218"/>
      <c r="G2" s="218"/>
      <c r="H2" s="218"/>
      <c r="I2" s="218"/>
      <c r="L2" s="220" t="str">
        <f>B6</f>
        <v>Liaison Souterraine à 90 000 Volts Numéro 1
CHAMPNIERS - TOUVRE</v>
      </c>
      <c r="M2" s="220"/>
      <c r="N2" s="220"/>
      <c r="O2" s="220"/>
      <c r="P2" s="220"/>
      <c r="Q2" s="220"/>
      <c r="R2" s="220"/>
      <c r="S2" s="220"/>
      <c r="T2" s="29"/>
    </row>
    <row r="3" spans="2:20" ht="15.95" customHeight="1" x14ac:dyDescent="0.25">
      <c r="B3" s="30"/>
      <c r="C3" s="218"/>
      <c r="D3" s="218"/>
      <c r="E3" s="218"/>
      <c r="F3" s="218"/>
      <c r="G3" s="218"/>
      <c r="H3" s="218"/>
      <c r="I3" s="218"/>
      <c r="L3" s="220"/>
      <c r="M3" s="220"/>
      <c r="N3" s="220"/>
      <c r="O3" s="220"/>
      <c r="P3" s="220"/>
      <c r="Q3" s="220"/>
      <c r="R3" s="220"/>
      <c r="S3" s="220"/>
      <c r="T3" s="29"/>
    </row>
    <row r="4" spans="2:20" ht="15.95" customHeight="1" x14ac:dyDescent="0.25">
      <c r="B4" s="30"/>
      <c r="C4" s="31"/>
      <c r="D4" s="31"/>
      <c r="E4" s="31"/>
      <c r="F4" s="31"/>
      <c r="G4" s="31"/>
      <c r="H4" s="31"/>
      <c r="I4" s="31"/>
      <c r="L4" s="221" t="s">
        <v>0</v>
      </c>
      <c r="M4" s="221"/>
      <c r="N4" s="221"/>
      <c r="O4" s="221"/>
      <c r="P4" s="221"/>
      <c r="Q4" s="221"/>
      <c r="R4" s="221"/>
      <c r="S4" s="221"/>
      <c r="T4" s="32"/>
    </row>
    <row r="5" spans="2:20" ht="15.95" customHeight="1" x14ac:dyDescent="0.25">
      <c r="B5" s="30"/>
      <c r="C5" s="30"/>
      <c r="D5" s="30"/>
      <c r="L5" s="221"/>
      <c r="M5" s="221"/>
      <c r="N5" s="221"/>
      <c r="O5" s="221"/>
      <c r="P5" s="221"/>
      <c r="Q5" s="221"/>
      <c r="R5" s="221"/>
      <c r="S5" s="221"/>
      <c r="T5" s="32"/>
    </row>
    <row r="6" spans="2:20" ht="15.95" customHeight="1" x14ac:dyDescent="0.25">
      <c r="B6" s="217" t="str">
        <f>'Donnees Cartouche'!C4&amp;"Liaison Souterraine à "&amp;TEXT('Donnees Cartouche'!C5,"# ##0")&amp;" Numéro "&amp;'Donnees Cartouche'!C6&amp;CHAR(10)&amp;'Donnees Cartouche'!C7&amp;" - "&amp;'Donnees Cartouche'!C8</f>
        <v>Liaison Souterraine à 90 000 Volts Numéro 1
CHAMPNIERS - TOUVRE</v>
      </c>
      <c r="C6" s="217"/>
      <c r="D6" s="217"/>
      <c r="E6" s="217"/>
      <c r="F6" s="217"/>
      <c r="G6" s="217"/>
      <c r="H6" s="217"/>
      <c r="I6" s="217"/>
      <c r="L6" s="33"/>
      <c r="M6" s="33"/>
      <c r="N6" s="33"/>
      <c r="O6" s="33"/>
      <c r="P6" s="33"/>
      <c r="Q6" s="33"/>
      <c r="R6" s="33"/>
      <c r="S6" s="33"/>
    </row>
    <row r="7" spans="2:20" ht="15.95" customHeight="1" x14ac:dyDescent="0.25">
      <c r="B7" s="217"/>
      <c r="C7" s="217"/>
      <c r="D7" s="217"/>
      <c r="E7" s="217"/>
      <c r="F7" s="217"/>
      <c r="G7" s="217"/>
      <c r="H7" s="217"/>
      <c r="I7" s="217"/>
      <c r="L7" s="34" t="s">
        <v>5</v>
      </c>
      <c r="M7" s="34" t="s">
        <v>6</v>
      </c>
      <c r="N7" s="219" t="s">
        <v>7</v>
      </c>
      <c r="O7" s="219"/>
      <c r="P7" s="219"/>
      <c r="Q7" s="34" t="s">
        <v>8</v>
      </c>
      <c r="R7" s="34" t="s">
        <v>10</v>
      </c>
      <c r="S7" s="34" t="s">
        <v>9</v>
      </c>
    </row>
    <row r="8" spans="2:20" ht="26.25" customHeight="1" x14ac:dyDescent="0.25">
      <c r="B8" s="217"/>
      <c r="C8" s="217"/>
      <c r="D8" s="217"/>
      <c r="E8" s="217"/>
      <c r="F8" s="217"/>
      <c r="G8" s="217"/>
      <c r="H8" s="217"/>
      <c r="I8" s="217"/>
      <c r="L8" s="42" t="str">
        <f>IF('Donnees Cartouche'!C11="","",TEXT('Donnees Cartouche'!C11,"jj/mm/aaaa"))</f>
        <v>06/10/2015</v>
      </c>
      <c r="M8" s="43" t="str">
        <f>IF('Donnees Cartouche'!C12="","",'Donnees Cartouche'!C12)</f>
        <v>A</v>
      </c>
      <c r="N8" s="222" t="str">
        <f>IF('Donnees Cartouche'!C13="","",'Donnees Cartouche'!C13)</f>
        <v>Création du fichier de géoréférencement suite à détection non intrusive de la LS</v>
      </c>
      <c r="O8" s="223"/>
      <c r="P8" s="224"/>
      <c r="Q8" s="43" t="str">
        <f>IF('Donnees Cartouche'!C14="","",'Donnees Cartouche'!C14)</f>
        <v/>
      </c>
      <c r="R8" s="43" t="str">
        <f>IF('Donnees Cartouche'!C15="","",'Donnees Cartouche'!C15)</f>
        <v/>
      </c>
      <c r="S8" s="43" t="str">
        <f>IF('Donnees Cartouche'!C16="","",'Donnees Cartouche'!C16)</f>
        <v/>
      </c>
    </row>
    <row r="9" spans="2:20" ht="25.5" customHeight="1" x14ac:dyDescent="0.25">
      <c r="B9" s="35"/>
      <c r="C9" s="35"/>
      <c r="D9" s="35"/>
      <c r="E9" s="35"/>
      <c r="F9" s="35"/>
      <c r="G9" s="35"/>
      <c r="H9" s="35"/>
      <c r="I9" s="35"/>
      <c r="L9" s="42" t="str">
        <f>IF('Donnees Cartouche'!C19="","",TEXT('Donnees Cartouche'!C19,"jj/mm/aaaa"))</f>
        <v>16/01/2020</v>
      </c>
      <c r="M9" s="43" t="str">
        <f>IF('Donnees Cartouche'!C20="","",'Donnees Cartouche'!C20)</f>
        <v>B</v>
      </c>
      <c r="N9" s="222" t="str">
        <f>IF('Donnees Cartouche'!C21="","",'Donnees Cartouche'!C21)</f>
        <v>Transformation du fichier conformément au RG-LS 2018</v>
      </c>
      <c r="O9" s="223"/>
      <c r="P9" s="224"/>
      <c r="Q9" s="43" t="str">
        <f>IF('Donnees Cartouche'!C22="","",'Donnees Cartouche'!C22)</f>
        <v>HANDIRECT</v>
      </c>
      <c r="R9" s="43" t="str">
        <f>IF('Donnees Cartouche'!C23="","",'Donnees Cartouche'!C23)</f>
        <v>FB</v>
      </c>
      <c r="S9" s="43" t="str">
        <f>IF('Donnees Cartouche'!C24="","",'Donnees Cartouche'!C24)</f>
        <v>JTP</v>
      </c>
    </row>
    <row r="10" spans="2:20" ht="25.5" customHeight="1" x14ac:dyDescent="0.25">
      <c r="B10" s="227" t="s">
        <v>4</v>
      </c>
      <c r="C10" s="227"/>
      <c r="D10" s="227"/>
      <c r="E10" s="227"/>
      <c r="F10" s="227"/>
      <c r="G10" s="227"/>
      <c r="H10" s="227"/>
      <c r="I10" s="227"/>
      <c r="L10" s="42" t="str">
        <f>IF('Donnees Cartouche'!C27="","",TEXT('Donnees Cartouche'!C27,"jj/mm/aaaa"))</f>
        <v/>
      </c>
      <c r="M10" s="43" t="str">
        <f>IF('Donnees Cartouche'!C28="","",'Donnees Cartouche'!C28)</f>
        <v/>
      </c>
      <c r="N10" s="222" t="str">
        <f>IF('Donnees Cartouche'!C29="","",'Donnees Cartouche'!C29)</f>
        <v/>
      </c>
      <c r="O10" s="223"/>
      <c r="P10" s="224"/>
      <c r="Q10" s="43" t="str">
        <f>IF('Donnees Cartouche'!C30="","",'Donnees Cartouche'!C30)</f>
        <v/>
      </c>
      <c r="R10" s="43" t="str">
        <f>IF('Donnees Cartouche'!C31="","",'Donnees Cartouche'!C31)</f>
        <v/>
      </c>
      <c r="S10" s="43" t="str">
        <f>IF('Donnees Cartouche'!C32="","",'Donnees Cartouche'!C32)</f>
        <v/>
      </c>
    </row>
    <row r="11" spans="2:20" ht="15.95" customHeight="1" x14ac:dyDescent="0.25">
      <c r="B11" s="227"/>
      <c r="C11" s="227"/>
      <c r="D11" s="227"/>
      <c r="E11" s="227"/>
      <c r="F11" s="227"/>
      <c r="G11" s="227"/>
      <c r="H11" s="227"/>
      <c r="I11" s="227"/>
      <c r="L11" s="42" t="str">
        <f>IF('Donnees Cartouche'!C35="","",TEXT('Donnees Cartouche'!C35,"jj/mm/aaaa"))</f>
        <v/>
      </c>
      <c r="M11" s="43" t="str">
        <f>IF('Donnees Cartouche'!C36="","",'Donnees Cartouche'!C36)</f>
        <v/>
      </c>
      <c r="N11" s="225" t="str">
        <f>IF('Donnees Cartouche'!C37="","",'Donnees Cartouche'!C37)</f>
        <v/>
      </c>
      <c r="O11" s="225"/>
      <c r="P11" s="225"/>
      <c r="Q11" s="43" t="str">
        <f>IF('Donnees Cartouche'!C38="","",'Donnees Cartouche'!C38)</f>
        <v/>
      </c>
      <c r="R11" s="43" t="str">
        <f>IF('Donnees Cartouche'!C39="","",'Donnees Cartouche'!C39)</f>
        <v/>
      </c>
      <c r="S11" s="43" t="str">
        <f>IF('Donnees Cartouche'!C40="","",'Donnees Cartouche'!C40)</f>
        <v/>
      </c>
    </row>
    <row r="12" spans="2:20" ht="15.95" customHeight="1" x14ac:dyDescent="0.25">
      <c r="C12" s="36"/>
      <c r="D12" s="36"/>
      <c r="E12" s="36"/>
      <c r="F12" s="36"/>
      <c r="G12" s="36"/>
      <c r="H12" s="36"/>
      <c r="I12" s="36"/>
      <c r="L12" s="42" t="str">
        <f>IF('Donnees Cartouche'!C43="","",TEXT('Donnees Cartouche'!C43,"jj/mm/aaaa"))</f>
        <v/>
      </c>
      <c r="M12" s="43" t="str">
        <f>IF('Donnees Cartouche'!C44="","",'Donnees Cartouche'!C44)</f>
        <v/>
      </c>
      <c r="N12" s="225" t="str">
        <f>IF('Donnees Cartouche'!C45="","",'Donnees Cartouche'!C45)</f>
        <v/>
      </c>
      <c r="O12" s="225"/>
      <c r="P12" s="225"/>
      <c r="Q12" s="43" t="str">
        <f>IF('Donnees Cartouche'!C46="","",'Donnees Cartouche'!C46)</f>
        <v/>
      </c>
      <c r="R12" s="43" t="str">
        <f>IF('Donnees Cartouche'!C47="","",'Donnees Cartouche'!C47)</f>
        <v/>
      </c>
      <c r="S12" s="43" t="str">
        <f>IF('Donnees Cartouche'!C48="","",'Donnees Cartouche'!C48)</f>
        <v/>
      </c>
    </row>
    <row r="13" spans="2:20" ht="15.95" customHeight="1" x14ac:dyDescent="0.25">
      <c r="B13" s="226" t="s">
        <v>14</v>
      </c>
      <c r="C13" s="226"/>
      <c r="D13" s="226"/>
      <c r="E13" s="226"/>
      <c r="F13" s="226"/>
      <c r="G13" s="226"/>
      <c r="H13" s="226"/>
      <c r="I13" s="226"/>
    </row>
    <row r="14" spans="2:20" ht="15.95" customHeight="1" x14ac:dyDescent="0.25">
      <c r="B14" s="226"/>
      <c r="C14" s="226"/>
      <c r="D14" s="226"/>
      <c r="E14" s="226"/>
      <c r="F14" s="226"/>
      <c r="G14" s="226"/>
      <c r="H14" s="226"/>
      <c r="I14" s="226"/>
      <c r="L14" s="139" t="s">
        <v>1</v>
      </c>
      <c r="M14" s="140"/>
      <c r="N14" s="140"/>
      <c r="O14" s="140"/>
      <c r="P14" s="141"/>
      <c r="Q14" s="130" t="str">
        <f>'Donnees Cartouche'!C52&amp;CHAR(10)&amp;'Donnees Cartouche'!C53&amp;CHAR(10)&amp;'Donnees Cartouche'!C56</f>
        <v xml:space="preserve">
</v>
      </c>
      <c r="R14" s="131"/>
      <c r="S14" s="132"/>
    </row>
    <row r="15" spans="2:20" ht="15.95" customHeight="1" x14ac:dyDescent="0.25">
      <c r="B15" s="162" t="s">
        <v>3</v>
      </c>
      <c r="C15" s="163"/>
      <c r="D15" s="164"/>
      <c r="E15" s="178" t="s">
        <v>46</v>
      </c>
      <c r="F15" s="179"/>
      <c r="G15" s="179"/>
      <c r="H15" s="179"/>
      <c r="I15" s="180"/>
      <c r="L15" s="142"/>
      <c r="M15" s="143"/>
      <c r="N15" s="143"/>
      <c r="O15" s="143"/>
      <c r="P15" s="144"/>
      <c r="Q15" s="133"/>
      <c r="R15" s="134"/>
      <c r="S15" s="135"/>
    </row>
    <row r="16" spans="2:20" ht="15.95" customHeight="1" x14ac:dyDescent="0.25">
      <c r="B16" s="168"/>
      <c r="C16" s="169"/>
      <c r="D16" s="170"/>
      <c r="E16" s="181"/>
      <c r="F16" s="182"/>
      <c r="G16" s="182"/>
      <c r="H16" s="182"/>
      <c r="I16" s="183"/>
      <c r="L16" s="142"/>
      <c r="M16" s="143"/>
      <c r="N16" s="143"/>
      <c r="O16" s="143"/>
      <c r="P16" s="144"/>
      <c r="Q16" s="133"/>
      <c r="R16" s="134"/>
      <c r="S16" s="135"/>
    </row>
    <row r="17" spans="2:19" ht="15.95" customHeight="1" x14ac:dyDescent="0.25">
      <c r="B17" s="237" t="s">
        <v>51</v>
      </c>
      <c r="C17" s="238"/>
      <c r="D17" s="239"/>
      <c r="E17" s="240" t="s">
        <v>53</v>
      </c>
      <c r="F17" s="241"/>
      <c r="G17" s="241"/>
      <c r="H17" s="241"/>
      <c r="I17" s="242"/>
      <c r="L17" s="142"/>
      <c r="M17" s="143"/>
      <c r="N17" s="143"/>
      <c r="O17" s="143"/>
      <c r="P17" s="144"/>
      <c r="Q17" s="133"/>
      <c r="R17" s="134"/>
      <c r="S17" s="135"/>
    </row>
    <row r="18" spans="2:19" ht="30.75" customHeight="1" x14ac:dyDescent="0.25">
      <c r="B18" s="228" t="s">
        <v>16</v>
      </c>
      <c r="C18" s="229"/>
      <c r="D18" s="230"/>
      <c r="E18" s="178" t="s">
        <v>42</v>
      </c>
      <c r="F18" s="179"/>
      <c r="G18" s="179"/>
      <c r="H18" s="179"/>
      <c r="I18" s="180"/>
      <c r="L18" s="142"/>
      <c r="M18" s="143"/>
      <c r="N18" s="143"/>
      <c r="O18" s="143"/>
      <c r="P18" s="144"/>
      <c r="Q18" s="136" t="str">
        <f>'Donnees Cartouche'!C54&amp;CHAR(10)&amp;'Donnees Cartouche'!C55</f>
        <v xml:space="preserve">
</v>
      </c>
      <c r="R18" s="137"/>
      <c r="S18" s="138"/>
    </row>
    <row r="19" spans="2:19" ht="15.95" customHeight="1" x14ac:dyDescent="0.25">
      <c r="B19" s="231"/>
      <c r="C19" s="232"/>
      <c r="D19" s="233"/>
      <c r="E19" s="211"/>
      <c r="F19" s="212"/>
      <c r="G19" s="212"/>
      <c r="H19" s="212"/>
      <c r="I19" s="213"/>
      <c r="L19" s="128" t="s">
        <v>133</v>
      </c>
      <c r="M19" s="149"/>
      <c r="N19" s="149"/>
      <c r="O19" s="149"/>
      <c r="P19" s="149"/>
      <c r="Q19" s="129" t="str">
        <f>IF('Donnees Cartouche'!C59="",'Donnees Cartouche'!C58&amp;"",'Donnees Cartouche'!C58&amp;CHAR(10)&amp;TEXT('Donnees Cartouche'!C59,"jj/mm/aaaa"))</f>
        <v/>
      </c>
      <c r="R19" s="129"/>
      <c r="S19" s="129"/>
    </row>
    <row r="20" spans="2:19" ht="15.95" customHeight="1" x14ac:dyDescent="0.25">
      <c r="B20" s="234"/>
      <c r="C20" s="235"/>
      <c r="D20" s="236"/>
      <c r="E20" s="181"/>
      <c r="F20" s="182"/>
      <c r="G20" s="182"/>
      <c r="H20" s="182"/>
      <c r="I20" s="183"/>
      <c r="L20" s="149"/>
      <c r="M20" s="149"/>
      <c r="N20" s="149"/>
      <c r="O20" s="149"/>
      <c r="P20" s="149"/>
      <c r="Q20" s="129"/>
      <c r="R20" s="129"/>
      <c r="S20" s="129"/>
    </row>
    <row r="21" spans="2:19" ht="15.95" customHeight="1" x14ac:dyDescent="0.25">
      <c r="B21" s="243" t="s">
        <v>52</v>
      </c>
      <c r="C21" s="243"/>
      <c r="D21" s="243"/>
      <c r="E21" s="244" t="s">
        <v>41</v>
      </c>
      <c r="F21" s="244"/>
      <c r="G21" s="244"/>
      <c r="H21" s="244"/>
      <c r="I21" s="244"/>
      <c r="L21" s="149"/>
      <c r="M21" s="149"/>
      <c r="N21" s="149"/>
      <c r="O21" s="149"/>
      <c r="P21" s="149"/>
      <c r="Q21" s="129"/>
      <c r="R21" s="129"/>
      <c r="S21" s="129"/>
    </row>
    <row r="22" spans="2:19" ht="15.95" customHeight="1" x14ac:dyDescent="0.25">
      <c r="B22" s="150" t="s">
        <v>29</v>
      </c>
      <c r="C22" s="151"/>
      <c r="D22" s="152"/>
      <c r="E22" s="178" t="s">
        <v>50</v>
      </c>
      <c r="F22" s="179"/>
      <c r="G22" s="179"/>
      <c r="H22" s="179"/>
      <c r="I22" s="180"/>
      <c r="J22" s="27"/>
      <c r="L22" s="190" t="s">
        <v>132</v>
      </c>
      <c r="M22" s="191"/>
      <c r="N22" s="191"/>
      <c r="O22" s="191"/>
      <c r="P22" s="192"/>
      <c r="Q22" s="130" t="str">
        <f>'Donnees Cartouche'!C61&amp;CHAR(10)&amp;'Donnees Cartouche'!C62&amp;CHAR(10)&amp;'Donnees Cartouche'!C63&amp;CHAR(10)&amp;'Donnees Cartouche'!C64</f>
        <v xml:space="preserve">
</v>
      </c>
      <c r="R22" s="131"/>
      <c r="S22" s="132"/>
    </row>
    <row r="23" spans="2:19" ht="15.95" customHeight="1" x14ac:dyDescent="0.25">
      <c r="B23" s="153"/>
      <c r="C23" s="154"/>
      <c r="D23" s="155"/>
      <c r="E23" s="211"/>
      <c r="F23" s="212"/>
      <c r="G23" s="212"/>
      <c r="H23" s="212"/>
      <c r="I23" s="213"/>
      <c r="J23" s="27"/>
      <c r="L23" s="193"/>
      <c r="M23" s="194"/>
      <c r="N23" s="194"/>
      <c r="O23" s="194"/>
      <c r="P23" s="195"/>
      <c r="Q23" s="133"/>
      <c r="R23" s="134"/>
      <c r="S23" s="135"/>
    </row>
    <row r="24" spans="2:19" ht="15.95" customHeight="1" x14ac:dyDescent="0.25">
      <c r="B24" s="153"/>
      <c r="C24" s="154"/>
      <c r="D24" s="155"/>
      <c r="E24" s="211"/>
      <c r="F24" s="212"/>
      <c r="G24" s="212"/>
      <c r="H24" s="212"/>
      <c r="I24" s="213"/>
      <c r="J24" s="27"/>
      <c r="L24" s="193"/>
      <c r="M24" s="194"/>
      <c r="N24" s="194"/>
      <c r="O24" s="194"/>
      <c r="P24" s="195"/>
      <c r="Q24" s="133"/>
      <c r="R24" s="134"/>
      <c r="S24" s="135"/>
    </row>
    <row r="25" spans="2:19" ht="15.95" customHeight="1" x14ac:dyDescent="0.25">
      <c r="B25" s="153"/>
      <c r="C25" s="154"/>
      <c r="D25" s="155"/>
      <c r="E25" s="211"/>
      <c r="F25" s="212"/>
      <c r="G25" s="212"/>
      <c r="H25" s="212"/>
      <c r="I25" s="213"/>
      <c r="L25" s="193"/>
      <c r="M25" s="194"/>
      <c r="N25" s="194"/>
      <c r="O25" s="194"/>
      <c r="P25" s="195"/>
      <c r="Q25" s="133"/>
      <c r="R25" s="134"/>
      <c r="S25" s="135"/>
    </row>
    <row r="26" spans="2:19" ht="15.95" customHeight="1" x14ac:dyDescent="0.25">
      <c r="B26" s="156"/>
      <c r="C26" s="157"/>
      <c r="D26" s="158"/>
      <c r="E26" s="181"/>
      <c r="F26" s="182"/>
      <c r="G26" s="182"/>
      <c r="H26" s="182"/>
      <c r="I26" s="183"/>
      <c r="L26" s="193"/>
      <c r="M26" s="194"/>
      <c r="N26" s="194"/>
      <c r="O26" s="194"/>
      <c r="P26" s="195"/>
      <c r="Q26" s="133"/>
      <c r="R26" s="134"/>
      <c r="S26" s="135"/>
    </row>
    <row r="27" spans="2:19" ht="15.95" customHeight="1" x14ac:dyDescent="0.25">
      <c r="B27" s="171" t="s">
        <v>17</v>
      </c>
      <c r="C27" s="172"/>
      <c r="D27" s="173"/>
      <c r="E27" s="178" t="s">
        <v>19</v>
      </c>
      <c r="F27" s="179"/>
      <c r="G27" s="179"/>
      <c r="H27" s="179"/>
      <c r="I27" s="180"/>
      <c r="L27" s="196"/>
      <c r="M27" s="197"/>
      <c r="N27" s="197"/>
      <c r="O27" s="197"/>
      <c r="P27" s="198"/>
      <c r="Q27" s="136"/>
      <c r="R27" s="137"/>
      <c r="S27" s="138"/>
    </row>
    <row r="28" spans="2:19" ht="15.95" customHeight="1" x14ac:dyDescent="0.25">
      <c r="B28" s="174"/>
      <c r="C28" s="175"/>
      <c r="D28" s="176"/>
      <c r="E28" s="181"/>
      <c r="F28" s="182"/>
      <c r="G28" s="182"/>
      <c r="H28" s="182"/>
      <c r="I28" s="183"/>
      <c r="L28" s="120" t="s">
        <v>131</v>
      </c>
      <c r="M28" s="121"/>
      <c r="N28" s="121"/>
      <c r="O28" s="121"/>
      <c r="P28" s="122"/>
      <c r="Q28" s="214" t="str">
        <f>IF(AND('Donnees Cartouche'!C66="",'Donnees Cartouche'!C67=""),"","Du "&amp;TEXT('Donnees Cartouche'!C66,"jj/mm/aaaa")&amp;" au "&amp;TEXT('Donnees Cartouche'!C67,"jj/mm/aaaa"))</f>
        <v/>
      </c>
      <c r="R28" s="215"/>
      <c r="S28" s="216"/>
    </row>
    <row r="29" spans="2:19" ht="15.95" customHeight="1" x14ac:dyDescent="0.25">
      <c r="B29" s="162" t="s">
        <v>18</v>
      </c>
      <c r="C29" s="163"/>
      <c r="D29" s="164"/>
      <c r="E29" s="208" t="s">
        <v>15</v>
      </c>
      <c r="F29" s="209"/>
      <c r="G29" s="209"/>
      <c r="H29" s="209"/>
      <c r="I29" s="210"/>
    </row>
    <row r="30" spans="2:19" ht="15.95" customHeight="1" x14ac:dyDescent="0.25">
      <c r="B30" s="165"/>
      <c r="C30" s="166"/>
      <c r="D30" s="167"/>
      <c r="E30" s="159" t="s">
        <v>48</v>
      </c>
      <c r="F30" s="160"/>
      <c r="G30" s="160"/>
      <c r="H30" s="160"/>
      <c r="I30" s="161"/>
      <c r="L30" s="199" t="str">
        <f>IF('Donnees Cartouche'!C70="","",'Donnees Cartouche'!C70)</f>
        <v>Le géoréférencement de la Liaison Souterraine a été réalisé à l'issue d'une détection non intrusive</v>
      </c>
      <c r="M30" s="200"/>
      <c r="N30" s="200"/>
      <c r="O30" s="200"/>
      <c r="P30" s="200"/>
      <c r="Q30" s="200"/>
      <c r="R30" s="200"/>
      <c r="S30" s="201"/>
    </row>
    <row r="31" spans="2:19" ht="15.95" customHeight="1" x14ac:dyDescent="0.25">
      <c r="B31" s="165"/>
      <c r="C31" s="166"/>
      <c r="D31" s="167"/>
      <c r="E31" s="184" t="s">
        <v>49</v>
      </c>
      <c r="F31" s="185"/>
      <c r="G31" s="185"/>
      <c r="H31" s="185"/>
      <c r="I31" s="186"/>
      <c r="L31" s="202"/>
      <c r="M31" s="203"/>
      <c r="N31" s="203"/>
      <c r="O31" s="203"/>
      <c r="P31" s="203"/>
      <c r="Q31" s="203"/>
      <c r="R31" s="203"/>
      <c r="S31" s="204"/>
    </row>
    <row r="32" spans="2:19" ht="15.95" customHeight="1" x14ac:dyDescent="0.25">
      <c r="B32" s="168"/>
      <c r="C32" s="169"/>
      <c r="D32" s="170"/>
      <c r="E32" s="187"/>
      <c r="F32" s="188"/>
      <c r="G32" s="188"/>
      <c r="H32" s="188"/>
      <c r="I32" s="189"/>
      <c r="L32" s="205"/>
      <c r="M32" s="206"/>
      <c r="N32" s="206"/>
      <c r="O32" s="206"/>
      <c r="P32" s="206"/>
      <c r="Q32" s="206"/>
      <c r="R32" s="206"/>
      <c r="S32" s="207"/>
    </row>
    <row r="33" spans="2:19" ht="15.95" customHeight="1" x14ac:dyDescent="0.25">
      <c r="B33" s="177" t="s">
        <v>20</v>
      </c>
      <c r="C33" s="177"/>
      <c r="D33" s="177"/>
      <c r="E33" s="250" t="s">
        <v>22</v>
      </c>
      <c r="F33" s="250"/>
      <c r="G33" s="250"/>
      <c r="H33" s="250"/>
      <c r="I33" s="250"/>
      <c r="L33" s="37"/>
      <c r="M33" s="37"/>
      <c r="N33" s="37"/>
      <c r="O33" s="37"/>
      <c r="P33" s="37"/>
      <c r="Q33" s="37"/>
      <c r="R33" s="37"/>
      <c r="S33" s="37"/>
    </row>
    <row r="34" spans="2:19" ht="15.95" customHeight="1" x14ac:dyDescent="0.25">
      <c r="B34" s="177" t="s">
        <v>21</v>
      </c>
      <c r="C34" s="177"/>
      <c r="D34" s="177"/>
      <c r="E34" s="250" t="s">
        <v>23</v>
      </c>
      <c r="F34" s="250"/>
      <c r="G34" s="250"/>
      <c r="H34" s="250"/>
      <c r="I34" s="250"/>
      <c r="L34" s="251" t="s">
        <v>2</v>
      </c>
      <c r="M34" s="252"/>
      <c r="N34" s="252"/>
      <c r="O34" s="252"/>
      <c r="P34" s="253"/>
      <c r="Q34" s="130" t="str">
        <f>'Donnees Cartouche'!C74&amp;CHAR(10)&amp;'Donnees Cartouche'!C75&amp;CHAR(10)&amp;'Donnees Cartouche'!C76</f>
        <v xml:space="preserve">
</v>
      </c>
      <c r="R34" s="131"/>
      <c r="S34" s="132"/>
    </row>
    <row r="35" spans="2:19" ht="15.95" customHeight="1" x14ac:dyDescent="0.25">
      <c r="B35" s="38"/>
      <c r="C35" s="38"/>
      <c r="D35" s="38"/>
      <c r="E35" s="38"/>
      <c r="F35" s="38"/>
      <c r="G35" s="39"/>
      <c r="H35" s="39"/>
      <c r="I35" s="39"/>
      <c r="L35" s="254"/>
      <c r="M35" s="255"/>
      <c r="N35" s="255"/>
      <c r="O35" s="255"/>
      <c r="P35" s="256"/>
      <c r="Q35" s="133"/>
      <c r="R35" s="134"/>
      <c r="S35" s="135"/>
    </row>
    <row r="36" spans="2:19" ht="15.95" customHeight="1" x14ac:dyDescent="0.25">
      <c r="B36" s="226" t="s">
        <v>43</v>
      </c>
      <c r="C36" s="226"/>
      <c r="D36" s="226"/>
      <c r="E36" s="226"/>
      <c r="F36" s="226"/>
      <c r="G36" s="226"/>
      <c r="H36" s="226"/>
      <c r="I36" s="226"/>
      <c r="L36" s="254"/>
      <c r="M36" s="255"/>
      <c r="N36" s="255"/>
      <c r="O36" s="255"/>
      <c r="P36" s="256"/>
      <c r="Q36" s="133"/>
      <c r="R36" s="134"/>
      <c r="S36" s="135"/>
    </row>
    <row r="37" spans="2:19" ht="15.95" customHeight="1" x14ac:dyDescent="0.25">
      <c r="B37" s="226"/>
      <c r="C37" s="226"/>
      <c r="D37" s="226"/>
      <c r="E37" s="226"/>
      <c r="F37" s="226"/>
      <c r="G37" s="226"/>
      <c r="H37" s="226"/>
      <c r="I37" s="226"/>
      <c r="L37" s="254"/>
      <c r="M37" s="255"/>
      <c r="N37" s="255"/>
      <c r="O37" s="255"/>
      <c r="P37" s="256"/>
      <c r="Q37" s="133"/>
      <c r="R37" s="134"/>
      <c r="S37" s="135"/>
    </row>
    <row r="38" spans="2:19" ht="15.95" customHeight="1" x14ac:dyDescent="0.25">
      <c r="B38" s="245" t="s">
        <v>24</v>
      </c>
      <c r="C38" s="246"/>
      <c r="D38" s="246"/>
      <c r="E38" s="246"/>
      <c r="F38" s="246"/>
      <c r="G38" s="247"/>
      <c r="H38" s="248" t="s">
        <v>25</v>
      </c>
      <c r="I38" s="249"/>
      <c r="L38" s="257"/>
      <c r="M38" s="258"/>
      <c r="N38" s="258"/>
      <c r="O38" s="258"/>
      <c r="P38" s="259"/>
      <c r="Q38" s="136"/>
      <c r="R38" s="137"/>
      <c r="S38" s="138"/>
    </row>
    <row r="39" spans="2:19" ht="15.95" customHeight="1" x14ac:dyDescent="0.25">
      <c r="B39" s="126" t="s">
        <v>26</v>
      </c>
      <c r="C39" s="126"/>
      <c r="D39" s="126"/>
      <c r="E39" s="126"/>
      <c r="F39" s="126"/>
      <c r="G39" s="126"/>
      <c r="H39" s="127" t="s">
        <v>27</v>
      </c>
      <c r="I39" s="127"/>
      <c r="L39" s="128" t="s">
        <v>134</v>
      </c>
      <c r="M39" s="128"/>
      <c r="N39" s="128"/>
      <c r="O39" s="128"/>
      <c r="P39" s="128"/>
      <c r="Q39" s="129" t="str">
        <f>IF('Donnees Cartouche'!C79="",'Donnees Cartouche'!C78&amp;"",'Donnees Cartouche'!C78&amp;CHAR(10)&amp;TEXT('Donnees Cartouche'!C79,"jj/mm/aaaa"))</f>
        <v/>
      </c>
      <c r="R39" s="129"/>
      <c r="S39" s="129"/>
    </row>
    <row r="40" spans="2:19" ht="15.95" customHeight="1" x14ac:dyDescent="0.25">
      <c r="B40" s="126" t="s">
        <v>28</v>
      </c>
      <c r="C40" s="126"/>
      <c r="D40" s="126"/>
      <c r="E40" s="126"/>
      <c r="F40" s="126"/>
      <c r="G40" s="126"/>
      <c r="H40" s="127" t="s">
        <v>29</v>
      </c>
      <c r="I40" s="127"/>
      <c r="L40" s="128"/>
      <c r="M40" s="128"/>
      <c r="N40" s="128"/>
      <c r="O40" s="128"/>
      <c r="P40" s="128"/>
      <c r="Q40" s="129"/>
      <c r="R40" s="129"/>
      <c r="S40" s="129"/>
    </row>
    <row r="41" spans="2:19" ht="15.95" customHeight="1" x14ac:dyDescent="0.25">
      <c r="B41" s="126" t="s">
        <v>30</v>
      </c>
      <c r="C41" s="126"/>
      <c r="D41" s="126"/>
      <c r="E41" s="126"/>
      <c r="F41" s="126"/>
      <c r="G41" s="126"/>
      <c r="H41" s="127" t="s">
        <v>31</v>
      </c>
      <c r="I41" s="127"/>
      <c r="L41" s="128"/>
      <c r="M41" s="128"/>
      <c r="N41" s="128"/>
      <c r="O41" s="128"/>
      <c r="P41" s="128"/>
      <c r="Q41" s="129"/>
      <c r="R41" s="129"/>
      <c r="S41" s="129"/>
    </row>
    <row r="42" spans="2:19" ht="15.95" customHeight="1" x14ac:dyDescent="0.25">
      <c r="B42" s="126" t="s">
        <v>32</v>
      </c>
      <c r="C42" s="126"/>
      <c r="D42" s="126"/>
      <c r="E42" s="126"/>
      <c r="F42" s="126"/>
      <c r="G42" s="126"/>
      <c r="H42" s="127" t="s">
        <v>33</v>
      </c>
      <c r="I42" s="127"/>
      <c r="L42" s="139" t="s">
        <v>11</v>
      </c>
      <c r="M42" s="140"/>
      <c r="N42" s="140"/>
      <c r="O42" s="140"/>
      <c r="P42" s="141"/>
      <c r="Q42" s="130" t="str">
        <f>'Donnees Cartouche'!C81&amp;CHAR(10)&amp;'Donnees Cartouche'!C82&amp;CHAR(10)&amp;'Donnees Cartouche'!C83&amp;CHAR(10)&amp;'Donnees Cartouche'!C84</f>
        <v xml:space="preserve">
</v>
      </c>
      <c r="R42" s="131"/>
      <c r="S42" s="132"/>
    </row>
    <row r="43" spans="2:19" ht="15.95" customHeight="1" x14ac:dyDescent="0.25">
      <c r="B43" s="126" t="s">
        <v>34</v>
      </c>
      <c r="C43" s="126"/>
      <c r="D43" s="126"/>
      <c r="E43" s="126"/>
      <c r="F43" s="126"/>
      <c r="G43" s="126"/>
      <c r="H43" s="127" t="s">
        <v>45</v>
      </c>
      <c r="I43" s="127"/>
      <c r="L43" s="142"/>
      <c r="M43" s="143"/>
      <c r="N43" s="143"/>
      <c r="O43" s="143"/>
      <c r="P43" s="144"/>
      <c r="Q43" s="133"/>
      <c r="R43" s="134"/>
      <c r="S43" s="135"/>
    </row>
    <row r="44" spans="2:19" ht="15.95" customHeight="1" x14ac:dyDescent="0.25">
      <c r="B44" s="126" t="s">
        <v>35</v>
      </c>
      <c r="C44" s="126"/>
      <c r="D44" s="126"/>
      <c r="E44" s="126"/>
      <c r="F44" s="126"/>
      <c r="G44" s="126"/>
      <c r="H44" s="127" t="s">
        <v>44</v>
      </c>
      <c r="I44" s="127"/>
      <c r="L44" s="142"/>
      <c r="M44" s="143"/>
      <c r="N44" s="143"/>
      <c r="O44" s="143"/>
      <c r="P44" s="144"/>
      <c r="Q44" s="133"/>
      <c r="R44" s="134"/>
      <c r="S44" s="135"/>
    </row>
    <row r="45" spans="2:19" ht="15.95" customHeight="1" x14ac:dyDescent="0.25">
      <c r="B45" s="126" t="s">
        <v>36</v>
      </c>
      <c r="C45" s="126"/>
      <c r="D45" s="126"/>
      <c r="E45" s="126"/>
      <c r="F45" s="126"/>
      <c r="G45" s="126"/>
      <c r="H45" s="127" t="s">
        <v>37</v>
      </c>
      <c r="I45" s="127"/>
      <c r="L45" s="142"/>
      <c r="M45" s="143"/>
      <c r="N45" s="143"/>
      <c r="O45" s="143"/>
      <c r="P45" s="144"/>
      <c r="Q45" s="133"/>
      <c r="R45" s="134"/>
      <c r="S45" s="135"/>
    </row>
    <row r="46" spans="2:19" ht="15.95" customHeight="1" x14ac:dyDescent="0.25">
      <c r="B46" s="126" t="s">
        <v>38</v>
      </c>
      <c r="C46" s="126"/>
      <c r="D46" s="126"/>
      <c r="E46" s="126"/>
      <c r="F46" s="126"/>
      <c r="G46" s="126"/>
      <c r="H46" s="127" t="s">
        <v>39</v>
      </c>
      <c r="I46" s="127"/>
      <c r="L46" s="142"/>
      <c r="M46" s="143"/>
      <c r="N46" s="143"/>
      <c r="O46" s="143"/>
      <c r="P46" s="144"/>
      <c r="Q46" s="133" t="str">
        <f>'Donnees Cartouche'!C86&amp;CHAR(10)&amp;'Donnees Cartouche'!C87&amp;CHAR(10)&amp;'Donnees Cartouche'!C88&amp;CHAR(10)&amp;'Donnees Cartouche'!C89</f>
        <v xml:space="preserve">
</v>
      </c>
      <c r="R46" s="134"/>
      <c r="S46" s="135"/>
    </row>
    <row r="47" spans="2:19" ht="15.95" customHeight="1" x14ac:dyDescent="0.25">
      <c r="B47" s="126" t="s">
        <v>40</v>
      </c>
      <c r="C47" s="126"/>
      <c r="D47" s="126"/>
      <c r="E47" s="126"/>
      <c r="F47" s="126"/>
      <c r="G47" s="126"/>
      <c r="H47" s="127" t="s">
        <v>47</v>
      </c>
      <c r="I47" s="127"/>
      <c r="L47" s="142"/>
      <c r="M47" s="143"/>
      <c r="N47" s="143"/>
      <c r="O47" s="143"/>
      <c r="P47" s="144"/>
      <c r="Q47" s="133"/>
      <c r="R47" s="134"/>
      <c r="S47" s="135"/>
    </row>
    <row r="48" spans="2:19" ht="15.95" customHeight="1" x14ac:dyDescent="0.25">
      <c r="J48" s="27"/>
      <c r="L48" s="142"/>
      <c r="M48" s="143"/>
      <c r="N48" s="143"/>
      <c r="O48" s="143"/>
      <c r="P48" s="144"/>
      <c r="Q48" s="133"/>
      <c r="R48" s="134"/>
      <c r="S48" s="135"/>
    </row>
    <row r="49" spans="2:20" ht="15.95" customHeight="1" x14ac:dyDescent="0.25">
      <c r="B49" s="149" t="s">
        <v>13</v>
      </c>
      <c r="C49" s="149"/>
      <c r="D49" s="148" t="str">
        <f ca="1">LEFT(MID(CELL("nomfichier"),FIND("[",CELL("nomfichier"))+1,FIND("]",CELL("nomfichier"))-FIND("[",CELL("nomfichier"))-1),SEARCH("µ",SUBSTITUTE(MID(CELL("nomfichier"),FIND("[",CELL("nomfichier"))+1,FIND("]",CELL("nomfichier"))-FIND("[",CELL("nomfichier"))-1),".","µ",LEN(MID(CELL("nomfichier"),FIND("[",CELL("nomfichier"))+1,FIND("]",CELL("nomfichier"))-FIND("[",CELL("nomfichier"))-1))-LEN(SUBSTITUTE(MID(CELL("nomfichier"),FIND("[",CELL("nomfichier"))+1,FIND("]",CELL("nomfichier"))-FIND("[",CELL("nomfichier"))-1),".",""))))-1)</f>
        <v>O-OP-CPNI5L41TOUVR-LSFG-CHAMPNIERS-TOUVRE-B</v>
      </c>
      <c r="E49" s="148"/>
      <c r="F49" s="148"/>
      <c r="G49" s="148"/>
      <c r="H49" s="148"/>
      <c r="I49" s="148"/>
      <c r="J49" s="27"/>
      <c r="L49" s="145"/>
      <c r="M49" s="146"/>
      <c r="N49" s="146"/>
      <c r="O49" s="146"/>
      <c r="P49" s="147"/>
      <c r="Q49" s="136"/>
      <c r="R49" s="137"/>
      <c r="S49" s="138"/>
    </row>
    <row r="50" spans="2:20" ht="15.75" customHeight="1" x14ac:dyDescent="0.25">
      <c r="B50" s="149"/>
      <c r="C50" s="149"/>
      <c r="D50" s="148"/>
      <c r="E50" s="148"/>
      <c r="F50" s="148"/>
      <c r="G50" s="148"/>
      <c r="H50" s="148"/>
      <c r="I50" s="148"/>
      <c r="L50" s="120" t="s">
        <v>12</v>
      </c>
      <c r="M50" s="121"/>
      <c r="N50" s="121"/>
      <c r="O50" s="121"/>
      <c r="P50" s="122"/>
      <c r="Q50" s="123" t="str">
        <f>IF(AND('Donnees Cartouche'!C91="",'Donnees Cartouche'!C92=""),"","Du "&amp;TEXT('Donnees Cartouche'!C91,"jj/mm/aaaa")&amp;" au "&amp;TEXT('Donnees Cartouche'!C92,"jj/mm/aaaa"))</f>
        <v/>
      </c>
      <c r="R50" s="124"/>
      <c r="S50" s="125"/>
    </row>
    <row r="51" spans="2:20" ht="15.95" customHeight="1" x14ac:dyDescent="0.25">
      <c r="H51" s="40"/>
      <c r="I51" s="41"/>
    </row>
    <row r="52" spans="2:20" ht="15.95" customHeight="1" x14ac:dyDescent="0.25"/>
    <row r="53" spans="2:20" ht="15.95" customHeight="1" x14ac:dyDescent="0.25"/>
    <row r="54" spans="2:20" ht="15.95" customHeight="1" x14ac:dyDescent="0.25"/>
    <row r="55" spans="2:20" ht="15.95" customHeight="1" x14ac:dyDescent="0.25">
      <c r="T55" s="27"/>
    </row>
    <row r="56" spans="2:20" ht="15.95" customHeight="1" x14ac:dyDescent="0.25">
      <c r="T56" s="27"/>
    </row>
    <row r="57" spans="2:20" ht="15.95" customHeight="1" x14ac:dyDescent="0.25"/>
    <row r="58" spans="2:20" ht="15.95" customHeight="1" x14ac:dyDescent="0.25"/>
    <row r="59" spans="2:20" ht="15.95" customHeight="1" x14ac:dyDescent="0.25"/>
    <row r="60" spans="2:20" ht="15.95" customHeight="1" x14ac:dyDescent="0.25"/>
    <row r="61" spans="2:20" ht="15.95" customHeight="1" x14ac:dyDescent="0.25"/>
    <row r="62" spans="2:20" ht="15.95" customHeight="1" x14ac:dyDescent="0.25"/>
    <row r="63" spans="2:20" ht="15.95" customHeight="1" x14ac:dyDescent="0.25"/>
  </sheetData>
  <mergeCells count="74">
    <mergeCell ref="B38:G38"/>
    <mergeCell ref="H38:I38"/>
    <mergeCell ref="E33:I33"/>
    <mergeCell ref="Q34:S38"/>
    <mergeCell ref="L34:P38"/>
    <mergeCell ref="B36:I37"/>
    <mergeCell ref="E34:I34"/>
    <mergeCell ref="B34:D34"/>
    <mergeCell ref="Q19:S21"/>
    <mergeCell ref="B10:I11"/>
    <mergeCell ref="B18:D20"/>
    <mergeCell ref="E18:I20"/>
    <mergeCell ref="E15:I16"/>
    <mergeCell ref="N11:P11"/>
    <mergeCell ref="B17:D17"/>
    <mergeCell ref="E17:I17"/>
    <mergeCell ref="B15:D16"/>
    <mergeCell ref="L19:P21"/>
    <mergeCell ref="B21:D21"/>
    <mergeCell ref="E21:I21"/>
    <mergeCell ref="Q14:S17"/>
    <mergeCell ref="B6:I8"/>
    <mergeCell ref="C2:I3"/>
    <mergeCell ref="N7:P7"/>
    <mergeCell ref="Q18:S18"/>
    <mergeCell ref="L14:P18"/>
    <mergeCell ref="L2:S3"/>
    <mergeCell ref="L4:S5"/>
    <mergeCell ref="N8:P8"/>
    <mergeCell ref="N9:P9"/>
    <mergeCell ref="N10:P10"/>
    <mergeCell ref="N12:P12"/>
    <mergeCell ref="B13:I14"/>
    <mergeCell ref="Q22:S27"/>
    <mergeCell ref="L22:P27"/>
    <mergeCell ref="L30:S32"/>
    <mergeCell ref="E29:I29"/>
    <mergeCell ref="E22:I26"/>
    <mergeCell ref="L28:P28"/>
    <mergeCell ref="Q28:S28"/>
    <mergeCell ref="B22:D26"/>
    <mergeCell ref="E30:I30"/>
    <mergeCell ref="B29:D32"/>
    <mergeCell ref="B27:D28"/>
    <mergeCell ref="B33:D33"/>
    <mergeCell ref="E27:I28"/>
    <mergeCell ref="E31:I32"/>
    <mergeCell ref="H41:I41"/>
    <mergeCell ref="H47:I47"/>
    <mergeCell ref="H42:I42"/>
    <mergeCell ref="B42:G42"/>
    <mergeCell ref="B43:G43"/>
    <mergeCell ref="B44:G44"/>
    <mergeCell ref="B46:G46"/>
    <mergeCell ref="H43:I43"/>
    <mergeCell ref="B47:G47"/>
    <mergeCell ref="H44:I44"/>
    <mergeCell ref="H45:I45"/>
    <mergeCell ref="L50:P50"/>
    <mergeCell ref="Q50:S50"/>
    <mergeCell ref="B39:G39"/>
    <mergeCell ref="B40:G40"/>
    <mergeCell ref="B41:G41"/>
    <mergeCell ref="H39:I39"/>
    <mergeCell ref="H40:I40"/>
    <mergeCell ref="L39:P41"/>
    <mergeCell ref="Q39:S41"/>
    <mergeCell ref="Q42:S45"/>
    <mergeCell ref="Q46:S49"/>
    <mergeCell ref="L42:P49"/>
    <mergeCell ref="H46:I46"/>
    <mergeCell ref="B45:G45"/>
    <mergeCell ref="D49:I50"/>
    <mergeCell ref="B49:C50"/>
  </mergeCells>
  <phoneticPr fontId="0" type="noConversion"/>
  <printOptions horizontalCentered="1"/>
  <pageMargins left="0" right="0" top="0" bottom="0" header="0" footer="0"/>
  <pageSetup paperSize="9" scale="96" orientation="portrait" r:id="rId1"/>
  <colBreaks count="1" manualBreakCount="1">
    <brk id="10" max="51" man="1"/>
  </colBreaks>
  <ignoredErrors>
    <ignoredError sqref="L30 L2:S5"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B1:C51"/>
  <sheetViews>
    <sheetView topLeftCell="A19" workbookViewId="0">
      <selection activeCell="B37" sqref="B37"/>
    </sheetView>
  </sheetViews>
  <sheetFormatPr baseColWidth="10" defaultRowHeight="15" x14ac:dyDescent="0.25"/>
  <cols>
    <col min="1" max="1" width="2.85546875" customWidth="1"/>
    <col min="2" max="2" width="90.7109375" bestFit="1" customWidth="1"/>
  </cols>
  <sheetData>
    <row r="1" spans="2:3" x14ac:dyDescent="0.25">
      <c r="B1" s="1"/>
      <c r="C1" s="1"/>
    </row>
    <row r="2" spans="2:3" x14ac:dyDescent="0.25">
      <c r="B2" s="3" t="s">
        <v>99</v>
      </c>
      <c r="C2" s="1"/>
    </row>
    <row r="3" spans="2:3" x14ac:dyDescent="0.25">
      <c r="B3" s="4" t="s">
        <v>140</v>
      </c>
      <c r="C3" s="1"/>
    </row>
    <row r="4" spans="2:3" x14ac:dyDescent="0.25">
      <c r="B4" s="5" t="s">
        <v>58</v>
      </c>
      <c r="C4" s="1"/>
    </row>
    <row r="5" spans="2:3" x14ac:dyDescent="0.25">
      <c r="B5" s="5"/>
      <c r="C5" s="1"/>
    </row>
    <row r="6" spans="2:3" x14ac:dyDescent="0.25">
      <c r="B6" s="1"/>
      <c r="C6" s="1"/>
    </row>
    <row r="7" spans="2:3" x14ac:dyDescent="0.25">
      <c r="B7" s="3" t="s">
        <v>100</v>
      </c>
      <c r="C7" s="1"/>
    </row>
    <row r="8" spans="2:3" x14ac:dyDescent="0.25">
      <c r="B8" s="4" t="s">
        <v>140</v>
      </c>
      <c r="C8" s="1"/>
    </row>
    <row r="9" spans="2:3" x14ac:dyDescent="0.25">
      <c r="B9" s="6" t="s">
        <v>103</v>
      </c>
      <c r="C9" s="1"/>
    </row>
    <row r="10" spans="2:3" x14ac:dyDescent="0.25">
      <c r="B10" s="6" t="s">
        <v>104</v>
      </c>
      <c r="C10" s="1"/>
    </row>
    <row r="11" spans="2:3" x14ac:dyDescent="0.25">
      <c r="B11" s="6" t="s">
        <v>105</v>
      </c>
      <c r="C11" s="1"/>
    </row>
    <row r="12" spans="2:3" x14ac:dyDescent="0.25">
      <c r="B12" s="6" t="s">
        <v>102</v>
      </c>
      <c r="C12" s="1"/>
    </row>
    <row r="13" spans="2:3" x14ac:dyDescent="0.25">
      <c r="B13" s="6" t="s">
        <v>106</v>
      </c>
      <c r="C13" s="1"/>
    </row>
    <row r="14" spans="2:3" x14ac:dyDescent="0.25">
      <c r="B14" s="7" t="s">
        <v>101</v>
      </c>
      <c r="C14" s="1"/>
    </row>
    <row r="15" spans="2:3" x14ac:dyDescent="0.25">
      <c r="B15" s="7"/>
      <c r="C15" s="1"/>
    </row>
    <row r="16" spans="2:3" x14ac:dyDescent="0.25">
      <c r="B16" s="1"/>
      <c r="C16" s="1"/>
    </row>
    <row r="17" spans="2:3" x14ac:dyDescent="0.25">
      <c r="B17" s="3" t="s">
        <v>143</v>
      </c>
      <c r="C17" s="1"/>
    </row>
    <row r="18" spans="2:3" x14ac:dyDescent="0.25">
      <c r="B18" s="4" t="s">
        <v>140</v>
      </c>
      <c r="C18" s="1"/>
    </row>
    <row r="19" spans="2:3" x14ac:dyDescent="0.25">
      <c r="B19" s="14">
        <v>1</v>
      </c>
      <c r="C19" s="1"/>
    </row>
    <row r="20" spans="2:3" x14ac:dyDescent="0.25">
      <c r="B20" s="14">
        <v>2</v>
      </c>
      <c r="C20" s="1"/>
    </row>
    <row r="21" spans="2:3" x14ac:dyDescent="0.25">
      <c r="B21" s="14">
        <v>3</v>
      </c>
      <c r="C21" s="1"/>
    </row>
    <row r="22" spans="2:3" x14ac:dyDescent="0.25">
      <c r="B22" s="14">
        <v>4</v>
      </c>
      <c r="C22" s="1"/>
    </row>
    <row r="23" spans="2:3" x14ac:dyDescent="0.25">
      <c r="B23" s="14">
        <v>5</v>
      </c>
      <c r="C23" s="1"/>
    </row>
    <row r="24" spans="2:3" x14ac:dyDescent="0.25">
      <c r="B24" s="14">
        <v>6</v>
      </c>
      <c r="C24" s="1"/>
    </row>
    <row r="25" spans="2:3" x14ac:dyDescent="0.25">
      <c r="B25" s="14">
        <v>7</v>
      </c>
      <c r="C25" s="1"/>
    </row>
    <row r="26" spans="2:3" x14ac:dyDescent="0.25">
      <c r="B26" s="14">
        <v>8</v>
      </c>
      <c r="C26" s="1"/>
    </row>
    <row r="27" spans="2:3" x14ac:dyDescent="0.25">
      <c r="B27" s="14">
        <v>9</v>
      </c>
      <c r="C27" s="1"/>
    </row>
    <row r="28" spans="2:3" x14ac:dyDescent="0.25">
      <c r="B28" s="14"/>
      <c r="C28" s="1"/>
    </row>
    <row r="29" spans="2:3" x14ac:dyDescent="0.25">
      <c r="B29" s="1"/>
      <c r="C29" s="1"/>
    </row>
    <row r="30" spans="2:3" x14ac:dyDescent="0.25">
      <c r="B30" s="15" t="s">
        <v>145</v>
      </c>
      <c r="C30" s="1"/>
    </row>
    <row r="31" spans="2:3" x14ac:dyDescent="0.25">
      <c r="B31" s="16" t="s">
        <v>140</v>
      </c>
      <c r="C31" s="1"/>
    </row>
    <row r="32" spans="2:3" x14ac:dyDescent="0.25">
      <c r="B32" s="17" t="s">
        <v>146</v>
      </c>
      <c r="C32" s="1"/>
    </row>
    <row r="33" spans="2:3" x14ac:dyDescent="0.25">
      <c r="B33" s="17" t="s">
        <v>147</v>
      </c>
      <c r="C33" s="1"/>
    </row>
    <row r="34" spans="2:3" x14ac:dyDescent="0.25">
      <c r="B34" s="17" t="s">
        <v>148</v>
      </c>
      <c r="C34" s="1"/>
    </row>
    <row r="35" spans="2:3" x14ac:dyDescent="0.25">
      <c r="B35" s="17" t="s">
        <v>149</v>
      </c>
      <c r="C35" s="1"/>
    </row>
    <row r="36" spans="2:3" x14ac:dyDescent="0.25">
      <c r="B36" s="17" t="s">
        <v>151</v>
      </c>
      <c r="C36" s="1"/>
    </row>
    <row r="37" spans="2:3" x14ac:dyDescent="0.25">
      <c r="B37" s="17"/>
      <c r="C37" s="1"/>
    </row>
    <row r="38" spans="2:3" x14ac:dyDescent="0.25">
      <c r="B38" s="1"/>
      <c r="C38" s="1"/>
    </row>
    <row r="39" spans="2:3" x14ac:dyDescent="0.25">
      <c r="B39" s="8" t="s">
        <v>111</v>
      </c>
      <c r="C39" s="1"/>
    </row>
    <row r="40" spans="2:3" x14ac:dyDescent="0.25">
      <c r="B40" s="9" t="s">
        <v>140</v>
      </c>
      <c r="C40" s="1"/>
    </row>
    <row r="41" spans="2:3" x14ac:dyDescent="0.25">
      <c r="B41" s="2" t="s">
        <v>111</v>
      </c>
      <c r="C41" s="1"/>
    </row>
    <row r="42" spans="2:3" x14ac:dyDescent="0.25">
      <c r="B42" s="2"/>
      <c r="C42" s="1"/>
    </row>
    <row r="43" spans="2:3" x14ac:dyDescent="0.25">
      <c r="B43" s="1"/>
      <c r="C43" s="1"/>
    </row>
    <row r="44" spans="2:3" x14ac:dyDescent="0.25">
      <c r="B44" s="10" t="s">
        <v>119</v>
      </c>
      <c r="C44" s="1"/>
    </row>
    <row r="45" spans="2:3" x14ac:dyDescent="0.25">
      <c r="B45" s="11" t="s">
        <v>140</v>
      </c>
      <c r="C45" s="1"/>
    </row>
    <row r="46" spans="2:3" x14ac:dyDescent="0.25">
      <c r="B46" s="12" t="s">
        <v>121</v>
      </c>
      <c r="C46" s="1"/>
    </row>
    <row r="47" spans="2:3" x14ac:dyDescent="0.25">
      <c r="B47" s="12" t="s">
        <v>120</v>
      </c>
      <c r="C47" s="1"/>
    </row>
    <row r="48" spans="2:3" x14ac:dyDescent="0.25">
      <c r="B48" s="12" t="s">
        <v>86</v>
      </c>
      <c r="C48" s="1"/>
    </row>
    <row r="49" spans="2:3" x14ac:dyDescent="0.25">
      <c r="B49" s="12" t="s">
        <v>85</v>
      </c>
      <c r="C49" s="1"/>
    </row>
    <row r="50" spans="2:3" x14ac:dyDescent="0.25">
      <c r="B50" s="12"/>
      <c r="C50" s="1"/>
    </row>
    <row r="51" spans="2:3" x14ac:dyDescent="0.25">
      <c r="B51" s="1"/>
      <c r="C51" s="1"/>
    </row>
  </sheetData>
  <sheetProtection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7</vt:i4>
      </vt:variant>
    </vt:vector>
  </HeadingPairs>
  <TitlesOfParts>
    <vt:vector size="11" baseType="lpstr">
      <vt:lpstr>Donnees Points</vt:lpstr>
      <vt:lpstr>Donnees Cartouche</vt:lpstr>
      <vt:lpstr>Cartouche Impression</vt:lpstr>
      <vt:lpstr>Valeurs Cartouche</vt:lpstr>
      <vt:lpstr>géomètre</vt:lpstr>
      <vt:lpstr>georeferencement</vt:lpstr>
      <vt:lpstr>numero_ordre_liaison</vt:lpstr>
      <vt:lpstr>Projet</vt:lpstr>
      <vt:lpstr>Tension</vt:lpstr>
      <vt:lpstr>Type_LSFG</vt:lpstr>
      <vt:lpstr>'Cartouche Impression'!Zone_d_impression</vt:lpstr>
    </vt:vector>
  </TitlesOfParts>
  <Company>RTE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sebastien.arques@rte-france.com</dc:creator>
  <cp:lastModifiedBy>DARROT Benoit</cp:lastModifiedBy>
  <cp:lastPrinted>2018-09-19T07:58:42Z</cp:lastPrinted>
  <dcterms:created xsi:type="dcterms:W3CDTF">2010-10-19T06:44:33Z</dcterms:created>
  <dcterms:modified xsi:type="dcterms:W3CDTF">2020-02-21T14:23:03Z</dcterms:modified>
</cp:coreProperties>
</file>