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defaultThemeVersion="124226"/>
  <mc:AlternateContent xmlns:mc="http://schemas.openxmlformats.org/markup-compatibility/2006">
    <mc:Choice Requires="x15">
      <x15ac:absPath xmlns:x15ac="http://schemas.microsoft.com/office/spreadsheetml/2010/11/ac" url="C:\Users\Samir\AppData\Local\Microsoft\Windows\INetCache\Content.Outlook\SZ8XU1K5\"/>
    </mc:Choice>
  </mc:AlternateContent>
  <xr:revisionPtr revIDLastSave="0" documentId="13_ncr:1_{3648C880-68F0-4567-8374-C95C1DB3BA0A}" xr6:coauthVersionLast="47" xr6:coauthVersionMax="47" xr10:uidLastSave="{00000000-0000-0000-0000-000000000000}"/>
  <bookViews>
    <workbookView xWindow="-108" yWindow="-108" windowWidth="23256" windowHeight="12456" tabRatio="815" activeTab="2" xr2:uid="{00000000-000D-0000-FFFF-FFFF00000000}"/>
  </bookViews>
  <sheets>
    <sheet name="PdG " sheetId="16" r:id="rId1"/>
    <sheet name="Note TCE" sheetId="13" r:id="rId2"/>
    <sheet name="LOT21" sheetId="10" r:id="rId3"/>
  </sheets>
  <definedNames>
    <definedName name="_Toc392505256" localSheetId="2">'LOT21'!$B$104</definedName>
    <definedName name="bordereau">#REF!</definedName>
    <definedName name="désignation">#REF!</definedName>
    <definedName name="Excel_BuiltIn_Print_Area_1">#REF!</definedName>
    <definedName name="_xlnm.Print_Titles" localSheetId="2">'LOT21'!$1:$7</definedName>
    <definedName name="_xlnm.Print_Titles" localSheetId="1">'Note TCE'!$1:$7</definedName>
    <definedName name="numero">#REF!</definedName>
    <definedName name="Prix">#REF!</definedName>
    <definedName name="prixeuro">#REF!</definedName>
    <definedName name="RECAPITULATION">#REF!</definedName>
    <definedName name="unité">#REF!</definedName>
    <definedName name="_xlnm.Print_Area" localSheetId="2">'LOT21'!$A$1:$H$192</definedName>
    <definedName name="_xlnm.Print_Area" localSheetId="1">'Note TCE'!$A$1:$C$45</definedName>
    <definedName name="_xlnm.Print_Area" localSheetId="0">'PdG '!$A$1:$I$40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8" i="10" l="1"/>
  <c r="G42" i="10"/>
  <c r="G62" i="10"/>
  <c r="G13" i="10"/>
  <c r="G14" i="10"/>
  <c r="G150" i="10"/>
  <c r="G127" i="10"/>
  <c r="G128" i="10"/>
  <c r="G44" i="10"/>
  <c r="G29" i="10"/>
  <c r="G61" i="10" l="1"/>
  <c r="G60" i="10"/>
  <c r="G59" i="10"/>
  <c r="G57" i="10"/>
  <c r="G55" i="10"/>
  <c r="G54" i="10"/>
  <c r="G53" i="10"/>
  <c r="G52" i="10"/>
  <c r="G51" i="10"/>
  <c r="G49" i="10"/>
  <c r="G47" i="10"/>
  <c r="G46" i="10"/>
  <c r="G43" i="10"/>
  <c r="G41" i="10"/>
  <c r="G40" i="10"/>
  <c r="G39" i="10"/>
  <c r="G38" i="10"/>
  <c r="G37" i="10"/>
  <c r="G35" i="10"/>
  <c r="G34" i="10"/>
  <c r="G33" i="10"/>
  <c r="G32" i="10"/>
  <c r="G31" i="10"/>
  <c r="G28" i="10"/>
  <c r="G27" i="10"/>
  <c r="G26" i="10"/>
  <c r="G25" i="10"/>
  <c r="G24" i="10"/>
  <c r="G176" i="10"/>
  <c r="H177" i="10" s="1"/>
  <c r="G186" i="10"/>
  <c r="G165" i="10"/>
  <c r="G164" i="10"/>
  <c r="G163" i="10"/>
  <c r="G162" i="10"/>
  <c r="G161" i="10"/>
  <c r="G137" i="10"/>
  <c r="G131" i="10"/>
  <c r="G126" i="10"/>
  <c r="G125" i="10"/>
  <c r="G124" i="10"/>
  <c r="G123" i="10"/>
  <c r="G15" i="10"/>
  <c r="G157" i="10"/>
  <c r="G144" i="10"/>
  <c r="G151" i="10"/>
  <c r="G122" i="10"/>
  <c r="G74" i="10"/>
  <c r="H75" i="10" s="1"/>
  <c r="H187" i="10" l="1"/>
  <c r="H188" i="10"/>
  <c r="H190" i="10" s="1"/>
  <c r="H63" i="10"/>
  <c r="H192" i="10" l="1"/>
  <c r="G148" i="10"/>
  <c r="G12" i="10" l="1"/>
  <c r="G11" i="10"/>
  <c r="G156" i="10" l="1"/>
  <c r="G147" i="10" l="1"/>
  <c r="G146" i="10"/>
  <c r="G159" i="10" l="1"/>
  <c r="G149" i="10"/>
  <c r="G166" i="10"/>
  <c r="G112" i="10"/>
  <c r="G111" i="10"/>
  <c r="G110" i="10"/>
  <c r="G138" i="10" l="1"/>
  <c r="G87" i="10" l="1"/>
  <c r="G86" i="10"/>
  <c r="G85" i="10"/>
  <c r="G171" i="10" l="1"/>
  <c r="G170" i="10"/>
  <c r="G158" i="10"/>
  <c r="G155" i="10"/>
  <c r="G154" i="10"/>
  <c r="G153" i="10"/>
  <c r="G152" i="10"/>
  <c r="G136" i="10"/>
  <c r="G135" i="10"/>
  <c r="G134" i="10"/>
  <c r="G133" i="10"/>
  <c r="G121" i="10"/>
  <c r="G120" i="10"/>
  <c r="G119" i="10"/>
  <c r="G116" i="10"/>
  <c r="G115" i="10"/>
  <c r="G114" i="10"/>
  <c r="G108" i="10"/>
  <c r="G107" i="10"/>
  <c r="G106" i="10"/>
  <c r="G93" i="10"/>
  <c r="H94" i="10" s="1"/>
  <c r="G88" i="10"/>
  <c r="G83" i="10"/>
  <c r="G82" i="10"/>
  <c r="G81" i="10"/>
  <c r="G79" i="10"/>
  <c r="G78" i="10"/>
  <c r="G69" i="10"/>
  <c r="G68" i="10"/>
  <c r="G67" i="10"/>
  <c r="G16" i="10"/>
  <c r="H17" i="10" s="1"/>
  <c r="H167" i="10" l="1"/>
  <c r="H139" i="10"/>
  <c r="H89" i="10"/>
  <c r="H172" i="10"/>
  <c r="H70" i="10"/>
  <c r="H179" i="10" l="1"/>
  <c r="H181" i="10" s="1"/>
  <c r="H183" i="10" s="1"/>
</calcChain>
</file>

<file path=xl/sharedStrings.xml><?xml version="1.0" encoding="utf-8"?>
<sst xmlns="http://schemas.openxmlformats.org/spreadsheetml/2006/main" count="389" uniqueCount="253">
  <si>
    <t>U</t>
  </si>
  <si>
    <t>Montant</t>
  </si>
  <si>
    <t>N° art.</t>
  </si>
  <si>
    <t>Désignation des ouvrages</t>
  </si>
  <si>
    <t>m²</t>
  </si>
  <si>
    <t>S/total</t>
  </si>
  <si>
    <t>DATE</t>
  </si>
  <si>
    <t>PHASE</t>
  </si>
  <si>
    <t>NOTE TOUS CORPS D'ETAT</t>
  </si>
  <si>
    <t>Les entrepreneurs soumissionnaires devront obligatoirement répondre suivant la décomposition du prix global et forfaitaire (D.P.G.F.) jointe.</t>
  </si>
  <si>
    <t>Les entrepreneurs devront tenir compte dans leurs prix unitaires de tous les frais divers et obligatoires. Il en sera de même des frais d'installation et de repliement de chantier, clôture et signalisations particulières.</t>
  </si>
  <si>
    <t>Conformément aux prescriptions du CCTP, les entrepreneurs soumissionnaires devront obligatoirement se rendre sur place pour évaluer eux-mêmes la nature des travaux par rapport à leur implantation et leur environnement.</t>
  </si>
  <si>
    <t>Il ne sera accepté aucun supplément au prix global et forfaitaire pour raison d'omissions ou erreurs constatées après passation des marchés.</t>
  </si>
  <si>
    <t>Les prix devront tenir compte des dispositions à prendre dans le cadre de la Coordination Sécurité et Protection de la Santé.</t>
  </si>
  <si>
    <t>Le présent cadre de D.P.G.F. est donné à titre indicatif aux Entreprises qui ont la faculté de le compléter et de rectifier les quantités; toute remarque sera faite à l'aide d'une note explicative en annexe à la soumission et comprendra son estimation.</t>
  </si>
  <si>
    <t>NUMERO D'AFFAIRE</t>
  </si>
  <si>
    <t>NUMERO DU DOCUMENT</t>
  </si>
  <si>
    <t>ECHELLE</t>
  </si>
  <si>
    <t>DESIGNATION</t>
  </si>
  <si>
    <t>Sans</t>
  </si>
  <si>
    <t>MODIFICATIONS</t>
  </si>
  <si>
    <t>Date</t>
  </si>
  <si>
    <t>Indice</t>
  </si>
  <si>
    <t>Description modification</t>
  </si>
  <si>
    <t>BET : ITE PARTENAIRES</t>
  </si>
  <si>
    <t>Marseille Creativity Center</t>
  </si>
  <si>
    <t>MC²</t>
  </si>
  <si>
    <t>Ecole Centrale Marseille - 38 Rue Frédéric Joliot Curie - 13013 Marseille</t>
  </si>
  <si>
    <t>55 rue des petites écuries 75 010 PARIS T 01 42 46 28 94</t>
  </si>
  <si>
    <t>BET Environnemental : OASIIS</t>
  </si>
  <si>
    <t>391 Avenue de Jouques - ZI Les Paluds BP 71120 13 782 AUBAGNE CEDEX T 04 42 18 61 86</t>
  </si>
  <si>
    <t>BET SCENOGRAPHE : DUCKS SCENO</t>
  </si>
  <si>
    <t>1 Rue du Dr Fleury Pierre Papillon 69 100 VILLERBANNE T 04 37 45 30 45</t>
  </si>
  <si>
    <t>Acousticien : PEUTZ &amp; ASSOCIES</t>
  </si>
  <si>
    <t>3 Rue Hippolyte Flandrin 69 001 LYON T 04 78 39 78 32</t>
  </si>
  <si>
    <t>BET Démolition : LMPR Groupe IRAM</t>
  </si>
  <si>
    <t>10/12 bat B11 Avenue Louise Michel 91 000 EVRY T 01 60 89 49 73</t>
  </si>
  <si>
    <t>MAITRISE D’ŒUVRE
ARCHITECTE : Atelier(s) Alfonso Femia sas</t>
  </si>
  <si>
    <t xml:space="preserve">Bureaupôle Bât A - 2 Avenue Elsa  Triolet 13008 MARSEILLE  T 04 91 53 20 74 </t>
  </si>
  <si>
    <t>CONTROLEUR TECHNIQUE : QUALICONSULT</t>
  </si>
  <si>
    <t>203 Avenue Paul Julien (D7N) - Domaine de l'Escapade - Bâtiment E - Palette  13 100 LE THOLONET T 04 42 37 09 80</t>
  </si>
  <si>
    <t>i206</t>
  </si>
  <si>
    <t>MC² / Marseille Creativity Center</t>
  </si>
  <si>
    <t>Qtés 
Moe</t>
  </si>
  <si>
    <t>Qtés 
Ets</t>
  </si>
  <si>
    <t>PU</t>
  </si>
  <si>
    <t>TVA : 20.0 %</t>
  </si>
  <si>
    <t>MAITRE D’OUVRAGE : RECTORAT AIX MARSEILLE</t>
  </si>
  <si>
    <t>Place Lucien Paye 13 621 AIX EN PROVENCE CEDEX 1 T 04 42 91 70 00</t>
  </si>
  <si>
    <t>COORDONNATEUR SPS : BUREAU VERITAS</t>
  </si>
  <si>
    <t>AIX EN PROVENCE   T 04 42 37 25 00</t>
  </si>
  <si>
    <t>5.1</t>
  </si>
  <si>
    <t>TRAVAUX PRELIMINAIRES</t>
  </si>
  <si>
    <t>Etudes d'exécution</t>
  </si>
  <si>
    <t>5.1.1</t>
  </si>
  <si>
    <t>ens</t>
  </si>
  <si>
    <t>Sous-total 5.1</t>
  </si>
  <si>
    <t>5.2</t>
  </si>
  <si>
    <t>DEMOLITIONS</t>
  </si>
  <si>
    <t>5.2.1</t>
  </si>
  <si>
    <t>Généralités sur la démolition</t>
  </si>
  <si>
    <t>5.2.2</t>
  </si>
  <si>
    <t>Travaux de démolitions</t>
  </si>
  <si>
    <t>Sous-total 5.2</t>
  </si>
  <si>
    <t>5.3</t>
  </si>
  <si>
    <t>TERRASSEMENTS</t>
  </si>
  <si>
    <t>5.3.1</t>
  </si>
  <si>
    <t>m3</t>
  </si>
  <si>
    <t>5.3.2</t>
  </si>
  <si>
    <t>5.3.3</t>
  </si>
  <si>
    <t>Remblaiements</t>
  </si>
  <si>
    <t>Evacuation des terres exédentaires</t>
  </si>
  <si>
    <t>Sous-total 5.3</t>
  </si>
  <si>
    <t>5.4</t>
  </si>
  <si>
    <t>5.4.1</t>
  </si>
  <si>
    <t>Sous-total 5.4</t>
  </si>
  <si>
    <t>5.5</t>
  </si>
  <si>
    <t>FONDATIONS</t>
  </si>
  <si>
    <t>5.5.1</t>
  </si>
  <si>
    <t>Béton de propreté</t>
  </si>
  <si>
    <t>Gros béton</t>
  </si>
  <si>
    <t>Fondations semelles isolées</t>
  </si>
  <si>
    <t xml:space="preserve">Béton   </t>
  </si>
  <si>
    <t>Coffrage</t>
  </si>
  <si>
    <t>Acier</t>
  </si>
  <si>
    <t>kg</t>
  </si>
  <si>
    <t>Mission G3</t>
  </si>
  <si>
    <t>Sous-total 5.5</t>
  </si>
  <si>
    <t>5.6</t>
  </si>
  <si>
    <t>INFRASTRUCTURE</t>
  </si>
  <si>
    <t>5.6.1</t>
  </si>
  <si>
    <t>Cuvelage des cuvettes ascenseurs</t>
  </si>
  <si>
    <t>Sous-total 5.6</t>
  </si>
  <si>
    <t>5.7</t>
  </si>
  <si>
    <t>SUPERSTRUCTURE BETON ARME</t>
  </si>
  <si>
    <t>5.7.1</t>
  </si>
  <si>
    <t>PM</t>
  </si>
  <si>
    <t>Généralités</t>
  </si>
  <si>
    <t>Principes de mise en œuvre du béton</t>
  </si>
  <si>
    <t>Réservations</t>
  </si>
  <si>
    <t>Incorporations</t>
  </si>
  <si>
    <t>Finitions des supports</t>
  </si>
  <si>
    <t>Principes de réalisation des élévations</t>
  </si>
  <si>
    <t>Voiles - Poteaux – Poutres - Linteaux – Bandes noyées</t>
  </si>
  <si>
    <t>5.7.2</t>
  </si>
  <si>
    <t>5.7.3</t>
  </si>
  <si>
    <t>5.7.4</t>
  </si>
  <si>
    <t>5.7.5</t>
  </si>
  <si>
    <t>5.7.6</t>
  </si>
  <si>
    <t>5.7.7</t>
  </si>
  <si>
    <t>Voiles BA</t>
  </si>
  <si>
    <t>Poutres BA</t>
  </si>
  <si>
    <t>5.7.8</t>
  </si>
  <si>
    <t>5.7.9</t>
  </si>
  <si>
    <t>Dalles BA</t>
  </si>
  <si>
    <t>Planchers</t>
  </si>
  <si>
    <t>Prestations incluses au présent lot</t>
  </si>
  <si>
    <t>Ouvrages divers en BA</t>
  </si>
  <si>
    <t>Emmarchement extérieur</t>
  </si>
  <si>
    <t>Sous-total 5.7</t>
  </si>
  <si>
    <t>5.8</t>
  </si>
  <si>
    <t>OUVRAGES DE MACONNERIES</t>
  </si>
  <si>
    <t>5.8.1</t>
  </si>
  <si>
    <t>5.8.2</t>
  </si>
  <si>
    <t>5.8.3</t>
  </si>
  <si>
    <t>Reprises en sous-œuvre - confortements</t>
  </si>
  <si>
    <t>SO02</t>
  </si>
  <si>
    <t>Plancher collaborant</t>
  </si>
  <si>
    <t>Bouchements ouvertures existantes</t>
  </si>
  <si>
    <t>Reprise tableaux</t>
  </si>
  <si>
    <t>Sous-total 5.8</t>
  </si>
  <si>
    <t>5.10</t>
  </si>
  <si>
    <t>OUVRAGES DIVERS</t>
  </si>
  <si>
    <t>Réservations dans ouvrages existants</t>
  </si>
  <si>
    <t>Traitement des réservations</t>
  </si>
  <si>
    <t>NETTOYAGE</t>
  </si>
  <si>
    <t>Nettoyage du chantier</t>
  </si>
  <si>
    <t>Radier BA</t>
  </si>
  <si>
    <t>DCE</t>
  </si>
  <si>
    <t>Gaine monte-charge caféteria</t>
  </si>
  <si>
    <t>Enduit de façades</t>
  </si>
  <si>
    <t>Souches maçonnées en toiture</t>
  </si>
  <si>
    <t>JOINTS DE DILATATION</t>
  </si>
  <si>
    <t>5.5.2</t>
  </si>
  <si>
    <t>5.5.3</t>
  </si>
  <si>
    <t>5.5.5</t>
  </si>
  <si>
    <t>5.7.9.1</t>
  </si>
  <si>
    <t>5.7.9.2</t>
  </si>
  <si>
    <t>5.8.4</t>
  </si>
  <si>
    <t>5.8.5</t>
  </si>
  <si>
    <t>5.8.6</t>
  </si>
  <si>
    <t>5.8.7</t>
  </si>
  <si>
    <t>5.8.10</t>
  </si>
  <si>
    <t>5.8.11</t>
  </si>
  <si>
    <t>Réfection des encadrements existants</t>
  </si>
  <si>
    <t>Date indice</t>
  </si>
  <si>
    <t xml:space="preserve">LOT N°21 - GROS-ŒUVRE - MACONNERIE - REPRISE EN SOUS-ŒUVRE </t>
  </si>
  <si>
    <t>MONTANT TOTAL H. LOT N° 21</t>
  </si>
  <si>
    <t>MONTANT TOTAL TTC LOT N° 21</t>
  </si>
  <si>
    <t>5.7.8.1</t>
  </si>
  <si>
    <t>5.7.8.2</t>
  </si>
  <si>
    <t>SO01</t>
  </si>
  <si>
    <t>5.8.8</t>
  </si>
  <si>
    <t>5.8.9</t>
  </si>
  <si>
    <t>5.8.12</t>
  </si>
  <si>
    <t>5.8.13</t>
  </si>
  <si>
    <t>confortement plancher haut de la régie</t>
  </si>
  <si>
    <t>5.8.14</t>
  </si>
  <si>
    <t xml:space="preserve">murs en maçonneries </t>
  </si>
  <si>
    <t>5.7.9.3</t>
  </si>
  <si>
    <t xml:space="preserve">Terrassements complémentaires </t>
  </si>
  <si>
    <t>Réfection escaliers</t>
  </si>
  <si>
    <t>Traitement des fissures</t>
  </si>
  <si>
    <t>Edition intiale</t>
  </si>
  <si>
    <t>Mise en place, entretien et vérifications des protections collectives</t>
  </si>
  <si>
    <t>Lift de chantier</t>
  </si>
  <si>
    <t>5.1.3</t>
  </si>
  <si>
    <r>
      <t>§</t>
    </r>
    <r>
      <rPr>
        <sz val="8"/>
        <rFont val="Times New Roman"/>
        <family val="1"/>
      </rPr>
      <t xml:space="preserve">  </t>
    </r>
    <r>
      <rPr>
        <sz val="8"/>
        <rFont val="Trebuchet MS"/>
        <family val="2"/>
      </rPr>
      <t>Démolition des ouvrages béton existants dans l’emprise des futures gaines ascenseurs du noyau de l’Equerre.</t>
    </r>
  </si>
  <si>
    <r>
      <t>§</t>
    </r>
    <r>
      <rPr>
        <sz val="8"/>
        <rFont val="Times New Roman"/>
        <family val="1"/>
      </rPr>
      <t xml:space="preserve">  </t>
    </r>
    <r>
      <rPr>
        <sz val="8"/>
        <rFont val="Trebuchet MS"/>
        <family val="2"/>
      </rPr>
      <t>Démolition de l’escalier extérieur y compris évacuation des gravois. La démolition comprendra l’ensemble des ouvrages et parties d’ouvrages nécessaires pour pouvoir reconstruire l’emmarchement prévu au projet.</t>
    </r>
  </si>
  <si>
    <t>Niveaux RDC</t>
  </si>
  <si>
    <t>Au niveau R+1 :</t>
  </si>
  <si>
    <r>
      <t>§</t>
    </r>
    <r>
      <rPr>
        <sz val="8"/>
        <rFont val="Times New Roman"/>
        <family val="1"/>
      </rPr>
      <t xml:space="preserve">  </t>
    </r>
    <r>
      <rPr>
        <sz val="8"/>
        <rFont val="Trebuchet MS"/>
        <family val="2"/>
      </rPr>
      <t>Démolitions de murs agglos non porteurs sous l’auditorium</t>
    </r>
  </si>
  <si>
    <r>
      <t>§</t>
    </r>
    <r>
      <rPr>
        <sz val="8"/>
        <rFont val="Times New Roman"/>
        <family val="1"/>
      </rPr>
      <t xml:space="preserve">  </t>
    </r>
    <r>
      <rPr>
        <sz val="8"/>
        <rFont val="Trebuchet MS"/>
        <family val="2"/>
      </rPr>
      <t>Démolition d’une partie d’un mur déjà réalisé à l’extérieur de l’escalier central</t>
    </r>
  </si>
  <si>
    <r>
      <t>§</t>
    </r>
    <r>
      <rPr>
        <sz val="8"/>
        <rFont val="Times New Roman"/>
        <family val="1"/>
      </rPr>
      <t xml:space="preserve">  </t>
    </r>
    <r>
      <rPr>
        <sz val="8"/>
        <rFont val="Trebuchet MS"/>
        <family val="2"/>
      </rPr>
      <t>Démolition d’un mur au droit du futur mur rideau</t>
    </r>
  </si>
  <si>
    <t>Au niveau du R+2 :</t>
  </si>
  <si>
    <t>Au niveau du R+3 :</t>
  </si>
  <si>
    <t>Au niveau du R+4 :</t>
  </si>
  <si>
    <t>Au niveau du R+5 :</t>
  </si>
  <si>
    <t>Au niveau du R+6 (toiture):</t>
  </si>
  <si>
    <r>
      <t>§</t>
    </r>
    <r>
      <rPr>
        <sz val="8"/>
        <rFont val="Times New Roman"/>
        <family val="1"/>
      </rPr>
      <t xml:space="preserve">  </t>
    </r>
    <r>
      <rPr>
        <sz val="8"/>
        <rFont val="Trebuchet MS"/>
        <family val="2"/>
      </rPr>
      <t>Démolition garde-corps pour mise en place de la passerelle métallique</t>
    </r>
  </si>
  <si>
    <r>
      <t>§</t>
    </r>
    <r>
      <rPr>
        <sz val="8"/>
        <rFont val="Times New Roman"/>
        <family val="1"/>
      </rPr>
      <t xml:space="preserve">  </t>
    </r>
    <r>
      <rPr>
        <sz val="8"/>
        <rFont val="Trebuchet MS"/>
        <family val="2"/>
      </rPr>
      <t>Démolition mur en relevé pour accès escalier métallique en façade sud</t>
    </r>
  </si>
  <si>
    <r>
      <t>§</t>
    </r>
    <r>
      <rPr>
        <sz val="8"/>
        <rFont val="Times New Roman"/>
        <family val="1"/>
      </rPr>
      <t xml:space="preserve">  </t>
    </r>
    <r>
      <rPr>
        <sz val="8"/>
        <rFont val="Trebuchet MS"/>
        <family val="2"/>
      </rPr>
      <t>Démolition d’une banquette béton dans l’auditorium</t>
    </r>
  </si>
  <si>
    <r>
      <t>§</t>
    </r>
    <r>
      <rPr>
        <sz val="8"/>
        <rFont val="Times New Roman"/>
        <family val="1"/>
      </rPr>
      <t xml:space="preserve">  </t>
    </r>
    <r>
      <rPr>
        <sz val="8"/>
        <rFont val="Trebuchet MS"/>
        <family val="2"/>
      </rPr>
      <t>Démolition d’une allège pour création d’un accès.</t>
    </r>
  </si>
  <si>
    <r>
      <t>§</t>
    </r>
    <r>
      <rPr>
        <sz val="8"/>
        <rFont val="Times New Roman"/>
        <family val="1"/>
      </rPr>
      <t xml:space="preserve">  </t>
    </r>
    <r>
      <rPr>
        <sz val="8"/>
        <rFont val="Trebuchet MS"/>
        <family val="2"/>
      </rPr>
      <t>Dépose garde-corps dans l’auditorium</t>
    </r>
  </si>
  <si>
    <r>
      <t>§</t>
    </r>
    <r>
      <rPr>
        <sz val="8"/>
        <rFont val="Times New Roman"/>
        <family val="1"/>
      </rPr>
      <t xml:space="preserve">  </t>
    </r>
    <r>
      <rPr>
        <sz val="8"/>
        <rFont val="Trebuchet MS"/>
        <family val="2"/>
      </rPr>
      <t>Dépose soignée du garde-corps escalier intérieur entre R+4 et R+5. GC à conserver pour repose ou évacuation à la demande de la MOE.</t>
    </r>
  </si>
  <si>
    <r>
      <t>§</t>
    </r>
    <r>
      <rPr>
        <sz val="8"/>
        <rFont val="Times New Roman"/>
        <family val="1"/>
      </rPr>
      <t xml:space="preserve">  </t>
    </r>
    <r>
      <rPr>
        <sz val="8"/>
        <rFont val="Trebuchet MS"/>
        <family val="2"/>
      </rPr>
      <t>Démolition tête de mur</t>
    </r>
  </si>
  <si>
    <r>
      <t>§</t>
    </r>
    <r>
      <rPr>
        <sz val="8"/>
        <rFont val="Times New Roman"/>
        <family val="1"/>
      </rPr>
      <t xml:space="preserve">  </t>
    </r>
    <r>
      <rPr>
        <sz val="8"/>
        <rFont val="Trebuchet MS"/>
        <family val="2"/>
      </rPr>
      <t>Démolition et dépose du complexe étanchéité de l’ancienne courette extérieure.</t>
    </r>
  </si>
  <si>
    <r>
      <t>§</t>
    </r>
    <r>
      <rPr>
        <sz val="8"/>
        <rFont val="Times New Roman"/>
        <family val="1"/>
      </rPr>
      <t xml:space="preserve">  </t>
    </r>
    <r>
      <rPr>
        <sz val="8"/>
        <rFont val="Trebuchet MS"/>
        <family val="2"/>
      </rPr>
      <t>Finition des démolitions plancher haut édicule</t>
    </r>
  </si>
  <si>
    <r>
      <t>§</t>
    </r>
    <r>
      <rPr>
        <sz val="8"/>
        <rFont val="Times New Roman"/>
        <family val="1"/>
      </rPr>
      <t xml:space="preserve">  </t>
    </r>
    <r>
      <rPr>
        <sz val="8"/>
        <rFont val="Trebuchet MS"/>
        <family val="2"/>
      </rPr>
      <t>Dépose et évacuation machinerie ascenseur et autres équipements techniques.</t>
    </r>
  </si>
  <si>
    <t>Rebouchage réservation plancher R+1 entrée escalier noyau central</t>
  </si>
  <si>
    <t>Rebouchage vide entre plancher et mur vitrée au R+5</t>
  </si>
  <si>
    <t>Recréation partielle partie de plancher de l'auditorium</t>
  </si>
  <si>
    <t>Plancher accès PMR Nord</t>
  </si>
  <si>
    <t>Plancher en prolongement emmarchement RDC</t>
  </si>
  <si>
    <t>Escaliers BA intérieurs</t>
  </si>
  <si>
    <t>5.7.9.4</t>
  </si>
  <si>
    <t>5.7.9.5</t>
  </si>
  <si>
    <t>Escaliers BA auditorium</t>
  </si>
  <si>
    <t>Gaine technique en siporex</t>
  </si>
  <si>
    <t>SO03</t>
  </si>
  <si>
    <t>SO04</t>
  </si>
  <si>
    <t>Supportages CTA</t>
  </si>
  <si>
    <t>Création de trémie dans planchers existants</t>
  </si>
  <si>
    <t>Trémies ascenseurs noyaux central</t>
  </si>
  <si>
    <t>Trémies monte-charge cuisine</t>
  </si>
  <si>
    <t>Trémies pour gaines CFO-CFA</t>
  </si>
  <si>
    <t>Reprises et finitions de trémies existantes</t>
  </si>
  <si>
    <t>Rampes en béton allégée</t>
  </si>
  <si>
    <t>5.8.16</t>
  </si>
  <si>
    <t>Revêtement mural en grès émaillé - format 90x90</t>
  </si>
  <si>
    <t>5.9</t>
  </si>
  <si>
    <t>5.9.1</t>
  </si>
  <si>
    <t>5.9.2</t>
  </si>
  <si>
    <t>Sous-total 5.9</t>
  </si>
  <si>
    <t>ml</t>
  </si>
  <si>
    <t>Rénovation des joints existants tous niveaux</t>
  </si>
  <si>
    <r>
      <t>§</t>
    </r>
    <r>
      <rPr>
        <sz val="8"/>
        <rFont val="Times New Roman"/>
        <family val="1"/>
      </rPr>
      <t xml:space="preserve">  </t>
    </r>
    <r>
      <rPr>
        <sz val="8"/>
        <rFont val="Trebuchet MS"/>
        <family val="2"/>
      </rPr>
      <t>Démolition d’une partie de plancher devant gaines ascenseurs</t>
    </r>
  </si>
  <si>
    <r>
      <t>§</t>
    </r>
    <r>
      <rPr>
        <sz val="8"/>
        <rFont val="Times New Roman"/>
        <family val="1"/>
      </rPr>
      <t xml:space="preserve">  </t>
    </r>
    <r>
      <rPr>
        <sz val="8"/>
        <rFont val="Trebuchet MS"/>
        <family val="2"/>
      </rPr>
      <t>Démolitions de dalles BA existantes au droit de l’entrée face au hall</t>
    </r>
  </si>
  <si>
    <t>Plancher BA à reconstituer devant gaines ascenseur au RDC</t>
  </si>
  <si>
    <t>Dalles BA à reconstituer devant entrée en face du hall R+2</t>
  </si>
  <si>
    <t>SO05</t>
  </si>
  <si>
    <t>5.8.17</t>
  </si>
  <si>
    <t xml:space="preserve">DPGF
LOT N° 21 – Gros-œuvre - Maçonnerie - reprise en sous-oeuvre </t>
  </si>
  <si>
    <t>A</t>
  </si>
  <si>
    <t>Mises à jour suite remarques MOA</t>
  </si>
  <si>
    <t>indA</t>
  </si>
  <si>
    <t>5.5.4</t>
  </si>
  <si>
    <t>Reprises diverses ouvrages BA</t>
  </si>
  <si>
    <t>PSE</t>
  </si>
  <si>
    <t>MONTANT TOTAL HT PSE</t>
  </si>
  <si>
    <t>MONTANT TOTAL TTC PSE</t>
  </si>
  <si>
    <t>5.10.1</t>
  </si>
  <si>
    <t xml:space="preserve">Nettoyage spécifique </t>
  </si>
  <si>
    <t>Entretien base vie</t>
  </si>
  <si>
    <t>Entretien des clôtures et modifications éventuelles</t>
  </si>
  <si>
    <t>5,1,2</t>
  </si>
  <si>
    <t>5.1.4</t>
  </si>
  <si>
    <r>
      <t>§</t>
    </r>
    <r>
      <rPr>
        <sz val="8"/>
        <rFont val="Times New Roman"/>
        <family val="1"/>
      </rPr>
      <t xml:space="preserve">  </t>
    </r>
    <r>
      <rPr>
        <sz val="8"/>
        <rFont val="Trebuchet MS"/>
        <family val="2"/>
      </rPr>
      <t>Ouvertures dans murs existants pour accéder à l’ascenseur</t>
    </r>
  </si>
  <si>
    <r>
      <t>§</t>
    </r>
    <r>
      <rPr>
        <sz val="8"/>
        <rFont val="Times New Roman"/>
        <family val="1"/>
      </rPr>
      <t xml:space="preserve">  </t>
    </r>
    <r>
      <rPr>
        <sz val="8"/>
        <rFont val="Trebuchet MS"/>
        <family val="2"/>
      </rPr>
      <t>Démolition des ouvrages béton existants dans l’emprise de la future gaine ascenseur du noyau de l’Equerre.</t>
    </r>
  </si>
  <si>
    <r>
      <t>§</t>
    </r>
    <r>
      <rPr>
        <sz val="8"/>
        <rFont val="Times New Roman"/>
        <family val="1"/>
      </rPr>
      <t xml:space="preserve">  </t>
    </r>
    <r>
      <rPr>
        <sz val="8"/>
        <rFont val="Trebuchet MS"/>
        <family val="2"/>
      </rPr>
      <t>Démolition d’une partie des murs de la cage d’escalier du noyau de l’Equerre. Dépose des cadres métalliques de la cage d'escalier</t>
    </r>
  </si>
  <si>
    <r>
      <t>§</t>
    </r>
    <r>
      <rPr>
        <sz val="8"/>
        <rFont val="Times New Roman"/>
        <family val="1"/>
      </rPr>
      <t xml:space="preserve">  </t>
    </r>
    <r>
      <rPr>
        <sz val="8"/>
        <rFont val="Trebuchet MS"/>
        <family val="2"/>
      </rPr>
      <t>Démolition d’une partie des murs de la cage d’escalier du noyau de l’Equerre et dépose des cadres métalliques de la cage d'escalier</t>
    </r>
  </si>
  <si>
    <r>
      <t>§</t>
    </r>
    <r>
      <rPr>
        <sz val="8"/>
        <rFont val="Times New Roman"/>
        <family val="1"/>
      </rPr>
      <t xml:space="preserve">  </t>
    </r>
    <r>
      <rPr>
        <sz val="8"/>
        <rFont val="Trebuchet MS"/>
        <family val="2"/>
      </rPr>
      <t>Dépose complète et soignée des menuiseries, radiateurs, faux-plafond, doublage, cloisons et ensemble des équipements electriques et sanitaire</t>
    </r>
  </si>
  <si>
    <r>
      <t>§</t>
    </r>
    <r>
      <rPr>
        <sz val="8"/>
        <rFont val="Times New Roman"/>
        <family val="1"/>
      </rPr>
      <t xml:space="preserve">  </t>
    </r>
    <r>
      <rPr>
        <sz val="8"/>
        <rFont val="Trebuchet MS"/>
        <family val="2"/>
      </rPr>
      <t>Démolitions de tout ou partie de murs existants ne nécessitant pas de reprise en sous-œuvre et dépose des cadres métalliques de la cage d'escalier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</si>
</sst>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quot;F&quot;;\ \-#,##0&quot;F&quot;"/>
    <numFmt numFmtId="165" formatCode="_-* #,##0.00\ [$€-1]_-;\-* #,##0.00\ [$€-1]_-;_-* &quot;-&quot;??\ [$€-1]_-"/>
    <numFmt numFmtId="166" formatCode="0.0%"/>
    <numFmt numFmtId="167" formatCode="mmmm\ yyyy"/>
    <numFmt numFmtId="168" formatCode="#,##0.000;[Red]\-#,##0.000"/>
  </numFmts>
  <fonts count="48" x14ac:knownFonts="1">
    <font>
      <sz val="10"/>
      <name val="Arial"/>
    </font>
    <font>
      <sz val="10"/>
      <name val="Arial"/>
      <family val="2"/>
    </font>
    <font>
      <b/>
      <sz val="12"/>
      <color indexed="8"/>
      <name val="Arial"/>
      <family val="2"/>
    </font>
    <font>
      <b/>
      <sz val="10"/>
      <color indexed="8"/>
      <name val="Arial"/>
      <family val="2"/>
    </font>
    <font>
      <sz val="8"/>
      <name val="Arial"/>
      <family val="2"/>
    </font>
    <font>
      <sz val="10"/>
      <name val="Arial"/>
      <family val="2"/>
    </font>
    <font>
      <sz val="11"/>
      <name val="Arial"/>
      <family val="2"/>
    </font>
    <font>
      <b/>
      <u/>
      <sz val="11"/>
      <name val="Arial"/>
      <family val="2"/>
    </font>
    <font>
      <i/>
      <u/>
      <sz val="8"/>
      <name val="Arial"/>
      <family val="2"/>
    </font>
    <font>
      <sz val="6"/>
      <name val="Arial"/>
      <family val="2"/>
    </font>
    <font>
      <sz val="11"/>
      <color indexed="8"/>
      <name val="Calibri"/>
      <family val="2"/>
    </font>
    <font>
      <sz val="11"/>
      <color indexed="9"/>
      <name val="Calibri"/>
      <family val="2"/>
    </font>
    <font>
      <sz val="9"/>
      <color indexed="8"/>
      <name val="Arial"/>
      <family val="2"/>
    </font>
    <font>
      <sz val="11"/>
      <color indexed="10"/>
      <name val="Calibri"/>
      <family val="2"/>
    </font>
    <font>
      <b/>
      <sz val="11"/>
      <color indexed="52"/>
      <name val="Calibri"/>
      <family val="2"/>
    </font>
    <font>
      <sz val="11"/>
      <color indexed="52"/>
      <name val="Calibri"/>
      <family val="2"/>
    </font>
    <font>
      <b/>
      <sz val="12"/>
      <color indexed="8"/>
      <name val="Arial"/>
      <family val="2"/>
    </font>
    <font>
      <sz val="11"/>
      <color indexed="62"/>
      <name val="Calibri"/>
      <family val="2"/>
    </font>
    <font>
      <sz val="11"/>
      <color indexed="20"/>
      <name val="Calibri"/>
      <family val="2"/>
    </font>
    <font>
      <sz val="11"/>
      <color indexed="60"/>
      <name val="Calibri"/>
      <family val="2"/>
    </font>
    <font>
      <sz val="10"/>
      <name val="Times New Roman"/>
      <family val="1"/>
    </font>
    <font>
      <sz val="11"/>
      <color indexed="17"/>
      <name val="Calibri"/>
      <family val="2"/>
    </font>
    <font>
      <b/>
      <sz val="11"/>
      <color indexed="63"/>
      <name val="Calibri"/>
      <family val="2"/>
    </font>
    <font>
      <i/>
      <sz val="10"/>
      <name val="Arial"/>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48"/>
      <name val="Arial"/>
      <family val="2"/>
    </font>
    <font>
      <b/>
      <i/>
      <sz val="11"/>
      <name val="Arial"/>
      <family val="2"/>
    </font>
    <font>
      <sz val="10"/>
      <name val="Trebuchet MS"/>
      <family val="2"/>
    </font>
    <font>
      <b/>
      <sz val="10"/>
      <name val="Trebuchet MS"/>
      <family val="2"/>
    </font>
    <font>
      <b/>
      <sz val="12"/>
      <name val="Trebuchet MS"/>
      <family val="2"/>
    </font>
    <font>
      <b/>
      <i/>
      <sz val="36"/>
      <name val="Trebuchet MS"/>
      <family val="2"/>
    </font>
    <font>
      <b/>
      <sz val="9"/>
      <name val="Trebuchet MS"/>
      <family val="2"/>
    </font>
    <font>
      <sz val="7"/>
      <name val="Trebuchet MS"/>
      <family val="2"/>
    </font>
    <font>
      <b/>
      <sz val="8"/>
      <name val="Trebuchet MS"/>
      <family val="2"/>
    </font>
    <font>
      <sz val="6"/>
      <name val="Trebuchet MS"/>
      <family val="2"/>
    </font>
    <font>
      <sz val="9"/>
      <name val="Trebuchet MS"/>
      <family val="2"/>
    </font>
    <font>
      <sz val="8"/>
      <name val="Trebuchet MS"/>
      <family val="2"/>
    </font>
    <font>
      <b/>
      <i/>
      <sz val="8"/>
      <name val="Trebuchet MS"/>
      <family val="2"/>
    </font>
    <font>
      <sz val="11"/>
      <name val="Trebuchet MS"/>
      <family val="2"/>
    </font>
    <font>
      <b/>
      <sz val="36"/>
      <name val="Trebuchet MS"/>
      <family val="2"/>
    </font>
    <font>
      <sz val="8"/>
      <name val="Times New Roman"/>
      <family val="1"/>
    </font>
    <font>
      <b/>
      <u/>
      <sz val="8"/>
      <name val="Trebuchet MS"/>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9"/>
        <bgColor indexed="64"/>
      </patternFill>
    </fill>
    <fill>
      <patternFill patternType="solid">
        <fgColor indexed="22"/>
      </patternFill>
    </fill>
    <fill>
      <patternFill patternType="solid">
        <fgColor indexed="9"/>
      </patternFill>
    </fill>
    <fill>
      <patternFill patternType="solid">
        <fgColor indexed="26"/>
      </patternFill>
    </fill>
    <fill>
      <patternFill patternType="solid">
        <fgColor indexed="43"/>
      </patternFill>
    </fill>
    <fill>
      <patternFill patternType="solid">
        <fgColor indexed="55"/>
      </patternFill>
    </fill>
  </fills>
  <borders count="40">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medium">
        <color indexed="64"/>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style="thin">
        <color indexed="63"/>
      </left>
      <right style="thin">
        <color indexed="63"/>
      </right>
      <top style="thin">
        <color indexed="63"/>
      </top>
      <bottom style="thin">
        <color indexed="63"/>
      </bottom>
      <diagonal/>
    </border>
    <border>
      <left style="thin">
        <color indexed="8"/>
      </left>
      <right style="thin">
        <color indexed="8"/>
      </right>
      <top/>
      <bottom/>
      <diagonal/>
    </border>
    <border>
      <left style="thin">
        <color indexed="64"/>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s>
  <cellStyleXfs count="56">
    <xf numFmtId="0" fontId="0"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49" fontId="12" fillId="20" borderId="0">
      <alignment horizontal="left" vertical="top" wrapText="1"/>
    </xf>
    <xf numFmtId="0" fontId="13" fillId="0" borderId="0" applyNumberFormat="0" applyFill="0" applyBorder="0" applyAlignment="0" applyProtection="0"/>
    <xf numFmtId="0" fontId="14" fillId="21" borderId="1" applyNumberFormat="0" applyAlignment="0" applyProtection="0"/>
    <xf numFmtId="0" fontId="15" fillId="0" borderId="2" applyNumberFormat="0" applyFill="0" applyAlignment="0" applyProtection="0"/>
    <xf numFmtId="49" fontId="2" fillId="22" borderId="0">
      <alignment horizontal="left" vertical="top" wrapText="1"/>
    </xf>
    <xf numFmtId="49" fontId="16" fillId="20" borderId="3">
      <alignment horizontal="left" vertical="top" wrapText="1"/>
    </xf>
    <xf numFmtId="0" fontId="5" fillId="23" borderId="4" applyNumberFormat="0" applyFont="0" applyAlignment="0" applyProtection="0"/>
    <xf numFmtId="0" fontId="17" fillId="7" borderId="1" applyNumberFormat="0" applyAlignment="0" applyProtection="0"/>
    <xf numFmtId="165" fontId="1" fillId="0" borderId="0" applyFont="0" applyFill="0" applyBorder="0" applyAlignment="0" applyProtection="0"/>
    <xf numFmtId="0" fontId="18" fillId="3" borderId="0" applyNumberFormat="0" applyBorder="0" applyAlignment="0" applyProtection="0"/>
    <xf numFmtId="168" fontId="5" fillId="0" borderId="0" applyFill="0" applyBorder="0"/>
    <xf numFmtId="0" fontId="19" fillId="24" borderId="0" applyNumberFormat="0" applyBorder="0" applyAlignment="0" applyProtection="0"/>
    <xf numFmtId="0" fontId="5" fillId="0" borderId="0"/>
    <xf numFmtId="0" fontId="20" fillId="0" borderId="0"/>
    <xf numFmtId="166" fontId="5" fillId="0" borderId="0" applyFill="0" applyBorder="0">
      <alignment horizontal="center" vertical="center"/>
    </xf>
    <xf numFmtId="9" fontId="5" fillId="0" borderId="0" applyFill="0" applyBorder="0">
      <alignment horizontal="center" vertical="center"/>
    </xf>
    <xf numFmtId="0" fontId="5" fillId="0" borderId="5" applyBorder="0">
      <alignment horizontal="left" indent="2"/>
    </xf>
    <xf numFmtId="0" fontId="21" fillId="4" borderId="0" applyNumberFormat="0" applyBorder="0" applyAlignment="0" applyProtection="0"/>
    <xf numFmtId="0" fontId="22" fillId="21" borderId="6" applyNumberFormat="0" applyAlignment="0" applyProtection="0"/>
    <xf numFmtId="0" fontId="23" fillId="0" borderId="7">
      <alignment vertical="top"/>
    </xf>
    <xf numFmtId="49" fontId="5" fillId="0" borderId="8" applyFill="0" applyBorder="0">
      <alignment horizontal="left" vertical="top" wrapText="1"/>
      <protection locked="0"/>
    </xf>
    <xf numFmtId="0" fontId="24" fillId="0" borderId="0" applyNumberFormat="0" applyFill="0" applyBorder="0" applyAlignment="0" applyProtection="0"/>
    <xf numFmtId="49" fontId="5" fillId="0" borderId="0" applyFill="0" applyBorder="0">
      <alignment horizontal="left" vertical="top" wrapText="1" indent="1"/>
      <protection locked="0"/>
    </xf>
    <xf numFmtId="0" fontId="25" fillId="0" borderId="0" applyNumberFormat="0" applyFill="0" applyBorder="0" applyAlignment="0" applyProtection="0"/>
    <xf numFmtId="49" fontId="3" fillId="22" borderId="0">
      <alignment horizontal="left" vertical="top" wrapText="1"/>
    </xf>
    <xf numFmtId="0" fontId="26" fillId="0" borderId="9" applyNumberFormat="0" applyFill="0" applyAlignment="0" applyProtection="0"/>
    <xf numFmtId="0" fontId="27" fillId="0" borderId="10" applyNumberFormat="0" applyFill="0" applyAlignment="0" applyProtection="0"/>
    <xf numFmtId="0" fontId="28" fillId="0" borderId="11" applyNumberFormat="0" applyFill="0" applyAlignment="0" applyProtection="0"/>
    <xf numFmtId="0" fontId="28" fillId="0" borderId="0" applyNumberFormat="0" applyFill="0" applyBorder="0" applyAlignment="0" applyProtection="0"/>
    <xf numFmtId="0" fontId="29" fillId="0" borderId="12" applyNumberFormat="0" applyFill="0" applyAlignment="0" applyProtection="0"/>
    <xf numFmtId="0" fontId="30" fillId="25" borderId="13" applyNumberFormat="0" applyAlignment="0" applyProtection="0"/>
  </cellStyleXfs>
  <cellXfs count="159">
    <xf numFmtId="0" fontId="0" fillId="0" borderId="0" xfId="0"/>
    <xf numFmtId="0" fontId="5" fillId="0" borderId="0" xfId="37"/>
    <xf numFmtId="0" fontId="5" fillId="0" borderId="0" xfId="37" applyAlignment="1">
      <alignment vertical="center"/>
    </xf>
    <xf numFmtId="0" fontId="31" fillId="0" borderId="0" xfId="37" applyFont="1"/>
    <xf numFmtId="0" fontId="5" fillId="0" borderId="15" xfId="37" applyBorder="1"/>
    <xf numFmtId="0" fontId="4" fillId="0" borderId="15" xfId="37" applyFont="1" applyBorder="1" applyAlignment="1">
      <alignment horizontal="center"/>
    </xf>
    <xf numFmtId="0" fontId="6" fillId="0" borderId="0" xfId="37" applyFont="1" applyAlignment="1">
      <alignment horizontal="justify"/>
    </xf>
    <xf numFmtId="0" fontId="7" fillId="0" borderId="0" xfId="37" applyFont="1"/>
    <xf numFmtId="0" fontId="8" fillId="0" borderId="0" xfId="37" applyFont="1" applyAlignment="1">
      <alignment horizontal="justify"/>
    </xf>
    <xf numFmtId="0" fontId="4" fillId="0" borderId="0" xfId="37" applyFont="1"/>
    <xf numFmtId="0" fontId="9" fillId="0" borderId="0" xfId="37" applyFont="1" applyAlignment="1">
      <alignment horizontal="justify"/>
    </xf>
    <xf numFmtId="0" fontId="33" fillId="0" borderId="0" xfId="0" applyFont="1"/>
    <xf numFmtId="0" fontId="33" fillId="0" borderId="0" xfId="37" applyFont="1"/>
    <xf numFmtId="0" fontId="34" fillId="0" borderId="0" xfId="37" applyFont="1" applyAlignment="1">
      <alignment horizontal="center" vertical="center" wrapText="1"/>
    </xf>
    <xf numFmtId="0" fontId="35" fillId="0" borderId="0" xfId="37" applyFont="1" applyAlignment="1">
      <alignment horizontal="center" vertical="center" wrapText="1"/>
    </xf>
    <xf numFmtId="0" fontId="41" fillId="0" borderId="15" xfId="37" applyFont="1" applyBorder="1" applyAlignment="1">
      <alignment horizontal="left" vertical="center" wrapText="1"/>
    </xf>
    <xf numFmtId="0" fontId="35" fillId="0" borderId="18" xfId="37" applyFont="1" applyBorder="1" applyAlignment="1">
      <alignment horizontal="left" vertical="center" wrapText="1"/>
    </xf>
    <xf numFmtId="0" fontId="41" fillId="0" borderId="15" xfId="37" applyFont="1" applyBorder="1" applyAlignment="1">
      <alignment horizontal="left" vertical="center"/>
    </xf>
    <xf numFmtId="0" fontId="41" fillId="0" borderId="15" xfId="37" applyFont="1" applyBorder="1" applyAlignment="1">
      <alignment horizontal="center" vertical="center" wrapText="1"/>
    </xf>
    <xf numFmtId="14" fontId="33" fillId="0" borderId="0" xfId="37" applyNumberFormat="1" applyFont="1" applyAlignment="1">
      <alignment horizontal="center" vertical="center"/>
    </xf>
    <xf numFmtId="1" fontId="33" fillId="0" borderId="0" xfId="37" applyNumberFormat="1" applyFont="1" applyAlignment="1">
      <alignment horizontal="center" vertical="center" wrapText="1"/>
    </xf>
    <xf numFmtId="0" fontId="33" fillId="0" borderId="0" xfId="37" applyFont="1" applyAlignment="1">
      <alignment horizontal="left" vertical="center"/>
    </xf>
    <xf numFmtId="0" fontId="33" fillId="0" borderId="0" xfId="37" applyFont="1" applyAlignment="1">
      <alignment horizontal="left" vertical="center" wrapText="1"/>
    </xf>
    <xf numFmtId="0" fontId="33" fillId="0" borderId="0" xfId="37" applyFont="1" applyAlignment="1">
      <alignment horizontal="center" vertical="center" wrapText="1"/>
    </xf>
    <xf numFmtId="0" fontId="33" fillId="0" borderId="18" xfId="37" applyFont="1" applyBorder="1" applyAlignment="1">
      <alignment horizontal="left" vertical="center" wrapText="1"/>
    </xf>
    <xf numFmtId="0" fontId="33" fillId="0" borderId="18" xfId="37" applyFont="1" applyBorder="1" applyAlignment="1">
      <alignment horizontal="center" vertical="center" wrapText="1"/>
    </xf>
    <xf numFmtId="1" fontId="33" fillId="0" borderId="18" xfId="37" applyNumberFormat="1" applyFont="1" applyBorder="1" applyAlignment="1">
      <alignment horizontal="center" vertical="center" wrapText="1"/>
    </xf>
    <xf numFmtId="0" fontId="39" fillId="0" borderId="14" xfId="0" applyFont="1" applyBorder="1" applyProtection="1">
      <protection locked="0"/>
    </xf>
    <xf numFmtId="164" fontId="39" fillId="0" borderId="15" xfId="0" applyNumberFormat="1" applyFont="1" applyBorder="1" applyProtection="1">
      <protection locked="0"/>
    </xf>
    <xf numFmtId="167" fontId="43" fillId="0" borderId="22" xfId="0" applyNumberFormat="1" applyFont="1" applyBorder="1" applyAlignment="1" applyProtection="1">
      <alignment horizontal="center"/>
      <protection locked="0"/>
    </xf>
    <xf numFmtId="0" fontId="42" fillId="0" borderId="0" xfId="0" applyFont="1" applyProtection="1">
      <protection locked="0"/>
    </xf>
    <xf numFmtId="0" fontId="42" fillId="0" borderId="0" xfId="0" applyFont="1"/>
    <xf numFmtId="0" fontId="39" fillId="0" borderId="8" xfId="0" applyFont="1" applyBorder="1" applyProtection="1">
      <protection locked="0"/>
    </xf>
    <xf numFmtId="164" fontId="39" fillId="0" borderId="0" xfId="0" applyNumberFormat="1" applyFont="1" applyProtection="1">
      <protection locked="0"/>
    </xf>
    <xf numFmtId="15" fontId="43" fillId="0" borderId="16" xfId="0" applyNumberFormat="1" applyFont="1" applyBorder="1" applyAlignment="1" applyProtection="1">
      <alignment horizontal="center"/>
      <protection locked="0"/>
    </xf>
    <xf numFmtId="0" fontId="42" fillId="0" borderId="16" xfId="0" applyFont="1" applyBorder="1" applyProtection="1">
      <protection locked="0"/>
    </xf>
    <xf numFmtId="164" fontId="43" fillId="0" borderId="0" xfId="0" applyNumberFormat="1" applyFont="1" applyProtection="1">
      <protection locked="0"/>
    </xf>
    <xf numFmtId="4" fontId="42" fillId="0" borderId="16" xfId="0" applyNumberFormat="1" applyFont="1" applyBorder="1" applyProtection="1">
      <protection locked="0"/>
    </xf>
    <xf numFmtId="0" fontId="39" fillId="0" borderId="17" xfId="0" applyFont="1" applyBorder="1" applyProtection="1">
      <protection locked="0"/>
    </xf>
    <xf numFmtId="164" fontId="43" fillId="0" borderId="18" xfId="0" applyNumberFormat="1" applyFont="1" applyBorder="1" applyAlignment="1" applyProtection="1">
      <alignment horizontal="left" indent="5"/>
      <protection locked="0"/>
    </xf>
    <xf numFmtId="4" fontId="42" fillId="0" borderId="19" xfId="0" applyNumberFormat="1" applyFont="1" applyBorder="1" applyAlignment="1" applyProtection="1">
      <alignment horizontal="center"/>
      <protection locked="0"/>
    </xf>
    <xf numFmtId="0" fontId="39" fillId="0" borderId="14" xfId="0" applyFont="1" applyBorder="1" applyAlignment="1" applyProtection="1">
      <alignment horizontal="center"/>
      <protection locked="0"/>
    </xf>
    <xf numFmtId="0" fontId="39" fillId="0" borderId="15" xfId="0" applyFont="1" applyBorder="1" applyAlignment="1" applyProtection="1">
      <alignment horizontal="center"/>
      <protection locked="0"/>
    </xf>
    <xf numFmtId="0" fontId="39" fillId="0" borderId="22" xfId="0" applyFont="1" applyBorder="1" applyAlignment="1" applyProtection="1">
      <alignment horizontal="center"/>
      <protection locked="0"/>
    </xf>
    <xf numFmtId="0" fontId="39" fillId="0" borderId="0" xfId="0" applyFont="1" applyAlignment="1" applyProtection="1">
      <alignment horizontal="center"/>
      <protection locked="0"/>
    </xf>
    <xf numFmtId="0" fontId="39" fillId="0" borderId="0" xfId="0" applyFont="1" applyAlignment="1">
      <alignment horizontal="center"/>
    </xf>
    <xf numFmtId="0" fontId="39" fillId="0" borderId="0" xfId="0" applyFont="1" applyProtection="1">
      <protection locked="0"/>
    </xf>
    <xf numFmtId="0" fontId="44" fillId="0" borderId="8" xfId="0" applyFont="1" applyBorder="1" applyAlignment="1" applyProtection="1">
      <alignment vertical="top" wrapText="1" shrinkToFit="1"/>
      <protection locked="0"/>
    </xf>
    <xf numFmtId="0" fontId="44" fillId="0" borderId="0" xfId="0" applyFont="1" applyAlignment="1" applyProtection="1">
      <alignment horizontal="justify" vertical="top" wrapText="1" shrinkToFit="1"/>
      <protection locked="0"/>
    </xf>
    <xf numFmtId="0" fontId="44" fillId="0" borderId="16" xfId="0" applyFont="1" applyBorder="1" applyAlignment="1" applyProtection="1">
      <alignment vertical="top" wrapText="1" shrinkToFit="1"/>
      <protection locked="0"/>
    </xf>
    <xf numFmtId="0" fontId="42" fillId="0" borderId="0" xfId="0" applyFont="1" applyAlignment="1" applyProtection="1">
      <alignment horizontal="justify" vertical="top"/>
      <protection locked="0"/>
    </xf>
    <xf numFmtId="0" fontId="39" fillId="0" borderId="0" xfId="0" applyFont="1" applyAlignment="1" applyProtection="1">
      <alignment horizontal="justify" vertical="top"/>
      <protection locked="0"/>
    </xf>
    <xf numFmtId="4" fontId="39" fillId="0" borderId="16" xfId="0" applyNumberFormat="1" applyFont="1" applyBorder="1" applyProtection="1">
      <protection locked="0"/>
    </xf>
    <xf numFmtId="0" fontId="39" fillId="0" borderId="0" xfId="0" applyFont="1"/>
    <xf numFmtId="0" fontId="39" fillId="0" borderId="8" xfId="0" applyFont="1" applyBorder="1" applyAlignment="1" applyProtection="1">
      <alignment horizontal="center"/>
      <protection locked="0"/>
    </xf>
    <xf numFmtId="0" fontId="39" fillId="0" borderId="16" xfId="0" applyFont="1" applyBorder="1" applyAlignment="1" applyProtection="1">
      <alignment horizontal="center"/>
      <protection locked="0"/>
    </xf>
    <xf numFmtId="0" fontId="42" fillId="0" borderId="8" xfId="0" applyFont="1" applyBorder="1" applyProtection="1">
      <protection locked="0"/>
    </xf>
    <xf numFmtId="0" fontId="39" fillId="0" borderId="0" xfId="0" applyFont="1" applyAlignment="1" applyProtection="1">
      <alignment horizontal="right" indent="1"/>
      <protection locked="0"/>
    </xf>
    <xf numFmtId="0" fontId="42" fillId="0" borderId="0" xfId="0" quotePrefix="1" applyFont="1" applyProtection="1">
      <protection locked="0"/>
    </xf>
    <xf numFmtId="0" fontId="42" fillId="0" borderId="18" xfId="0" quotePrefix="1" applyFont="1" applyBorder="1" applyProtection="1">
      <protection locked="0"/>
    </xf>
    <xf numFmtId="4" fontId="42" fillId="0" borderId="19" xfId="0" applyNumberFormat="1" applyFont="1" applyBorder="1" applyProtection="1">
      <protection locked="0"/>
    </xf>
    <xf numFmtId="4" fontId="42" fillId="0" borderId="0" xfId="0" applyNumberFormat="1" applyFont="1" applyProtection="1">
      <protection locked="0"/>
    </xf>
    <xf numFmtId="164" fontId="42" fillId="0" borderId="18" xfId="0" applyNumberFormat="1" applyFont="1" applyBorder="1" applyAlignment="1" applyProtection="1">
      <alignment horizontal="center"/>
      <protection locked="0"/>
    </xf>
    <xf numFmtId="164" fontId="42" fillId="0" borderId="18" xfId="0" applyNumberFormat="1" applyFont="1" applyBorder="1" applyProtection="1">
      <protection locked="0"/>
    </xf>
    <xf numFmtId="4" fontId="42" fillId="0" borderId="18" xfId="0" applyNumberFormat="1" applyFont="1" applyBorder="1" applyAlignment="1" applyProtection="1">
      <alignment horizontal="center"/>
      <protection locked="0"/>
    </xf>
    <xf numFmtId="0" fontId="42" fillId="0" borderId="14" xfId="0" applyFont="1" applyBorder="1" applyProtection="1">
      <protection locked="0"/>
    </xf>
    <xf numFmtId="0" fontId="42" fillId="0" borderId="14" xfId="0" applyFont="1" applyBorder="1" applyAlignment="1" applyProtection="1">
      <alignment horizontal="center"/>
      <protection locked="0"/>
    </xf>
    <xf numFmtId="4" fontId="42" fillId="0" borderId="14" xfId="0" applyNumberFormat="1" applyFont="1" applyBorder="1" applyProtection="1">
      <protection locked="0"/>
    </xf>
    <xf numFmtId="0" fontId="42" fillId="0" borderId="8" xfId="0" applyFont="1" applyBorder="1" applyAlignment="1" applyProtection="1">
      <alignment horizontal="center"/>
      <protection locked="0"/>
    </xf>
    <xf numFmtId="4" fontId="42" fillId="0" borderId="8" xfId="0" applyNumberFormat="1" applyFont="1" applyBorder="1" applyProtection="1">
      <protection locked="0"/>
    </xf>
    <xf numFmtId="4" fontId="42" fillId="0" borderId="5" xfId="0" applyNumberFormat="1" applyFont="1" applyBorder="1" applyProtection="1">
      <protection locked="0"/>
    </xf>
    <xf numFmtId="0" fontId="39" fillId="0" borderId="8" xfId="0" applyFont="1" applyBorder="1" applyAlignment="1" applyProtection="1">
      <alignment horizontal="right" indent="1"/>
      <protection locked="0"/>
    </xf>
    <xf numFmtId="4" fontId="39" fillId="0" borderId="8" xfId="0" applyNumberFormat="1" applyFont="1" applyBorder="1" applyProtection="1">
      <protection locked="0"/>
    </xf>
    <xf numFmtId="4" fontId="39" fillId="0" borderId="21" xfId="0" applyNumberFormat="1" applyFont="1" applyBorder="1" applyProtection="1">
      <protection locked="0"/>
    </xf>
    <xf numFmtId="4" fontId="39" fillId="0" borderId="8" xfId="0" applyNumberFormat="1" applyFont="1" applyBorder="1" applyAlignment="1" applyProtection="1">
      <alignment horizontal="center"/>
      <protection locked="0"/>
    </xf>
    <xf numFmtId="0" fontId="42" fillId="0" borderId="8" xfId="0" applyFont="1" applyBorder="1" applyAlignment="1" applyProtection="1">
      <alignment horizontal="right" indent="1"/>
      <protection locked="0"/>
    </xf>
    <xf numFmtId="0" fontId="42" fillId="0" borderId="8" xfId="0" quotePrefix="1" applyFont="1" applyBorder="1" applyAlignment="1" applyProtection="1">
      <alignment horizontal="right" indent="1"/>
      <protection locked="0"/>
    </xf>
    <xf numFmtId="0" fontId="42" fillId="0" borderId="0" xfId="0" applyFont="1" applyAlignment="1" applyProtection="1">
      <alignment horizontal="center"/>
      <protection locked="0"/>
    </xf>
    <xf numFmtId="4" fontId="39" fillId="0" borderId="0" xfId="0" applyNumberFormat="1" applyFont="1" applyProtection="1">
      <protection locked="0"/>
    </xf>
    <xf numFmtId="0" fontId="1" fillId="0" borderId="0" xfId="37" applyFont="1" applyAlignment="1">
      <alignment vertical="center"/>
    </xf>
    <xf numFmtId="0" fontId="39" fillId="0" borderId="20" xfId="0" applyFont="1" applyBorder="1" applyAlignment="1" applyProtection="1">
      <alignment horizontal="center" vertical="center"/>
      <protection locked="0"/>
    </xf>
    <xf numFmtId="0" fontId="39" fillId="0" borderId="20" xfId="0" applyFont="1" applyBorder="1" applyAlignment="1" applyProtection="1">
      <alignment horizontal="center" vertical="center" wrapText="1"/>
      <protection locked="0"/>
    </xf>
    <xf numFmtId="4" fontId="39" fillId="0" borderId="20" xfId="0" applyNumberFormat="1" applyFont="1" applyBorder="1" applyAlignment="1" applyProtection="1">
      <alignment horizontal="center" vertical="center"/>
      <protection locked="0"/>
    </xf>
    <xf numFmtId="0" fontId="39" fillId="0" borderId="0" xfId="0" applyFont="1" applyAlignment="1" applyProtection="1">
      <alignment horizontal="center" vertical="center"/>
      <protection locked="0"/>
    </xf>
    <xf numFmtId="0" fontId="42" fillId="0" borderId="8" xfId="0" applyFont="1" applyBorder="1" applyAlignment="1">
      <alignment vertical="center" wrapText="1"/>
    </xf>
    <xf numFmtId="0" fontId="42" fillId="0" borderId="8" xfId="0" applyFont="1" applyBorder="1" applyAlignment="1" applyProtection="1">
      <alignment vertical="center"/>
      <protection locked="0"/>
    </xf>
    <xf numFmtId="0" fontId="42" fillId="0" borderId="8" xfId="0" applyFont="1" applyBorder="1" applyAlignment="1" applyProtection="1">
      <alignment horizontal="center" vertical="center"/>
      <protection locked="0"/>
    </xf>
    <xf numFmtId="0" fontId="42" fillId="0" borderId="5" xfId="0" applyFont="1" applyBorder="1" applyAlignment="1" applyProtection="1">
      <alignment vertical="center"/>
      <protection locked="0"/>
    </xf>
    <xf numFmtId="4" fontId="42" fillId="0" borderId="5" xfId="0" applyNumberFormat="1" applyFont="1" applyBorder="1" applyAlignment="1" applyProtection="1">
      <alignment vertical="center"/>
      <protection locked="0"/>
    </xf>
    <xf numFmtId="4" fontId="42" fillId="0" borderId="8" xfId="0" applyNumberFormat="1" applyFont="1" applyBorder="1" applyAlignment="1" applyProtection="1">
      <alignment vertical="center"/>
      <protection locked="0"/>
    </xf>
    <xf numFmtId="0" fontId="42" fillId="0" borderId="8" xfId="0" applyFont="1" applyBorder="1" applyAlignment="1">
      <alignment horizontal="right" vertical="center" wrapText="1"/>
    </xf>
    <xf numFmtId="0" fontId="39" fillId="0" borderId="23" xfId="0" applyFont="1" applyBorder="1" applyProtection="1">
      <protection locked="0"/>
    </xf>
    <xf numFmtId="164" fontId="39" fillId="0" borderId="24" xfId="0" applyNumberFormat="1" applyFont="1" applyBorder="1" applyProtection="1">
      <protection locked="0"/>
    </xf>
    <xf numFmtId="167" fontId="43" fillId="0" borderId="24" xfId="0" applyNumberFormat="1" applyFont="1" applyBorder="1" applyAlignment="1" applyProtection="1">
      <alignment horizontal="center"/>
      <protection locked="0"/>
    </xf>
    <xf numFmtId="164" fontId="42" fillId="0" borderId="24" xfId="0" applyNumberFormat="1" applyFont="1" applyBorder="1" applyProtection="1">
      <protection locked="0"/>
    </xf>
    <xf numFmtId="4" fontId="42" fillId="0" borderId="24" xfId="0" applyNumberFormat="1" applyFont="1" applyBorder="1" applyProtection="1">
      <protection locked="0"/>
    </xf>
    <xf numFmtId="167" fontId="43" fillId="0" borderId="25" xfId="0" applyNumberFormat="1" applyFont="1" applyBorder="1" applyAlignment="1" applyProtection="1">
      <alignment horizontal="center"/>
      <protection locked="0"/>
    </xf>
    <xf numFmtId="0" fontId="39" fillId="0" borderId="3" xfId="0" applyFont="1" applyBorder="1" applyProtection="1">
      <protection locked="0"/>
    </xf>
    <xf numFmtId="0" fontId="43" fillId="0" borderId="26" xfId="0" applyFont="1" applyBorder="1" applyAlignment="1" applyProtection="1">
      <alignment horizontal="center"/>
      <protection locked="0"/>
    </xf>
    <xf numFmtId="4" fontId="42" fillId="0" borderId="26" xfId="0" applyNumberFormat="1" applyFont="1" applyBorder="1" applyProtection="1">
      <protection locked="0"/>
    </xf>
    <xf numFmtId="0" fontId="39" fillId="0" borderId="27" xfId="0" applyFont="1" applyBorder="1" applyProtection="1">
      <protection locked="0"/>
    </xf>
    <xf numFmtId="4" fontId="42" fillId="0" borderId="28" xfId="0" applyNumberFormat="1" applyFont="1" applyBorder="1" applyAlignment="1" applyProtection="1">
      <alignment horizontal="center"/>
      <protection locked="0"/>
    </xf>
    <xf numFmtId="0" fontId="39" fillId="0" borderId="29" xfId="0" applyFont="1" applyBorder="1" applyAlignment="1" applyProtection="1">
      <alignment horizontal="center" vertical="center"/>
      <protection locked="0"/>
    </xf>
    <xf numFmtId="0" fontId="39" fillId="0" borderId="30" xfId="0" applyFont="1" applyBorder="1" applyAlignment="1" applyProtection="1">
      <alignment horizontal="center" vertical="center"/>
      <protection locked="0"/>
    </xf>
    <xf numFmtId="0" fontId="39" fillId="0" borderId="31" xfId="0" applyFont="1" applyBorder="1" applyProtection="1">
      <protection locked="0"/>
    </xf>
    <xf numFmtId="4" fontId="42" fillId="0" borderId="32" xfId="0" applyNumberFormat="1" applyFont="1" applyBorder="1" applyProtection="1">
      <protection locked="0"/>
    </xf>
    <xf numFmtId="4" fontId="42" fillId="0" borderId="33" xfId="0" applyNumberFormat="1" applyFont="1" applyBorder="1" applyProtection="1">
      <protection locked="0"/>
    </xf>
    <xf numFmtId="0" fontId="42" fillId="0" borderId="3" xfId="0" applyFont="1" applyBorder="1" applyProtection="1">
      <protection locked="0"/>
    </xf>
    <xf numFmtId="4" fontId="39" fillId="0" borderId="30" xfId="0" applyNumberFormat="1" applyFont="1" applyBorder="1" applyProtection="1">
      <protection locked="0"/>
    </xf>
    <xf numFmtId="0" fontId="42" fillId="0" borderId="34" xfId="0" applyFont="1" applyBorder="1" applyProtection="1">
      <protection locked="0"/>
    </xf>
    <xf numFmtId="0" fontId="39" fillId="0" borderId="34" xfId="0" applyFont="1" applyBorder="1" applyProtection="1">
      <protection locked="0"/>
    </xf>
    <xf numFmtId="4" fontId="39" fillId="0" borderId="33" xfId="0" applyNumberFormat="1" applyFont="1" applyBorder="1" applyProtection="1">
      <protection locked="0"/>
    </xf>
    <xf numFmtId="0" fontId="39" fillId="0" borderId="35" xfId="0" applyFont="1" applyBorder="1" applyProtection="1">
      <protection locked="0"/>
    </xf>
    <xf numFmtId="0" fontId="42" fillId="0" borderId="36" xfId="0" quotePrefix="1" applyFont="1" applyBorder="1" applyProtection="1">
      <protection locked="0"/>
    </xf>
    <xf numFmtId="0" fontId="42" fillId="0" borderId="36" xfId="0" applyFont="1" applyBorder="1" applyAlignment="1" applyProtection="1">
      <alignment horizontal="center"/>
      <protection locked="0"/>
    </xf>
    <xf numFmtId="0" fontId="42" fillId="0" borderId="36" xfId="0" applyFont="1" applyBorder="1" applyProtection="1">
      <protection locked="0"/>
    </xf>
    <xf numFmtId="4" fontId="42" fillId="0" borderId="36" xfId="0" applyNumberFormat="1" applyFont="1" applyBorder="1" applyProtection="1">
      <protection locked="0"/>
    </xf>
    <xf numFmtId="4" fontId="42" fillId="0" borderId="37" xfId="0" applyNumberFormat="1" applyFont="1" applyBorder="1" applyProtection="1">
      <protection locked="0"/>
    </xf>
    <xf numFmtId="4" fontId="42" fillId="0" borderId="8" xfId="0" applyNumberFormat="1" applyFont="1" applyBorder="1" applyAlignment="1" applyProtection="1">
      <alignment horizontal="center"/>
      <protection locked="0"/>
    </xf>
    <xf numFmtId="4" fontId="39" fillId="0" borderId="38" xfId="0" applyNumberFormat="1" applyFont="1" applyBorder="1" applyProtection="1">
      <protection locked="0"/>
    </xf>
    <xf numFmtId="14" fontId="33" fillId="0" borderId="0" xfId="37" applyNumberFormat="1" applyFont="1" applyAlignment="1">
      <alignment horizontal="center" vertical="center" wrapText="1"/>
    </xf>
    <xf numFmtId="0" fontId="42" fillId="0" borderId="5" xfId="0" applyFont="1" applyBorder="1" applyAlignment="1" applyProtection="1">
      <alignment wrapText="1"/>
      <protection locked="0"/>
    </xf>
    <xf numFmtId="0" fontId="39" fillId="0" borderId="5" xfId="0" applyFont="1" applyBorder="1" applyAlignment="1" applyProtection="1">
      <alignment horizontal="right" indent="1"/>
      <protection locked="0"/>
    </xf>
    <xf numFmtId="0" fontId="39" fillId="0" borderId="5" xfId="0" applyFont="1" applyBorder="1" applyProtection="1">
      <protection locked="0"/>
    </xf>
    <xf numFmtId="2" fontId="42" fillId="0" borderId="5" xfId="0" applyNumberFormat="1" applyFont="1" applyBorder="1" applyAlignment="1">
      <alignment horizontal="right" vertical="center" wrapText="1"/>
    </xf>
    <xf numFmtId="2" fontId="42" fillId="0" borderId="5" xfId="0" applyNumberFormat="1" applyFont="1" applyBorder="1" applyAlignment="1">
      <alignment vertical="center" wrapText="1"/>
    </xf>
    <xf numFmtId="2" fontId="42" fillId="0" borderId="5" xfId="0" applyNumberFormat="1" applyFont="1" applyBorder="1" applyProtection="1">
      <protection locked="0"/>
    </xf>
    <xf numFmtId="0" fontId="47" fillId="0" borderId="8" xfId="0" applyFont="1" applyBorder="1" applyProtection="1">
      <protection locked="0"/>
    </xf>
    <xf numFmtId="0" fontId="47" fillId="0" borderId="8" xfId="0" applyFont="1" applyBorder="1" applyAlignment="1">
      <alignment vertical="center" wrapText="1"/>
    </xf>
    <xf numFmtId="2" fontId="42" fillId="0" borderId="5" xfId="0" applyNumberFormat="1" applyFont="1" applyBorder="1" applyAlignment="1">
      <alignment horizontal="left" vertical="center" wrapText="1"/>
    </xf>
    <xf numFmtId="0" fontId="42" fillId="0" borderId="33" xfId="0" applyFont="1" applyBorder="1" applyAlignment="1">
      <alignment vertical="center" wrapText="1"/>
    </xf>
    <xf numFmtId="4" fontId="42" fillId="0" borderId="8" xfId="0" applyNumberFormat="1" applyFont="1" applyBorder="1" applyAlignment="1" applyProtection="1">
      <alignment horizontal="right" vertical="center"/>
      <protection locked="0"/>
    </xf>
    <xf numFmtId="4" fontId="42" fillId="0" borderId="5" xfId="0" applyNumberFormat="1" applyFont="1" applyBorder="1" applyAlignment="1" applyProtection="1">
      <alignment horizontal="right" vertical="center"/>
      <protection locked="0"/>
    </xf>
    <xf numFmtId="0" fontId="39" fillId="0" borderId="39" xfId="0" applyFont="1" applyBorder="1" applyProtection="1">
      <protection locked="0"/>
    </xf>
    <xf numFmtId="0" fontId="42" fillId="0" borderId="24" xfId="0" applyFont="1" applyBorder="1" applyAlignment="1" applyProtection="1">
      <alignment horizontal="center"/>
      <protection locked="0"/>
    </xf>
    <xf numFmtId="0" fontId="42" fillId="0" borderId="24" xfId="0" applyFont="1" applyBorder="1" applyProtection="1">
      <protection locked="0"/>
    </xf>
    <xf numFmtId="0" fontId="42" fillId="0" borderId="25" xfId="0" applyFont="1" applyBorder="1" applyProtection="1">
      <protection locked="0"/>
    </xf>
    <xf numFmtId="15" fontId="43" fillId="0" borderId="0" xfId="0" applyNumberFormat="1" applyFont="1" applyAlignment="1" applyProtection="1">
      <alignment horizontal="center"/>
      <protection locked="0"/>
    </xf>
    <xf numFmtId="164" fontId="42" fillId="0" borderId="0" xfId="0" applyNumberFormat="1" applyFont="1" applyProtection="1">
      <protection locked="0"/>
    </xf>
    <xf numFmtId="164" fontId="42" fillId="0" borderId="0" xfId="0" applyNumberFormat="1" applyFont="1" applyAlignment="1" applyProtection="1">
      <alignment horizontal="center"/>
      <protection locked="0"/>
    </xf>
    <xf numFmtId="0" fontId="40" fillId="0" borderId="0" xfId="37" applyFont="1" applyAlignment="1">
      <alignment horizontal="center" vertical="center" wrapText="1"/>
    </xf>
    <xf numFmtId="0" fontId="35" fillId="0" borderId="18" xfId="37" applyFont="1" applyBorder="1" applyAlignment="1">
      <alignment horizontal="left" vertical="center" wrapText="1"/>
    </xf>
    <xf numFmtId="0" fontId="34" fillId="0" borderId="18" xfId="37" applyFont="1" applyBorder="1" applyAlignment="1">
      <alignment horizontal="left" vertical="center" wrapText="1"/>
    </xf>
    <xf numFmtId="0" fontId="41" fillId="0" borderId="15" xfId="37" applyFont="1" applyBorder="1" applyAlignment="1">
      <alignment horizontal="left" vertical="center" wrapText="1"/>
    </xf>
    <xf numFmtId="0" fontId="41" fillId="0" borderId="15" xfId="37" applyFont="1" applyBorder="1" applyAlignment="1">
      <alignment horizontal="right" vertical="center" wrapText="1"/>
    </xf>
    <xf numFmtId="167" fontId="35" fillId="0" borderId="18" xfId="37" applyNumberFormat="1" applyFont="1" applyBorder="1" applyAlignment="1">
      <alignment horizontal="right" vertical="center" wrapText="1"/>
    </xf>
    <xf numFmtId="49" fontId="35" fillId="0" borderId="18" xfId="37" applyNumberFormat="1" applyFont="1" applyBorder="1" applyAlignment="1">
      <alignment horizontal="left" vertical="center" wrapText="1"/>
    </xf>
    <xf numFmtId="0" fontId="35" fillId="0" borderId="18" xfId="37" applyFont="1" applyBorder="1" applyAlignment="1">
      <alignment horizontal="right" vertical="center" wrapText="1"/>
    </xf>
    <xf numFmtId="0" fontId="45" fillId="0" borderId="0" xfId="37" applyFont="1" applyAlignment="1">
      <alignment horizontal="center" vertical="center" wrapText="1"/>
    </xf>
    <xf numFmtId="0" fontId="36" fillId="0" borderId="0" xfId="37" applyFont="1" applyAlignment="1">
      <alignment horizontal="center" vertical="center" wrapText="1"/>
    </xf>
    <xf numFmtId="0" fontId="34" fillId="0" borderId="0" xfId="37" applyFont="1" applyAlignment="1">
      <alignment horizontal="center" vertical="center"/>
    </xf>
    <xf numFmtId="0" fontId="32" fillId="0" borderId="0" xfId="37" applyFont="1" applyAlignment="1">
      <alignment horizontal="center" vertical="center" wrapText="1"/>
    </xf>
    <xf numFmtId="0" fontId="6" fillId="0" borderId="0" xfId="37" applyFont="1" applyAlignment="1">
      <alignment horizontal="center" vertical="center" wrapText="1"/>
    </xf>
    <xf numFmtId="0" fontId="37" fillId="0" borderId="0" xfId="37" applyFont="1" applyAlignment="1">
      <alignment horizontal="center" vertical="center" wrapText="1"/>
    </xf>
    <xf numFmtId="0" fontId="38" fillId="0" borderId="18" xfId="37" applyFont="1" applyBorder="1" applyAlignment="1">
      <alignment horizontal="center" vertical="center" wrapText="1"/>
    </xf>
    <xf numFmtId="0" fontId="39" fillId="0" borderId="15" xfId="37" applyFont="1" applyBorder="1" applyAlignment="1">
      <alignment horizontal="center" vertical="center" wrapText="1"/>
    </xf>
    <xf numFmtId="0" fontId="39" fillId="0" borderId="0" xfId="37" applyFont="1" applyAlignment="1">
      <alignment horizontal="center" vertical="center" wrapText="1"/>
    </xf>
    <xf numFmtId="0" fontId="33" fillId="0" borderId="0" xfId="37" applyFont="1" applyAlignment="1">
      <alignment horizontal="left" vertical="center" wrapText="1"/>
    </xf>
    <xf numFmtId="0" fontId="33" fillId="0" borderId="18" xfId="37" applyFont="1" applyBorder="1" applyAlignment="1">
      <alignment horizontal="left" vertical="center" wrapText="1"/>
    </xf>
  </cellXfs>
  <cellStyles count="56">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rtTitre" xfId="25" xr:uid="{00000000-0005-0000-0000-000018000000}"/>
    <cellStyle name="Avertissement" xfId="26" builtinId="11" customBuiltin="1"/>
    <cellStyle name="Calcul" xfId="27" builtinId="22" customBuiltin="1"/>
    <cellStyle name="Cellule liée" xfId="28" builtinId="24" customBuiltin="1"/>
    <cellStyle name="Chap 2" xfId="29" xr:uid="{00000000-0005-0000-0000-00001C000000}"/>
    <cellStyle name="ChapTitre2" xfId="30" xr:uid="{00000000-0005-0000-0000-00001D000000}"/>
    <cellStyle name="Entrée" xfId="32" builtinId="20" customBuiltin="1"/>
    <cellStyle name="Euro" xfId="33" xr:uid="{00000000-0005-0000-0000-00001F000000}"/>
    <cellStyle name="Insatisfaisant" xfId="34" builtinId="27" customBuiltin="1"/>
    <cellStyle name="Milliers 3" xfId="35" xr:uid="{00000000-0005-0000-0000-000021000000}"/>
    <cellStyle name="Neutre" xfId="36" builtinId="28" customBuiltin="1"/>
    <cellStyle name="Normal" xfId="0" builtinId="0"/>
    <cellStyle name="Normal 2" xfId="37" xr:uid="{00000000-0005-0000-0000-000024000000}"/>
    <cellStyle name="Normal 3" xfId="38" xr:uid="{00000000-0005-0000-0000-000025000000}"/>
    <cellStyle name="Note" xfId="31" builtinId="10" customBuiltin="1"/>
    <cellStyle name="Pourcentage 1" xfId="39" xr:uid="{00000000-0005-0000-0000-000027000000}"/>
    <cellStyle name="Pourcentage0" xfId="40" xr:uid="{00000000-0005-0000-0000-000028000000}"/>
    <cellStyle name="Retrait" xfId="41" xr:uid="{00000000-0005-0000-0000-000029000000}"/>
    <cellStyle name="Satisfaisant" xfId="42" builtinId="26" customBuiltin="1"/>
    <cellStyle name="Sortie" xfId="43" builtinId="21" customBuiltin="1"/>
    <cellStyle name="SousTotal" xfId="44" xr:uid="{00000000-0005-0000-0000-00002C000000}"/>
    <cellStyle name="Texte" xfId="45" xr:uid="{00000000-0005-0000-0000-00002D000000}"/>
    <cellStyle name="Texte explicatif" xfId="46" builtinId="53" customBuiltin="1"/>
    <cellStyle name="Texte R1" xfId="47" xr:uid="{00000000-0005-0000-0000-00002F000000}"/>
    <cellStyle name="Titre" xfId="48" builtinId="15" customBuiltin="1"/>
    <cellStyle name="Titre Article" xfId="49" xr:uid="{00000000-0005-0000-0000-000031000000}"/>
    <cellStyle name="Titre 1" xfId="50" builtinId="16" customBuiltin="1"/>
    <cellStyle name="Titre 2" xfId="51" builtinId="17" customBuiltin="1"/>
    <cellStyle name="Titre 3" xfId="52" builtinId="18" customBuiltin="1"/>
    <cellStyle name="Titre 4" xfId="53" builtinId="19" customBuiltin="1"/>
    <cellStyle name="Total" xfId="54" builtinId="25" customBuiltin="1"/>
    <cellStyle name="Vérification" xfId="55"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895350</xdr:colOff>
      <xdr:row>6</xdr:row>
      <xdr:rowOff>120650</xdr:rowOff>
    </xdr:from>
    <xdr:to>
      <xdr:col>6</xdr:col>
      <xdr:colOff>338855</xdr:colOff>
      <xdr:row>6</xdr:row>
      <xdr:rowOff>3205493</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714500" y="1778000"/>
          <a:ext cx="3151905" cy="3084843"/>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195"/>
  <sheetViews>
    <sheetView view="pageBreakPreview" topLeftCell="A8" zoomScale="120" zoomScaleNormal="100" zoomScaleSheetLayoutView="120" workbookViewId="0">
      <selection activeCell="F28" sqref="F28:H28"/>
    </sheetView>
  </sheetViews>
  <sheetFormatPr baseColWidth="10" defaultColWidth="11.44140625" defaultRowHeight="13.2" x14ac:dyDescent="0.25"/>
  <cols>
    <col min="1" max="1" width="1.5546875" style="1" customWidth="1"/>
    <col min="2" max="2" width="10.33203125" style="1" customWidth="1"/>
    <col min="3" max="8" width="13.5546875" style="1" customWidth="1"/>
    <col min="9" max="9" width="1.33203125" style="1" customWidth="1"/>
    <col min="10" max="16384" width="11.44140625" style="1"/>
  </cols>
  <sheetData>
    <row r="1" spans="2:12" ht="6.75" customHeight="1" x14ac:dyDescent="0.25"/>
    <row r="2" spans="2:12" s="2" customFormat="1" ht="46.8" x14ac:dyDescent="0.25">
      <c r="B2" s="148" t="s">
        <v>26</v>
      </c>
      <c r="C2" s="148"/>
      <c r="D2" s="148"/>
      <c r="E2" s="148"/>
      <c r="F2" s="148"/>
      <c r="G2" s="148"/>
      <c r="H2" s="148"/>
    </row>
    <row r="3" spans="2:12" ht="6" customHeight="1" x14ac:dyDescent="0.25">
      <c r="B3" s="13"/>
      <c r="C3" s="14"/>
      <c r="D3" s="14"/>
      <c r="E3" s="14"/>
      <c r="F3" s="14"/>
      <c r="G3" s="14"/>
      <c r="H3" s="14"/>
    </row>
    <row r="4" spans="2:12" s="3" customFormat="1" ht="49.5" customHeight="1" x14ac:dyDescent="0.95">
      <c r="B4" s="149" t="s">
        <v>25</v>
      </c>
      <c r="C4" s="149"/>
      <c r="D4" s="149"/>
      <c r="E4" s="149"/>
      <c r="F4" s="149"/>
      <c r="G4" s="149"/>
      <c r="H4" s="149"/>
    </row>
    <row r="5" spans="2:12" ht="3.75" customHeight="1" x14ac:dyDescent="0.35">
      <c r="B5" s="12"/>
      <c r="C5" s="12"/>
      <c r="D5" s="12"/>
      <c r="E5" s="12"/>
      <c r="F5" s="12"/>
      <c r="G5" s="12"/>
      <c r="H5" s="12"/>
    </row>
    <row r="6" spans="2:12" s="2" customFormat="1" ht="18.75" customHeight="1" x14ac:dyDescent="0.25">
      <c r="B6" s="150" t="s">
        <v>27</v>
      </c>
      <c r="C6" s="150"/>
      <c r="D6" s="150"/>
      <c r="E6" s="150"/>
      <c r="F6" s="150"/>
      <c r="G6" s="150"/>
      <c r="H6" s="150"/>
    </row>
    <row r="7" spans="2:12" ht="262.2" customHeight="1" x14ac:dyDescent="0.25">
      <c r="B7" s="151"/>
      <c r="C7" s="152"/>
      <c r="D7" s="152"/>
      <c r="E7" s="152"/>
      <c r="F7" s="152"/>
      <c r="G7" s="152"/>
      <c r="H7" s="152"/>
      <c r="I7" s="2"/>
    </row>
    <row r="8" spans="2:12" s="2" customFormat="1" ht="18.75" customHeight="1" x14ac:dyDescent="0.25">
      <c r="B8" s="153" t="s">
        <v>47</v>
      </c>
      <c r="C8" s="153"/>
      <c r="D8" s="153"/>
      <c r="E8" s="153"/>
      <c r="F8" s="153"/>
      <c r="G8" s="153"/>
      <c r="H8" s="153"/>
    </row>
    <row r="9" spans="2:12" s="2" customFormat="1" ht="15.75" customHeight="1" x14ac:dyDescent="0.25">
      <c r="B9" s="154" t="s">
        <v>48</v>
      </c>
      <c r="C9" s="154"/>
      <c r="D9" s="154"/>
      <c r="E9" s="154"/>
      <c r="F9" s="154"/>
      <c r="G9" s="154"/>
      <c r="H9" s="154"/>
    </row>
    <row r="10" spans="2:12" s="2" customFormat="1" ht="26.25" customHeight="1" x14ac:dyDescent="0.25">
      <c r="B10" s="155" t="s">
        <v>37</v>
      </c>
      <c r="C10" s="155"/>
      <c r="D10" s="155"/>
      <c r="E10" s="155"/>
      <c r="F10" s="155"/>
      <c r="G10" s="155"/>
      <c r="H10" s="155"/>
    </row>
    <row r="11" spans="2:12" s="2" customFormat="1" ht="12.75" customHeight="1" x14ac:dyDescent="0.25">
      <c r="B11" s="140" t="s">
        <v>28</v>
      </c>
      <c r="C11" s="140"/>
      <c r="D11" s="140"/>
      <c r="E11" s="140"/>
      <c r="F11" s="140"/>
      <c r="G11" s="140"/>
      <c r="H11" s="140"/>
    </row>
    <row r="12" spans="2:12" s="2" customFormat="1" ht="12.75" customHeight="1" x14ac:dyDescent="0.25">
      <c r="B12" s="156" t="s">
        <v>24</v>
      </c>
      <c r="C12" s="156"/>
      <c r="D12" s="156"/>
      <c r="E12" s="156"/>
      <c r="F12" s="156"/>
      <c r="G12" s="156"/>
      <c r="H12" s="156"/>
    </row>
    <row r="13" spans="2:12" s="2" customFormat="1" ht="12.75" customHeight="1" x14ac:dyDescent="0.25">
      <c r="B13" s="140" t="s">
        <v>38</v>
      </c>
      <c r="C13" s="140"/>
      <c r="D13" s="140"/>
      <c r="E13" s="140"/>
      <c r="F13" s="140"/>
      <c r="G13" s="140"/>
      <c r="H13" s="140"/>
      <c r="L13" s="79"/>
    </row>
    <row r="14" spans="2:12" s="2" customFormat="1" ht="12.75" customHeight="1" x14ac:dyDescent="0.25">
      <c r="B14" s="156" t="s">
        <v>29</v>
      </c>
      <c r="C14" s="156"/>
      <c r="D14" s="156"/>
      <c r="E14" s="156"/>
      <c r="F14" s="156"/>
      <c r="G14" s="156"/>
      <c r="H14" s="156"/>
    </row>
    <row r="15" spans="2:12" s="2" customFormat="1" ht="12.75" customHeight="1" x14ac:dyDescent="0.25">
      <c r="B15" s="140" t="s">
        <v>30</v>
      </c>
      <c r="C15" s="140"/>
      <c r="D15" s="140"/>
      <c r="E15" s="140"/>
      <c r="F15" s="140"/>
      <c r="G15" s="140"/>
      <c r="H15" s="140"/>
    </row>
    <row r="16" spans="2:12" s="2" customFormat="1" ht="12.75" customHeight="1" x14ac:dyDescent="0.25">
      <c r="B16" s="156" t="s">
        <v>31</v>
      </c>
      <c r="C16" s="156"/>
      <c r="D16" s="156"/>
      <c r="E16" s="156"/>
      <c r="F16" s="156"/>
      <c r="G16" s="156"/>
      <c r="H16" s="156"/>
      <c r="K16" s="79"/>
    </row>
    <row r="17" spans="2:12" s="2" customFormat="1" ht="12.75" customHeight="1" x14ac:dyDescent="0.25">
      <c r="B17" s="140" t="s">
        <v>32</v>
      </c>
      <c r="C17" s="140"/>
      <c r="D17" s="140"/>
      <c r="E17" s="140"/>
      <c r="F17" s="140"/>
      <c r="G17" s="140"/>
      <c r="H17" s="140"/>
      <c r="K17" s="79"/>
    </row>
    <row r="18" spans="2:12" s="2" customFormat="1" ht="12.75" customHeight="1" x14ac:dyDescent="0.25">
      <c r="B18" s="156" t="s">
        <v>33</v>
      </c>
      <c r="C18" s="156"/>
      <c r="D18" s="156"/>
      <c r="E18" s="156"/>
      <c r="F18" s="156"/>
      <c r="G18" s="156"/>
      <c r="H18" s="156"/>
      <c r="K18" s="79"/>
    </row>
    <row r="19" spans="2:12" s="2" customFormat="1" ht="12.75" customHeight="1" x14ac:dyDescent="0.25">
      <c r="B19" s="140" t="s">
        <v>34</v>
      </c>
      <c r="C19" s="140"/>
      <c r="D19" s="140"/>
      <c r="E19" s="140"/>
      <c r="F19" s="140"/>
      <c r="G19" s="140"/>
      <c r="H19" s="140"/>
      <c r="K19" s="79"/>
    </row>
    <row r="20" spans="2:12" s="2" customFormat="1" ht="12.75" customHeight="1" x14ac:dyDescent="0.25">
      <c r="B20" s="156" t="s">
        <v>35</v>
      </c>
      <c r="C20" s="156"/>
      <c r="D20" s="156"/>
      <c r="E20" s="156"/>
      <c r="F20" s="156"/>
      <c r="G20" s="156"/>
      <c r="H20" s="156"/>
      <c r="K20" s="79"/>
    </row>
    <row r="21" spans="2:12" s="2" customFormat="1" ht="12.75" customHeight="1" x14ac:dyDescent="0.25">
      <c r="B21" s="140" t="s">
        <v>36</v>
      </c>
      <c r="C21" s="140"/>
      <c r="D21" s="140"/>
      <c r="E21" s="140"/>
      <c r="F21" s="140"/>
      <c r="G21" s="140"/>
      <c r="H21" s="140"/>
      <c r="K21" s="79"/>
    </row>
    <row r="22" spans="2:12" s="2" customFormat="1" ht="6.75" customHeight="1" x14ac:dyDescent="0.25">
      <c r="B22" s="140"/>
      <c r="C22" s="140"/>
      <c r="D22" s="140"/>
      <c r="E22" s="140"/>
      <c r="F22" s="140"/>
      <c r="G22" s="140"/>
      <c r="H22" s="140"/>
      <c r="K22" s="79"/>
    </row>
    <row r="23" spans="2:12" s="2" customFormat="1" ht="12.75" customHeight="1" x14ac:dyDescent="0.25">
      <c r="B23" s="155" t="s">
        <v>39</v>
      </c>
      <c r="C23" s="155"/>
      <c r="D23" s="155"/>
      <c r="E23" s="155"/>
      <c r="F23" s="155"/>
      <c r="G23" s="155"/>
      <c r="H23" s="155"/>
      <c r="K23" s="79"/>
    </row>
    <row r="24" spans="2:12" s="2" customFormat="1" ht="12.75" customHeight="1" x14ac:dyDescent="0.25">
      <c r="B24" s="140" t="s">
        <v>40</v>
      </c>
      <c r="C24" s="140"/>
      <c r="D24" s="140"/>
      <c r="E24" s="140"/>
      <c r="F24" s="140"/>
      <c r="G24" s="140"/>
      <c r="H24" s="140"/>
      <c r="K24" s="79"/>
      <c r="L24" s="79"/>
    </row>
    <row r="25" spans="2:12" s="2" customFormat="1" ht="12.75" customHeight="1" x14ac:dyDescent="0.25">
      <c r="B25" s="155" t="s">
        <v>49</v>
      </c>
      <c r="C25" s="155"/>
      <c r="D25" s="155"/>
      <c r="E25" s="155"/>
      <c r="F25" s="155"/>
      <c r="G25" s="155"/>
      <c r="H25" s="155"/>
    </row>
    <row r="26" spans="2:12" s="2" customFormat="1" ht="12.75" customHeight="1" x14ac:dyDescent="0.25">
      <c r="B26" s="140" t="s">
        <v>50</v>
      </c>
      <c r="C26" s="140"/>
      <c r="D26" s="140"/>
      <c r="E26" s="140"/>
      <c r="F26" s="140"/>
      <c r="G26" s="140"/>
      <c r="H26" s="140"/>
    </row>
    <row r="27" spans="2:12" s="2" customFormat="1" x14ac:dyDescent="0.25">
      <c r="B27" s="143" t="s">
        <v>15</v>
      </c>
      <c r="C27" s="143"/>
      <c r="D27" s="15"/>
      <c r="E27" s="15"/>
      <c r="F27" s="144" t="s">
        <v>6</v>
      </c>
      <c r="G27" s="144"/>
      <c r="H27" s="144"/>
    </row>
    <row r="28" spans="2:12" s="2" customFormat="1" ht="16.2" x14ac:dyDescent="0.25">
      <c r="B28" s="141" t="s">
        <v>41</v>
      </c>
      <c r="C28" s="141"/>
      <c r="D28" s="16"/>
      <c r="E28" s="16"/>
      <c r="F28" s="145">
        <v>45809</v>
      </c>
      <c r="G28" s="145"/>
      <c r="H28" s="145"/>
    </row>
    <row r="29" spans="2:12" s="2" customFormat="1" x14ac:dyDescent="0.25">
      <c r="B29" s="143" t="s">
        <v>7</v>
      </c>
      <c r="C29" s="143"/>
      <c r="D29" s="15"/>
      <c r="E29" s="15"/>
      <c r="F29" s="144" t="s">
        <v>16</v>
      </c>
      <c r="G29" s="144"/>
      <c r="H29" s="144"/>
    </row>
    <row r="30" spans="2:12" s="2" customFormat="1" ht="16.2" x14ac:dyDescent="0.25">
      <c r="B30" s="146" t="s">
        <v>138</v>
      </c>
      <c r="C30" s="146"/>
      <c r="D30" s="16"/>
      <c r="E30" s="16"/>
      <c r="F30" s="147"/>
      <c r="G30" s="147"/>
      <c r="H30" s="147"/>
    </row>
    <row r="31" spans="2:12" s="2" customFormat="1" x14ac:dyDescent="0.25">
      <c r="B31" s="143" t="s">
        <v>17</v>
      </c>
      <c r="C31" s="143"/>
      <c r="D31" s="15"/>
      <c r="E31" s="15"/>
      <c r="F31" s="144" t="s">
        <v>18</v>
      </c>
      <c r="G31" s="144"/>
      <c r="H31" s="144"/>
    </row>
    <row r="32" spans="2:12" s="2" customFormat="1" ht="29.25" customHeight="1" x14ac:dyDescent="0.25">
      <c r="B32" s="141" t="s">
        <v>19</v>
      </c>
      <c r="C32" s="141"/>
      <c r="D32" s="142" t="s">
        <v>232</v>
      </c>
      <c r="E32" s="142"/>
      <c r="F32" s="142"/>
      <c r="G32" s="142"/>
      <c r="H32" s="142"/>
    </row>
    <row r="33" spans="2:9" s="2" customFormat="1" x14ac:dyDescent="0.25">
      <c r="B33" s="17" t="s">
        <v>20</v>
      </c>
      <c r="C33" s="15"/>
      <c r="D33" s="18" t="s">
        <v>21</v>
      </c>
      <c r="E33" s="18" t="s">
        <v>22</v>
      </c>
      <c r="F33" s="143" t="s">
        <v>23</v>
      </c>
      <c r="G33" s="143"/>
      <c r="H33" s="143"/>
    </row>
    <row r="34" spans="2:9" s="2" customFormat="1" ht="14.4" x14ac:dyDescent="0.25">
      <c r="B34" s="157" t="s">
        <v>155</v>
      </c>
      <c r="C34" s="157"/>
      <c r="D34" s="19">
        <v>45838</v>
      </c>
      <c r="E34" s="20">
        <v>0</v>
      </c>
      <c r="F34" s="157" t="s">
        <v>173</v>
      </c>
      <c r="G34" s="157"/>
      <c r="H34" s="157"/>
    </row>
    <row r="35" spans="2:9" s="2" customFormat="1" ht="14.4" x14ac:dyDescent="0.25">
      <c r="B35" s="157" t="s">
        <v>155</v>
      </c>
      <c r="C35" s="157"/>
      <c r="D35" s="19">
        <v>45855</v>
      </c>
      <c r="E35" s="20" t="s">
        <v>233</v>
      </c>
      <c r="F35" s="157" t="s">
        <v>234</v>
      </c>
      <c r="G35" s="157"/>
      <c r="H35" s="157"/>
    </row>
    <row r="36" spans="2:9" s="2" customFormat="1" ht="14.4" x14ac:dyDescent="0.25">
      <c r="B36" s="21"/>
      <c r="C36" s="22"/>
      <c r="D36" s="120"/>
      <c r="E36" s="20"/>
      <c r="F36" s="157"/>
      <c r="G36" s="157"/>
      <c r="H36" s="157"/>
    </row>
    <row r="37" spans="2:9" s="2" customFormat="1" ht="14.4" x14ac:dyDescent="0.25">
      <c r="B37" s="22"/>
      <c r="C37" s="22"/>
      <c r="D37" s="23"/>
      <c r="E37" s="20"/>
      <c r="F37" s="157"/>
      <c r="G37" s="157"/>
      <c r="H37" s="157"/>
    </row>
    <row r="38" spans="2:9" s="2" customFormat="1" ht="14.4" x14ac:dyDescent="0.25">
      <c r="B38" s="22"/>
      <c r="C38" s="22"/>
      <c r="D38" s="23"/>
      <c r="E38" s="20"/>
      <c r="F38" s="157"/>
      <c r="G38" s="157"/>
      <c r="H38" s="157"/>
    </row>
    <row r="39" spans="2:9" s="2" customFormat="1" ht="14.4" x14ac:dyDescent="0.25">
      <c r="B39" s="24"/>
      <c r="C39" s="24"/>
      <c r="D39" s="25"/>
      <c r="E39" s="26"/>
      <c r="F39" s="158"/>
      <c r="G39" s="158"/>
      <c r="H39" s="158"/>
    </row>
    <row r="40" spans="2:9" ht="6.75" customHeight="1" x14ac:dyDescent="0.25">
      <c r="B40" s="4"/>
      <c r="C40" s="4"/>
      <c r="D40" s="4"/>
      <c r="E40" s="4"/>
      <c r="F40" s="4"/>
      <c r="G40" s="5"/>
      <c r="H40" s="4"/>
      <c r="I40" s="2"/>
    </row>
    <row r="41" spans="2:9" ht="13.8" x14ac:dyDescent="0.25">
      <c r="G41" s="6"/>
    </row>
    <row r="42" spans="2:9" ht="13.8" x14ac:dyDescent="0.25">
      <c r="G42" s="6"/>
    </row>
    <row r="43" spans="2:9" ht="13.8" x14ac:dyDescent="0.25">
      <c r="G43" s="6"/>
    </row>
    <row r="44" spans="2:9" ht="13.8" x14ac:dyDescent="0.25">
      <c r="G44" s="6"/>
    </row>
    <row r="45" spans="2:9" ht="13.8" x14ac:dyDescent="0.25">
      <c r="G45" s="6"/>
    </row>
    <row r="46" spans="2:9" ht="13.8" x14ac:dyDescent="0.25">
      <c r="G46" s="6"/>
    </row>
    <row r="47" spans="2:9" ht="13.8" x14ac:dyDescent="0.25">
      <c r="G47" s="6"/>
    </row>
    <row r="48" spans="2:9" ht="13.8" x14ac:dyDescent="0.25">
      <c r="G48" s="6"/>
    </row>
    <row r="49" spans="2:5" ht="13.8" x14ac:dyDescent="0.25">
      <c r="B49" s="7"/>
      <c r="C49" s="7"/>
      <c r="D49" s="7"/>
      <c r="E49" s="7"/>
    </row>
    <row r="50" spans="2:5" x14ac:dyDescent="0.25">
      <c r="B50" s="8"/>
    </row>
    <row r="51" spans="2:5" x14ac:dyDescent="0.25">
      <c r="B51" s="9"/>
      <c r="C51" s="9"/>
      <c r="D51" s="9"/>
      <c r="E51" s="9"/>
    </row>
    <row r="52" spans="2:5" x14ac:dyDescent="0.25">
      <c r="B52" s="9"/>
      <c r="C52" s="9"/>
      <c r="D52" s="9"/>
      <c r="E52" s="9"/>
    </row>
    <row r="54" spans="2:5" x14ac:dyDescent="0.25">
      <c r="B54" s="9"/>
      <c r="C54" s="9"/>
      <c r="D54" s="9"/>
      <c r="E54" s="9"/>
    </row>
    <row r="57" spans="2:5" x14ac:dyDescent="0.25">
      <c r="B57" s="10"/>
    </row>
    <row r="195" spans="6:6" ht="14.4" x14ac:dyDescent="0.35">
      <c r="F195" s="12"/>
    </row>
  </sheetData>
  <mergeCells count="44">
    <mergeCell ref="B35:C35"/>
    <mergeCell ref="F37:H37"/>
    <mergeCell ref="F38:H38"/>
    <mergeCell ref="F39:H39"/>
    <mergeCell ref="F33:H33"/>
    <mergeCell ref="F34:H34"/>
    <mergeCell ref="F35:H35"/>
    <mergeCell ref="F36:H36"/>
    <mergeCell ref="B34:C34"/>
    <mergeCell ref="B25:H25"/>
    <mergeCell ref="B23:H23"/>
    <mergeCell ref="B15:H15"/>
    <mergeCell ref="B16:H16"/>
    <mergeCell ref="B17:H17"/>
    <mergeCell ref="B20:H20"/>
    <mergeCell ref="B22:H22"/>
    <mergeCell ref="B21:H21"/>
    <mergeCell ref="B2:H2"/>
    <mergeCell ref="B4:H4"/>
    <mergeCell ref="B6:H6"/>
    <mergeCell ref="B7:H7"/>
    <mergeCell ref="B24:H24"/>
    <mergeCell ref="B8:H8"/>
    <mergeCell ref="B9:H9"/>
    <mergeCell ref="B10:H10"/>
    <mergeCell ref="B11:H11"/>
    <mergeCell ref="B12:H12"/>
    <mergeCell ref="B13:H13"/>
    <mergeCell ref="B14:H14"/>
    <mergeCell ref="B18:H18"/>
    <mergeCell ref="B19:H19"/>
    <mergeCell ref="B26:H26"/>
    <mergeCell ref="B32:C32"/>
    <mergeCell ref="D32:H32"/>
    <mergeCell ref="B27:C27"/>
    <mergeCell ref="F27:H27"/>
    <mergeCell ref="B31:C31"/>
    <mergeCell ref="F31:H31"/>
    <mergeCell ref="B28:C28"/>
    <mergeCell ref="F28:H28"/>
    <mergeCell ref="B29:C29"/>
    <mergeCell ref="F29:H29"/>
    <mergeCell ref="B30:C30"/>
    <mergeCell ref="F30:H30"/>
  </mergeCells>
  <phoneticPr fontId="4" type="noConversion"/>
  <printOptions horizontalCentered="1"/>
  <pageMargins left="0.27559055118110237" right="0.23622047244094491" top="0.15748031496062992" bottom="0.15748031496062992" header="0.19685039370078741" footer="0.15748031496062992"/>
  <pageSetup paperSize="9" scale="96" orientation="portrait" verticalDpi="1200" r:id="rId1"/>
  <headerFooter alignWithMargins="0">
    <oddFooter>&amp;L&amp;"Trebuchet MS,Normal"&amp;8
ite-dpgf-v4.xlt</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84"/>
  <sheetViews>
    <sheetView showZeros="0" view="pageBreakPreview" zoomScaleNormal="100" zoomScaleSheetLayoutView="100" workbookViewId="0">
      <selection activeCell="F16" sqref="F16"/>
    </sheetView>
  </sheetViews>
  <sheetFormatPr baseColWidth="10" defaultColWidth="10.6640625" defaultRowHeight="12" x14ac:dyDescent="0.3"/>
  <cols>
    <col min="1" max="1" width="7" style="46" customWidth="1"/>
    <col min="2" max="2" width="78.33203125" style="30" customWidth="1"/>
    <col min="3" max="3" width="10.33203125" style="30" customWidth="1"/>
    <col min="4" max="4" width="5" style="30" customWidth="1"/>
    <col min="5" max="6" width="10.6640625" style="31"/>
    <col min="7" max="16384" width="10.6640625" style="30"/>
  </cols>
  <sheetData>
    <row r="1" spans="1:6" x14ac:dyDescent="0.3">
      <c r="A1" s="27"/>
      <c r="B1" s="28" t="s">
        <v>42</v>
      </c>
      <c r="C1" s="29">
        <v>45838</v>
      </c>
    </row>
    <row r="2" spans="1:6" x14ac:dyDescent="0.3">
      <c r="A2" s="32"/>
      <c r="B2" s="33"/>
      <c r="C2" s="34" t="s">
        <v>138</v>
      </c>
    </row>
    <row r="3" spans="1:6" x14ac:dyDescent="0.3">
      <c r="A3" s="32"/>
      <c r="C3" s="35"/>
    </row>
    <row r="4" spans="1:6" x14ac:dyDescent="0.3">
      <c r="A4" s="32"/>
      <c r="B4" s="36" t="s">
        <v>8</v>
      </c>
      <c r="C4" s="37"/>
    </row>
    <row r="5" spans="1:6" x14ac:dyDescent="0.3">
      <c r="A5" s="38"/>
      <c r="B5" s="39"/>
      <c r="C5" s="40"/>
    </row>
    <row r="6" spans="1:6" s="44" customFormat="1" x14ac:dyDescent="0.3">
      <c r="A6" s="41"/>
      <c r="B6" s="42"/>
      <c r="C6" s="43"/>
      <c r="E6" s="45"/>
      <c r="F6" s="45"/>
    </row>
    <row r="7" spans="1:6" x14ac:dyDescent="0.3">
      <c r="A7" s="32"/>
      <c r="C7" s="37"/>
    </row>
    <row r="8" spans="1:6" x14ac:dyDescent="0.3">
      <c r="A8" s="32"/>
      <c r="B8" s="46"/>
      <c r="C8" s="37"/>
      <c r="E8" s="30"/>
      <c r="F8" s="30"/>
    </row>
    <row r="9" spans="1:6" x14ac:dyDescent="0.3">
      <c r="A9" s="32"/>
      <c r="B9" s="46"/>
      <c r="C9" s="37"/>
      <c r="E9" s="30"/>
      <c r="F9" s="30"/>
    </row>
    <row r="10" spans="1:6" x14ac:dyDescent="0.3">
      <c r="A10" s="32"/>
      <c r="C10" s="37"/>
      <c r="E10" s="30"/>
      <c r="F10" s="30"/>
    </row>
    <row r="11" spans="1:6" x14ac:dyDescent="0.3">
      <c r="A11" s="32"/>
      <c r="C11" s="37"/>
      <c r="E11" s="30"/>
      <c r="F11" s="30"/>
    </row>
    <row r="12" spans="1:6" x14ac:dyDescent="0.3">
      <c r="A12" s="32"/>
      <c r="C12" s="37"/>
      <c r="E12" s="30"/>
      <c r="F12" s="30"/>
    </row>
    <row r="13" spans="1:6" x14ac:dyDescent="0.3">
      <c r="A13" s="32"/>
      <c r="C13" s="37"/>
      <c r="E13" s="30"/>
      <c r="F13" s="30"/>
    </row>
    <row r="14" spans="1:6" ht="35.25" customHeight="1" x14ac:dyDescent="0.3">
      <c r="A14" s="47"/>
      <c r="B14" s="48" t="s">
        <v>9</v>
      </c>
      <c r="C14" s="49"/>
      <c r="E14" s="30"/>
      <c r="F14" s="30"/>
    </row>
    <row r="15" spans="1:6" x14ac:dyDescent="0.3">
      <c r="A15" s="32"/>
      <c r="B15" s="50"/>
      <c r="C15" s="37"/>
      <c r="E15" s="30"/>
      <c r="F15" s="30"/>
    </row>
    <row r="16" spans="1:6" ht="65.25" customHeight="1" x14ac:dyDescent="0.3">
      <c r="A16" s="47"/>
      <c r="B16" s="48" t="s">
        <v>14</v>
      </c>
      <c r="C16" s="49"/>
    </row>
    <row r="17" spans="1:6" s="46" customFormat="1" x14ac:dyDescent="0.3">
      <c r="A17" s="32"/>
      <c r="B17" s="51"/>
      <c r="C17" s="52"/>
      <c r="E17" s="53"/>
      <c r="F17" s="53"/>
    </row>
    <row r="18" spans="1:6" ht="51" customHeight="1" x14ac:dyDescent="0.3">
      <c r="A18" s="47"/>
      <c r="B18" s="48" t="s">
        <v>10</v>
      </c>
      <c r="C18" s="49"/>
    </row>
    <row r="19" spans="1:6" x14ac:dyDescent="0.3">
      <c r="A19" s="32"/>
      <c r="B19" s="51"/>
      <c r="C19" s="37"/>
    </row>
    <row r="20" spans="1:6" ht="53.25" customHeight="1" x14ac:dyDescent="0.3">
      <c r="A20" s="47"/>
      <c r="B20" s="48" t="s">
        <v>11</v>
      </c>
      <c r="C20" s="49"/>
    </row>
    <row r="21" spans="1:6" x14ac:dyDescent="0.3">
      <c r="A21" s="54"/>
      <c r="B21" s="51"/>
      <c r="C21" s="55"/>
    </row>
    <row r="22" spans="1:6" ht="35.25" customHeight="1" x14ac:dyDescent="0.3">
      <c r="A22" s="47"/>
      <c r="B22" s="48" t="s">
        <v>12</v>
      </c>
      <c r="C22" s="49"/>
    </row>
    <row r="23" spans="1:6" x14ac:dyDescent="0.3">
      <c r="A23" s="32"/>
      <c r="B23" s="50"/>
      <c r="C23" s="37"/>
    </row>
    <row r="24" spans="1:6" ht="37.5" customHeight="1" x14ac:dyDescent="0.3">
      <c r="A24" s="47"/>
      <c r="B24" s="48" t="s">
        <v>13</v>
      </c>
      <c r="C24" s="49"/>
    </row>
    <row r="25" spans="1:6" x14ac:dyDescent="0.3">
      <c r="A25" s="56"/>
      <c r="C25" s="37"/>
    </row>
    <row r="26" spans="1:6" x14ac:dyDescent="0.3">
      <c r="A26" s="56"/>
      <c r="C26" s="37"/>
    </row>
    <row r="27" spans="1:6" x14ac:dyDescent="0.3">
      <c r="A27" s="32"/>
      <c r="B27" s="58"/>
      <c r="C27" s="37"/>
      <c r="E27" s="30"/>
      <c r="F27" s="30"/>
    </row>
    <row r="28" spans="1:6" x14ac:dyDescent="0.3">
      <c r="A28" s="32"/>
      <c r="B28" s="58"/>
      <c r="C28" s="37"/>
      <c r="E28" s="30"/>
      <c r="F28" s="30"/>
    </row>
    <row r="29" spans="1:6" x14ac:dyDescent="0.3">
      <c r="A29" s="32"/>
      <c r="B29" s="58"/>
      <c r="C29" s="37"/>
      <c r="E29" s="30"/>
      <c r="F29" s="30"/>
    </row>
    <row r="30" spans="1:6" x14ac:dyDescent="0.3">
      <c r="A30" s="32"/>
      <c r="B30" s="58"/>
      <c r="C30" s="37"/>
      <c r="E30" s="30"/>
      <c r="F30" s="30"/>
    </row>
    <row r="31" spans="1:6" x14ac:dyDescent="0.3">
      <c r="A31" s="32"/>
      <c r="B31" s="58"/>
      <c r="C31" s="37"/>
      <c r="E31" s="30"/>
      <c r="F31" s="30"/>
    </row>
    <row r="32" spans="1:6" x14ac:dyDescent="0.3">
      <c r="A32" s="32"/>
      <c r="B32" s="58"/>
      <c r="C32" s="37"/>
      <c r="E32" s="30"/>
      <c r="F32" s="30"/>
    </row>
    <row r="33" spans="1:6" x14ac:dyDescent="0.3">
      <c r="A33" s="32"/>
      <c r="C33" s="37"/>
      <c r="E33" s="30"/>
      <c r="F33" s="30"/>
    </row>
    <row r="34" spans="1:6" s="46" customFormat="1" x14ac:dyDescent="0.3">
      <c r="A34" s="32"/>
      <c r="B34" s="57"/>
      <c r="C34" s="52"/>
      <c r="E34" s="53"/>
      <c r="F34" s="53"/>
    </row>
    <row r="35" spans="1:6" x14ac:dyDescent="0.3">
      <c r="A35" s="32"/>
      <c r="C35" s="37"/>
    </row>
    <row r="36" spans="1:6" x14ac:dyDescent="0.3">
      <c r="A36" s="32"/>
      <c r="C36" s="37"/>
    </row>
    <row r="37" spans="1:6" x14ac:dyDescent="0.3">
      <c r="A37" s="32"/>
      <c r="C37" s="37"/>
    </row>
    <row r="38" spans="1:6" x14ac:dyDescent="0.3">
      <c r="A38" s="32"/>
      <c r="B38" s="46"/>
      <c r="C38" s="37"/>
    </row>
    <row r="39" spans="1:6" x14ac:dyDescent="0.3">
      <c r="A39" s="32"/>
      <c r="B39" s="46"/>
      <c r="C39" s="37"/>
    </row>
    <row r="40" spans="1:6" x14ac:dyDescent="0.3">
      <c r="A40" s="32"/>
      <c r="B40" s="46"/>
      <c r="C40" s="37"/>
    </row>
    <row r="41" spans="1:6" x14ac:dyDescent="0.3">
      <c r="A41" s="32"/>
      <c r="B41" s="46"/>
      <c r="C41" s="37"/>
    </row>
    <row r="42" spans="1:6" x14ac:dyDescent="0.3">
      <c r="A42" s="32"/>
      <c r="B42" s="46"/>
      <c r="C42" s="37"/>
    </row>
    <row r="43" spans="1:6" x14ac:dyDescent="0.3">
      <c r="A43" s="32"/>
      <c r="B43" s="46"/>
      <c r="C43" s="37"/>
    </row>
    <row r="44" spans="1:6" x14ac:dyDescent="0.3">
      <c r="A44" s="32"/>
      <c r="B44" s="46"/>
      <c r="C44" s="37"/>
    </row>
    <row r="45" spans="1:6" x14ac:dyDescent="0.3">
      <c r="A45" s="38"/>
      <c r="B45" s="59"/>
      <c r="C45" s="60"/>
    </row>
    <row r="184" spans="6:6" ht="14.4" x14ac:dyDescent="0.35">
      <c r="F184" s="11"/>
    </row>
  </sheetData>
  <sheetProtection formatCells="0" insertRows="0" insertHyperlinks="0" deleteRows="0"/>
  <phoneticPr fontId="0" type="noConversion"/>
  <printOptions horizontalCentered="1"/>
  <pageMargins left="0.54" right="0.24" top="0.39370078740157483" bottom="0.59055118110236227" header="0.19685039370078741" footer="0.19685039370078741"/>
  <pageSetup paperSize="9" scale="81" orientation="portrait" horizontalDpi="4294967292" r:id="rId1"/>
  <headerFooter alignWithMargins="0">
    <oddFooter>&amp;L&amp;"Trebuchet MS,Normal"&amp;8Atelier(s) Alfonso Femia sas - ITE Partenaires - OASIIS - DUCKS SCENO - PEUTZ &amp; Associés - LMPR
ite-dpgf-v4.xlt&amp;R&amp;"Trebuchet MS,Normal"&amp;8Page  &amp;P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92"/>
  <sheetViews>
    <sheetView showZeros="0" tabSelected="1" view="pageBreakPreview" topLeftCell="A172" zoomScaleNormal="100" zoomScaleSheetLayoutView="100" workbookViewId="0">
      <selection activeCell="H2" sqref="H2"/>
    </sheetView>
  </sheetViews>
  <sheetFormatPr baseColWidth="10" defaultColWidth="10.6640625" defaultRowHeight="12" x14ac:dyDescent="0.3"/>
  <cols>
    <col min="1" max="1" width="6.109375" style="46" customWidth="1"/>
    <col min="2" max="2" width="55" style="30" customWidth="1"/>
    <col min="3" max="3" width="4.33203125" style="77" customWidth="1"/>
    <col min="4" max="5" width="7.5546875" style="30" customWidth="1"/>
    <col min="6" max="6" width="9.33203125" style="61" customWidth="1"/>
    <col min="7" max="7" width="10.5546875" style="61" customWidth="1"/>
    <col min="8" max="8" width="12.33203125" style="30" customWidth="1"/>
    <col min="9" max="9" width="5" style="30" customWidth="1"/>
    <col min="10" max="16384" width="10.6640625" style="30"/>
  </cols>
  <sheetData>
    <row r="1" spans="1:8" x14ac:dyDescent="0.3">
      <c r="A1" s="91"/>
      <c r="B1" s="92" t="s">
        <v>42</v>
      </c>
      <c r="C1" s="93"/>
      <c r="D1" s="94"/>
      <c r="E1" s="94"/>
      <c r="F1" s="95"/>
      <c r="G1" s="95"/>
      <c r="H1" s="96">
        <v>45869</v>
      </c>
    </row>
    <row r="2" spans="1:8" x14ac:dyDescent="0.3">
      <c r="A2" s="97"/>
      <c r="B2" s="33"/>
      <c r="C2" s="137"/>
      <c r="D2" s="138"/>
      <c r="E2" s="138"/>
      <c r="H2" s="98" t="s">
        <v>138</v>
      </c>
    </row>
    <row r="3" spans="1:8" x14ac:dyDescent="0.3">
      <c r="A3" s="97"/>
      <c r="C3" s="139"/>
      <c r="D3" s="138"/>
      <c r="E3" s="138"/>
      <c r="F3" s="138"/>
      <c r="G3" s="138"/>
      <c r="H3" s="98" t="s">
        <v>235</v>
      </c>
    </row>
    <row r="4" spans="1:8" x14ac:dyDescent="0.3">
      <c r="A4" s="97"/>
      <c r="B4" s="36" t="s">
        <v>156</v>
      </c>
      <c r="C4" s="139"/>
      <c r="D4" s="138"/>
      <c r="E4" s="138"/>
      <c r="H4" s="99"/>
    </row>
    <row r="5" spans="1:8" x14ac:dyDescent="0.3">
      <c r="A5" s="100"/>
      <c r="B5" s="39"/>
      <c r="C5" s="62"/>
      <c r="D5" s="63"/>
      <c r="E5" s="63"/>
      <c r="F5" s="64"/>
      <c r="G5" s="64"/>
      <c r="H5" s="101"/>
    </row>
    <row r="6" spans="1:8" s="83" customFormat="1" ht="24" x14ac:dyDescent="0.25">
      <c r="A6" s="102" t="s">
        <v>2</v>
      </c>
      <c r="B6" s="80" t="s">
        <v>3</v>
      </c>
      <c r="C6" s="80" t="s">
        <v>0</v>
      </c>
      <c r="D6" s="81" t="s">
        <v>43</v>
      </c>
      <c r="E6" s="81" t="s">
        <v>44</v>
      </c>
      <c r="F6" s="82" t="s">
        <v>45</v>
      </c>
      <c r="G6" s="82" t="s">
        <v>1</v>
      </c>
      <c r="H6" s="103" t="s">
        <v>5</v>
      </c>
    </row>
    <row r="7" spans="1:8" x14ac:dyDescent="0.3">
      <c r="A7" s="104"/>
      <c r="B7" s="65"/>
      <c r="C7" s="66"/>
      <c r="D7" s="67"/>
      <c r="E7" s="67"/>
      <c r="F7" s="67"/>
      <c r="G7" s="67"/>
      <c r="H7" s="105"/>
    </row>
    <row r="8" spans="1:8" x14ac:dyDescent="0.3">
      <c r="A8" s="97" t="s">
        <v>51</v>
      </c>
      <c r="B8" s="32" t="s">
        <v>52</v>
      </c>
      <c r="C8" s="68"/>
      <c r="D8" s="69"/>
      <c r="E8" s="69"/>
      <c r="F8" s="69"/>
      <c r="G8" s="69"/>
      <c r="H8" s="106"/>
    </row>
    <row r="9" spans="1:8" x14ac:dyDescent="0.3">
      <c r="A9" s="107"/>
      <c r="B9" s="56"/>
      <c r="C9" s="68"/>
      <c r="D9" s="69"/>
      <c r="E9" s="69"/>
      <c r="F9" s="69"/>
      <c r="G9" s="69"/>
      <c r="H9" s="106"/>
    </row>
    <row r="10" spans="1:8" x14ac:dyDescent="0.3">
      <c r="A10" s="107" t="s">
        <v>54</v>
      </c>
      <c r="B10" s="84"/>
      <c r="C10" s="68"/>
      <c r="D10" s="118"/>
      <c r="E10" s="118"/>
      <c r="F10" s="69"/>
      <c r="G10" s="69"/>
      <c r="H10" s="106"/>
    </row>
    <row r="11" spans="1:8" x14ac:dyDescent="0.3">
      <c r="A11" s="107"/>
      <c r="B11" s="84" t="s">
        <v>243</v>
      </c>
      <c r="C11" s="87" t="s">
        <v>55</v>
      </c>
      <c r="D11" s="88">
        <v>1</v>
      </c>
      <c r="E11" s="88"/>
      <c r="F11" s="88"/>
      <c r="G11" s="88">
        <f t="shared" ref="G11:G15" si="0">F11*E11</f>
        <v>0</v>
      </c>
      <c r="H11" s="106"/>
    </row>
    <row r="12" spans="1:8" x14ac:dyDescent="0.3">
      <c r="A12" s="107"/>
      <c r="B12" s="84" t="s">
        <v>244</v>
      </c>
      <c r="C12" s="87" t="s">
        <v>55</v>
      </c>
      <c r="D12" s="88">
        <v>1</v>
      </c>
      <c r="E12" s="88"/>
      <c r="F12" s="88"/>
      <c r="G12" s="88">
        <f t="shared" si="0"/>
        <v>0</v>
      </c>
      <c r="H12" s="106"/>
    </row>
    <row r="13" spans="1:8" x14ac:dyDescent="0.3">
      <c r="A13" s="107"/>
      <c r="B13" s="84" t="s">
        <v>174</v>
      </c>
      <c r="C13" s="87" t="s">
        <v>55</v>
      </c>
      <c r="D13" s="88">
        <v>1</v>
      </c>
      <c r="E13" s="88"/>
      <c r="F13" s="88"/>
      <c r="G13" s="88">
        <f t="shared" si="0"/>
        <v>0</v>
      </c>
      <c r="H13" s="106"/>
    </row>
    <row r="14" spans="1:8" x14ac:dyDescent="0.3">
      <c r="A14" s="107" t="s">
        <v>245</v>
      </c>
      <c r="B14" s="84" t="s">
        <v>242</v>
      </c>
      <c r="C14" s="87" t="s">
        <v>55</v>
      </c>
      <c r="D14" s="88">
        <v>1</v>
      </c>
      <c r="E14" s="88"/>
      <c r="F14" s="88"/>
      <c r="G14" s="88">
        <f>F14*E14</f>
        <v>0</v>
      </c>
      <c r="H14" s="106"/>
    </row>
    <row r="15" spans="1:8" x14ac:dyDescent="0.3">
      <c r="A15" s="107" t="s">
        <v>176</v>
      </c>
      <c r="B15" s="84" t="s">
        <v>175</v>
      </c>
      <c r="C15" s="87" t="s">
        <v>55</v>
      </c>
      <c r="D15" s="88">
        <v>1</v>
      </c>
      <c r="E15" s="88"/>
      <c r="F15" s="88"/>
      <c r="G15" s="88">
        <f t="shared" si="0"/>
        <v>0</v>
      </c>
      <c r="H15" s="106"/>
    </row>
    <row r="16" spans="1:8" x14ac:dyDescent="0.3">
      <c r="A16" s="107" t="s">
        <v>246</v>
      </c>
      <c r="B16" s="56" t="s">
        <v>53</v>
      </c>
      <c r="C16" s="87" t="s">
        <v>55</v>
      </c>
      <c r="D16" s="88">
        <v>1</v>
      </c>
      <c r="E16" s="88"/>
      <c r="F16" s="69"/>
      <c r="G16" s="69">
        <f t="shared" ref="G16" si="1">D16*F16</f>
        <v>0</v>
      </c>
      <c r="H16" s="106"/>
    </row>
    <row r="17" spans="1:8" x14ac:dyDescent="0.3">
      <c r="A17" s="107"/>
      <c r="B17" s="71" t="s">
        <v>56</v>
      </c>
      <c r="C17" s="54"/>
      <c r="D17" s="74"/>
      <c r="E17" s="74"/>
      <c r="F17" s="72"/>
      <c r="G17" s="73"/>
      <c r="H17" s="108">
        <f>SUM(G11:G16)</f>
        <v>0</v>
      </c>
    </row>
    <row r="18" spans="1:8" x14ac:dyDescent="0.3">
      <c r="A18" s="107"/>
      <c r="B18" s="56"/>
      <c r="C18" s="68"/>
      <c r="D18" s="118"/>
      <c r="E18" s="118"/>
      <c r="F18" s="69"/>
      <c r="G18" s="69"/>
      <c r="H18" s="106"/>
    </row>
    <row r="19" spans="1:8" x14ac:dyDescent="0.3">
      <c r="A19" s="97" t="s">
        <v>57</v>
      </c>
      <c r="B19" s="32" t="s">
        <v>58</v>
      </c>
      <c r="C19" s="68"/>
      <c r="D19" s="69"/>
      <c r="E19" s="69"/>
      <c r="F19" s="69"/>
      <c r="G19" s="69"/>
      <c r="H19" s="106"/>
    </row>
    <row r="20" spans="1:8" x14ac:dyDescent="0.3">
      <c r="A20" s="107"/>
      <c r="B20" s="56"/>
      <c r="C20" s="68"/>
      <c r="D20" s="69"/>
      <c r="E20" s="69"/>
      <c r="F20" s="69"/>
      <c r="G20" s="69"/>
      <c r="H20" s="106"/>
    </row>
    <row r="21" spans="1:8" x14ac:dyDescent="0.3">
      <c r="A21" s="107" t="s">
        <v>59</v>
      </c>
      <c r="B21" s="84" t="s">
        <v>60</v>
      </c>
      <c r="C21" s="68"/>
      <c r="D21" s="118"/>
      <c r="E21" s="118"/>
      <c r="F21" s="69"/>
      <c r="G21" s="69"/>
      <c r="H21" s="106"/>
    </row>
    <row r="22" spans="1:8" x14ac:dyDescent="0.3">
      <c r="A22" s="107" t="s">
        <v>61</v>
      </c>
      <c r="B22" s="56" t="s">
        <v>62</v>
      </c>
      <c r="C22" s="86"/>
      <c r="D22" s="118"/>
      <c r="E22" s="118"/>
      <c r="F22" s="69"/>
      <c r="G22" s="69"/>
      <c r="H22" s="106"/>
    </row>
    <row r="23" spans="1:8" x14ac:dyDescent="0.3">
      <c r="A23" s="107"/>
      <c r="B23" s="127" t="s">
        <v>179</v>
      </c>
      <c r="C23" s="86"/>
      <c r="D23" s="118"/>
      <c r="E23" s="118"/>
      <c r="F23" s="69"/>
      <c r="G23" s="70"/>
      <c r="H23" s="106"/>
    </row>
    <row r="24" spans="1:8" ht="24" x14ac:dyDescent="0.3">
      <c r="A24" s="107"/>
      <c r="B24" s="84" t="s">
        <v>252</v>
      </c>
      <c r="C24" s="86" t="s">
        <v>55</v>
      </c>
      <c r="D24" s="131">
        <v>1</v>
      </c>
      <c r="E24" s="131"/>
      <c r="F24" s="132"/>
      <c r="G24" s="89">
        <f>F24*E24</f>
        <v>0</v>
      </c>
      <c r="H24" s="106"/>
    </row>
    <row r="25" spans="1:8" ht="24" x14ac:dyDescent="0.3">
      <c r="A25" s="107"/>
      <c r="B25" s="84" t="s">
        <v>251</v>
      </c>
      <c r="C25" s="86" t="s">
        <v>55</v>
      </c>
      <c r="D25" s="131">
        <v>1</v>
      </c>
      <c r="E25" s="131"/>
      <c r="F25" s="132"/>
      <c r="G25" s="89">
        <f t="shared" ref="G25:G61" si="2">F25*E25</f>
        <v>0</v>
      </c>
      <c r="H25" s="106"/>
    </row>
    <row r="26" spans="1:8" ht="24" x14ac:dyDescent="0.3">
      <c r="A26" s="107"/>
      <c r="B26" s="84" t="s">
        <v>177</v>
      </c>
      <c r="C26" s="86" t="s">
        <v>55</v>
      </c>
      <c r="D26" s="131">
        <v>1</v>
      </c>
      <c r="E26" s="131"/>
      <c r="F26" s="132"/>
      <c r="G26" s="89">
        <f t="shared" si="2"/>
        <v>0</v>
      </c>
      <c r="H26" s="106"/>
    </row>
    <row r="27" spans="1:8" ht="36" x14ac:dyDescent="0.3">
      <c r="A27" s="107"/>
      <c r="B27" s="84" t="s">
        <v>178</v>
      </c>
      <c r="C27" s="86" t="s">
        <v>55</v>
      </c>
      <c r="D27" s="131">
        <v>1</v>
      </c>
      <c r="E27" s="131"/>
      <c r="F27" s="132"/>
      <c r="G27" s="89">
        <f t="shared" si="2"/>
        <v>0</v>
      </c>
      <c r="H27" s="106"/>
    </row>
    <row r="28" spans="1:8" x14ac:dyDescent="0.3">
      <c r="A28" s="107"/>
      <c r="B28" s="84" t="s">
        <v>247</v>
      </c>
      <c r="C28" s="86" t="s">
        <v>55</v>
      </c>
      <c r="D28" s="131">
        <v>1</v>
      </c>
      <c r="E28" s="131"/>
      <c r="F28" s="132"/>
      <c r="G28" s="89">
        <f t="shared" si="2"/>
        <v>0</v>
      </c>
      <c r="H28" s="106"/>
    </row>
    <row r="29" spans="1:8" x14ac:dyDescent="0.3">
      <c r="A29" s="107"/>
      <c r="B29" s="84" t="s">
        <v>226</v>
      </c>
      <c r="C29" s="86" t="s">
        <v>55</v>
      </c>
      <c r="D29" s="131">
        <v>1</v>
      </c>
      <c r="E29" s="131"/>
      <c r="F29" s="132"/>
      <c r="G29" s="89">
        <f t="shared" ref="G29" si="3">F29*E29</f>
        <v>0</v>
      </c>
      <c r="H29" s="106"/>
    </row>
    <row r="30" spans="1:8" x14ac:dyDescent="0.3">
      <c r="A30" s="107"/>
      <c r="B30" s="127" t="s">
        <v>180</v>
      </c>
      <c r="C30" s="86"/>
      <c r="D30" s="131"/>
      <c r="E30" s="131"/>
      <c r="F30" s="131"/>
      <c r="G30" s="89"/>
      <c r="H30" s="106"/>
    </row>
    <row r="31" spans="1:8" ht="24" x14ac:dyDescent="0.3">
      <c r="A31" s="107"/>
      <c r="B31" s="84" t="s">
        <v>250</v>
      </c>
      <c r="C31" s="86" t="s">
        <v>55</v>
      </c>
      <c r="D31" s="131">
        <v>1</v>
      </c>
      <c r="E31" s="131"/>
      <c r="F31" s="132"/>
      <c r="G31" s="89">
        <f t="shared" si="2"/>
        <v>0</v>
      </c>
      <c r="H31" s="106"/>
    </row>
    <row r="32" spans="1:8" ht="24" x14ac:dyDescent="0.3">
      <c r="A32" s="107"/>
      <c r="B32" s="84" t="s">
        <v>248</v>
      </c>
      <c r="C32" s="86" t="s">
        <v>55</v>
      </c>
      <c r="D32" s="131">
        <v>1</v>
      </c>
      <c r="E32" s="131"/>
      <c r="F32" s="132"/>
      <c r="G32" s="89">
        <f t="shared" si="2"/>
        <v>0</v>
      </c>
      <c r="H32" s="106"/>
    </row>
    <row r="33" spans="1:8" x14ac:dyDescent="0.3">
      <c r="A33" s="107"/>
      <c r="B33" s="84" t="s">
        <v>181</v>
      </c>
      <c r="C33" s="86" t="s">
        <v>55</v>
      </c>
      <c r="D33" s="131">
        <v>1</v>
      </c>
      <c r="E33" s="131"/>
      <c r="F33" s="132"/>
      <c r="G33" s="89">
        <f t="shared" si="2"/>
        <v>0</v>
      </c>
      <c r="H33" s="106"/>
    </row>
    <row r="34" spans="1:8" x14ac:dyDescent="0.3">
      <c r="A34" s="107"/>
      <c r="B34" s="84" t="s">
        <v>182</v>
      </c>
      <c r="C34" s="86" t="s">
        <v>55</v>
      </c>
      <c r="D34" s="131">
        <v>1</v>
      </c>
      <c r="E34" s="131"/>
      <c r="F34" s="132"/>
      <c r="G34" s="89">
        <f t="shared" si="2"/>
        <v>0</v>
      </c>
      <c r="H34" s="106"/>
    </row>
    <row r="35" spans="1:8" x14ac:dyDescent="0.3">
      <c r="A35" s="107"/>
      <c r="B35" s="84" t="s">
        <v>183</v>
      </c>
      <c r="C35" s="86" t="s">
        <v>55</v>
      </c>
      <c r="D35" s="131">
        <v>1</v>
      </c>
      <c r="E35" s="131"/>
      <c r="F35" s="132"/>
      <c r="G35" s="89">
        <f t="shared" si="2"/>
        <v>0</v>
      </c>
      <c r="H35" s="106"/>
    </row>
    <row r="36" spans="1:8" x14ac:dyDescent="0.3">
      <c r="A36" s="107"/>
      <c r="B36" s="127" t="s">
        <v>184</v>
      </c>
      <c r="C36" s="86"/>
      <c r="D36" s="131"/>
      <c r="E36" s="131"/>
      <c r="F36" s="131"/>
      <c r="G36" s="89"/>
      <c r="H36" s="106"/>
    </row>
    <row r="37" spans="1:8" ht="24" x14ac:dyDescent="0.3">
      <c r="A37" s="107"/>
      <c r="B37" s="84" t="s">
        <v>249</v>
      </c>
      <c r="C37" s="86" t="s">
        <v>55</v>
      </c>
      <c r="D37" s="131">
        <v>1</v>
      </c>
      <c r="E37" s="131"/>
      <c r="F37" s="132"/>
      <c r="G37" s="89">
        <f t="shared" si="2"/>
        <v>0</v>
      </c>
      <c r="H37" s="106"/>
    </row>
    <row r="38" spans="1:8" ht="24" x14ac:dyDescent="0.3">
      <c r="A38" s="107"/>
      <c r="B38" s="84" t="s">
        <v>248</v>
      </c>
      <c r="C38" s="86" t="s">
        <v>55</v>
      </c>
      <c r="D38" s="131">
        <v>1</v>
      </c>
      <c r="E38" s="131"/>
      <c r="F38" s="132"/>
      <c r="G38" s="89">
        <f t="shared" si="2"/>
        <v>0</v>
      </c>
      <c r="H38" s="106"/>
    </row>
    <row r="39" spans="1:8" x14ac:dyDescent="0.3">
      <c r="A39" s="107"/>
      <c r="B39" s="84" t="s">
        <v>189</v>
      </c>
      <c r="C39" s="86" t="s">
        <v>55</v>
      </c>
      <c r="D39" s="131">
        <v>1</v>
      </c>
      <c r="E39" s="131"/>
      <c r="F39" s="132"/>
      <c r="G39" s="89">
        <f t="shared" si="2"/>
        <v>0</v>
      </c>
      <c r="H39" s="106"/>
    </row>
    <row r="40" spans="1:8" x14ac:dyDescent="0.3">
      <c r="A40" s="107"/>
      <c r="B40" s="84" t="s">
        <v>190</v>
      </c>
      <c r="C40" s="86" t="s">
        <v>55</v>
      </c>
      <c r="D40" s="131">
        <v>1</v>
      </c>
      <c r="E40" s="131"/>
      <c r="F40" s="132"/>
      <c r="G40" s="89">
        <f t="shared" si="2"/>
        <v>0</v>
      </c>
      <c r="H40" s="106"/>
    </row>
    <row r="41" spans="1:8" x14ac:dyDescent="0.3">
      <c r="A41" s="107"/>
      <c r="B41" s="84" t="s">
        <v>191</v>
      </c>
      <c r="C41" s="86" t="s">
        <v>55</v>
      </c>
      <c r="D41" s="131">
        <v>1</v>
      </c>
      <c r="E41" s="131"/>
      <c r="F41" s="132"/>
      <c r="G41" s="89">
        <f t="shared" si="2"/>
        <v>0</v>
      </c>
      <c r="H41" s="106"/>
    </row>
    <row r="42" spans="1:8" x14ac:dyDescent="0.3">
      <c r="A42" s="107"/>
      <c r="B42" s="84" t="s">
        <v>182</v>
      </c>
      <c r="C42" s="86" t="s">
        <v>55</v>
      </c>
      <c r="D42" s="131">
        <v>1</v>
      </c>
      <c r="E42" s="131"/>
      <c r="F42" s="132"/>
      <c r="G42" s="89">
        <f t="shared" ref="G42" si="4">F42*E42</f>
        <v>0</v>
      </c>
      <c r="H42" s="106"/>
    </row>
    <row r="43" spans="1:8" x14ac:dyDescent="0.3">
      <c r="A43" s="107"/>
      <c r="B43" s="84" t="s">
        <v>192</v>
      </c>
      <c r="C43" s="86" t="s">
        <v>55</v>
      </c>
      <c r="D43" s="131">
        <v>1</v>
      </c>
      <c r="E43" s="131"/>
      <c r="F43" s="132"/>
      <c r="G43" s="89">
        <f t="shared" si="2"/>
        <v>0</v>
      </c>
      <c r="H43" s="106"/>
    </row>
    <row r="44" spans="1:8" x14ac:dyDescent="0.3">
      <c r="A44" s="107"/>
      <c r="B44" s="84" t="s">
        <v>227</v>
      </c>
      <c r="C44" s="86" t="s">
        <v>55</v>
      </c>
      <c r="D44" s="131">
        <v>1</v>
      </c>
      <c r="E44" s="131"/>
      <c r="F44" s="132"/>
      <c r="G44" s="89">
        <f t="shared" ref="G44" si="5">F44*E44</f>
        <v>0</v>
      </c>
      <c r="H44" s="106"/>
    </row>
    <row r="45" spans="1:8" x14ac:dyDescent="0.3">
      <c r="A45" s="107"/>
      <c r="B45" s="128" t="s">
        <v>185</v>
      </c>
      <c r="C45" s="86"/>
      <c r="D45" s="131"/>
      <c r="E45" s="131"/>
      <c r="F45" s="131"/>
      <c r="G45" s="89"/>
      <c r="H45" s="106"/>
    </row>
    <row r="46" spans="1:8" ht="24" x14ac:dyDescent="0.3">
      <c r="A46" s="107"/>
      <c r="B46" s="84" t="s">
        <v>250</v>
      </c>
      <c r="C46" s="86" t="s">
        <v>55</v>
      </c>
      <c r="D46" s="131">
        <v>1</v>
      </c>
      <c r="E46" s="131"/>
      <c r="F46" s="132"/>
      <c r="G46" s="89">
        <f t="shared" si="2"/>
        <v>0</v>
      </c>
      <c r="H46" s="106"/>
    </row>
    <row r="47" spans="1:8" ht="24" x14ac:dyDescent="0.3">
      <c r="A47" s="107"/>
      <c r="B47" s="84" t="s">
        <v>248</v>
      </c>
      <c r="C47" s="86" t="s">
        <v>55</v>
      </c>
      <c r="D47" s="131">
        <v>1</v>
      </c>
      <c r="E47" s="131"/>
      <c r="F47" s="132"/>
      <c r="G47" s="89">
        <f t="shared" si="2"/>
        <v>0</v>
      </c>
      <c r="H47" s="106"/>
    </row>
    <row r="48" spans="1:8" x14ac:dyDescent="0.3">
      <c r="A48" s="107"/>
      <c r="B48" s="84" t="s">
        <v>182</v>
      </c>
      <c r="C48" s="86" t="s">
        <v>55</v>
      </c>
      <c r="D48" s="131">
        <v>1</v>
      </c>
      <c r="E48" s="131"/>
      <c r="F48" s="132"/>
      <c r="G48" s="89">
        <f t="shared" si="2"/>
        <v>0</v>
      </c>
      <c r="H48" s="106"/>
    </row>
    <row r="49" spans="1:8" x14ac:dyDescent="0.3">
      <c r="A49" s="107"/>
      <c r="B49" s="84" t="s">
        <v>193</v>
      </c>
      <c r="C49" s="86" t="s">
        <v>55</v>
      </c>
      <c r="D49" s="131">
        <v>1</v>
      </c>
      <c r="E49" s="131"/>
      <c r="F49" s="132"/>
      <c r="G49" s="89">
        <f t="shared" si="2"/>
        <v>0</v>
      </c>
      <c r="H49" s="106"/>
    </row>
    <row r="50" spans="1:8" x14ac:dyDescent="0.3">
      <c r="A50" s="107"/>
      <c r="B50" s="127" t="s">
        <v>186</v>
      </c>
      <c r="C50" s="86"/>
      <c r="D50" s="131"/>
      <c r="E50" s="131"/>
      <c r="F50" s="131"/>
      <c r="G50" s="89"/>
      <c r="H50" s="106"/>
    </row>
    <row r="51" spans="1:8" ht="24" x14ac:dyDescent="0.3">
      <c r="A51" s="107"/>
      <c r="B51" s="84" t="s">
        <v>250</v>
      </c>
      <c r="C51" s="86" t="s">
        <v>55</v>
      </c>
      <c r="D51" s="131">
        <v>1</v>
      </c>
      <c r="E51" s="131"/>
      <c r="F51" s="132"/>
      <c r="G51" s="89">
        <f t="shared" si="2"/>
        <v>0</v>
      </c>
      <c r="H51" s="106"/>
    </row>
    <row r="52" spans="1:8" ht="24" x14ac:dyDescent="0.3">
      <c r="A52" s="107"/>
      <c r="B52" s="84" t="s">
        <v>248</v>
      </c>
      <c r="C52" s="86" t="s">
        <v>55</v>
      </c>
      <c r="D52" s="131">
        <v>1</v>
      </c>
      <c r="E52" s="131"/>
      <c r="F52" s="132"/>
      <c r="G52" s="89">
        <f t="shared" si="2"/>
        <v>0</v>
      </c>
      <c r="H52" s="106"/>
    </row>
    <row r="53" spans="1:8" ht="24" x14ac:dyDescent="0.3">
      <c r="A53" s="107"/>
      <c r="B53" s="84" t="s">
        <v>194</v>
      </c>
      <c r="C53" s="86" t="s">
        <v>55</v>
      </c>
      <c r="D53" s="131">
        <v>1</v>
      </c>
      <c r="E53" s="131"/>
      <c r="F53" s="132"/>
      <c r="G53" s="89">
        <f t="shared" si="2"/>
        <v>0</v>
      </c>
      <c r="H53" s="106"/>
    </row>
    <row r="54" spans="1:8" x14ac:dyDescent="0.3">
      <c r="A54" s="107"/>
      <c r="B54" s="84" t="s">
        <v>195</v>
      </c>
      <c r="C54" s="86" t="s">
        <v>55</v>
      </c>
      <c r="D54" s="131">
        <v>1</v>
      </c>
      <c r="E54" s="131"/>
      <c r="F54" s="132"/>
      <c r="G54" s="89">
        <f t="shared" si="2"/>
        <v>0</v>
      </c>
      <c r="H54" s="106"/>
    </row>
    <row r="55" spans="1:8" ht="24" x14ac:dyDescent="0.3">
      <c r="A55" s="107"/>
      <c r="B55" s="84" t="s">
        <v>196</v>
      </c>
      <c r="C55" s="86" t="s">
        <v>55</v>
      </c>
      <c r="D55" s="131">
        <v>1</v>
      </c>
      <c r="E55" s="131"/>
      <c r="F55" s="132"/>
      <c r="G55" s="89">
        <f t="shared" si="2"/>
        <v>0</v>
      </c>
      <c r="H55" s="106"/>
    </row>
    <row r="56" spans="1:8" x14ac:dyDescent="0.3">
      <c r="A56" s="107"/>
      <c r="B56" s="127" t="s">
        <v>187</v>
      </c>
      <c r="C56" s="86"/>
      <c r="D56" s="131"/>
      <c r="E56" s="131"/>
      <c r="F56" s="131"/>
      <c r="G56" s="89"/>
      <c r="H56" s="106"/>
    </row>
    <row r="57" spans="1:8" ht="24" x14ac:dyDescent="0.3">
      <c r="A57" s="107"/>
      <c r="B57" s="84" t="s">
        <v>177</v>
      </c>
      <c r="C57" s="86" t="s">
        <v>55</v>
      </c>
      <c r="D57" s="131">
        <v>1</v>
      </c>
      <c r="E57" s="131"/>
      <c r="F57" s="132"/>
      <c r="G57" s="89">
        <f t="shared" si="2"/>
        <v>0</v>
      </c>
      <c r="H57" s="106"/>
    </row>
    <row r="58" spans="1:8" x14ac:dyDescent="0.3">
      <c r="A58" s="107"/>
      <c r="B58" s="32" t="s">
        <v>188</v>
      </c>
      <c r="C58" s="86"/>
      <c r="D58" s="131"/>
      <c r="E58" s="131"/>
      <c r="F58" s="132"/>
      <c r="G58" s="89"/>
      <c r="H58" s="106"/>
    </row>
    <row r="59" spans="1:8" x14ac:dyDescent="0.3">
      <c r="A59" s="107"/>
      <c r="B59" s="84" t="s">
        <v>197</v>
      </c>
      <c r="C59" s="86" t="s">
        <v>55</v>
      </c>
      <c r="D59" s="131">
        <v>1</v>
      </c>
      <c r="E59" s="131"/>
      <c r="F59" s="132"/>
      <c r="G59" s="89">
        <f t="shared" si="2"/>
        <v>0</v>
      </c>
      <c r="H59" s="106"/>
    </row>
    <row r="60" spans="1:8" x14ac:dyDescent="0.3">
      <c r="A60" s="107"/>
      <c r="B60" s="84" t="s">
        <v>198</v>
      </c>
      <c r="C60" s="86" t="s">
        <v>55</v>
      </c>
      <c r="D60" s="131">
        <v>1</v>
      </c>
      <c r="E60" s="131"/>
      <c r="F60" s="132"/>
      <c r="G60" s="89">
        <f t="shared" si="2"/>
        <v>0</v>
      </c>
      <c r="H60" s="106"/>
    </row>
    <row r="61" spans="1:8" x14ac:dyDescent="0.3">
      <c r="A61" s="109"/>
      <c r="B61" s="121"/>
      <c r="C61" s="86"/>
      <c r="D61" s="131"/>
      <c r="E61" s="131"/>
      <c r="F61" s="132"/>
      <c r="G61" s="89">
        <f t="shared" si="2"/>
        <v>0</v>
      </c>
      <c r="H61" s="106"/>
    </row>
    <row r="62" spans="1:8" x14ac:dyDescent="0.3">
      <c r="A62" s="109"/>
      <c r="B62" s="121"/>
      <c r="C62" s="86"/>
      <c r="D62" s="131"/>
      <c r="E62" s="131"/>
      <c r="F62" s="132"/>
      <c r="G62" s="89">
        <f t="shared" ref="G62" si="6">F62*E62</f>
        <v>0</v>
      </c>
      <c r="H62" s="106"/>
    </row>
    <row r="63" spans="1:8" x14ac:dyDescent="0.3">
      <c r="A63" s="109"/>
      <c r="B63" s="122" t="s">
        <v>63</v>
      </c>
      <c r="C63" s="54"/>
      <c r="D63" s="74"/>
      <c r="E63" s="74"/>
      <c r="F63" s="72"/>
      <c r="G63" s="73"/>
      <c r="H63" s="108">
        <f>SUM(G21:G62)</f>
        <v>0</v>
      </c>
    </row>
    <row r="64" spans="1:8" x14ac:dyDescent="0.3">
      <c r="A64" s="110"/>
      <c r="B64" s="123"/>
      <c r="C64" s="68"/>
      <c r="D64" s="69"/>
      <c r="E64" s="69"/>
      <c r="F64" s="69"/>
      <c r="G64" s="69"/>
      <c r="H64" s="106"/>
    </row>
    <row r="65" spans="1:8" x14ac:dyDescent="0.3">
      <c r="A65" s="110" t="s">
        <v>64</v>
      </c>
      <c r="B65" s="123" t="s">
        <v>65</v>
      </c>
      <c r="C65" s="68"/>
      <c r="D65" s="69"/>
      <c r="E65" s="69"/>
      <c r="F65" s="69"/>
      <c r="G65" s="69"/>
      <c r="H65" s="106"/>
    </row>
    <row r="66" spans="1:8" x14ac:dyDescent="0.3">
      <c r="A66" s="107"/>
      <c r="B66" s="56"/>
      <c r="C66" s="68"/>
      <c r="D66" s="69"/>
      <c r="E66" s="69"/>
      <c r="F66" s="69"/>
      <c r="G66" s="69"/>
      <c r="H66" s="106"/>
    </row>
    <row r="67" spans="1:8" x14ac:dyDescent="0.3">
      <c r="A67" s="107" t="s">
        <v>66</v>
      </c>
      <c r="B67" s="84" t="s">
        <v>170</v>
      </c>
      <c r="C67" s="87" t="s">
        <v>67</v>
      </c>
      <c r="D67" s="88">
        <v>40</v>
      </c>
      <c r="E67" s="88"/>
      <c r="F67" s="88"/>
      <c r="G67" s="69">
        <f t="shared" ref="G67:G69" si="7">D67*F67</f>
        <v>0</v>
      </c>
      <c r="H67" s="106"/>
    </row>
    <row r="68" spans="1:8" x14ac:dyDescent="0.3">
      <c r="A68" s="107" t="s">
        <v>68</v>
      </c>
      <c r="B68" s="84" t="s">
        <v>70</v>
      </c>
      <c r="C68" s="87" t="s">
        <v>67</v>
      </c>
      <c r="D68" s="88">
        <v>15</v>
      </c>
      <c r="E68" s="88"/>
      <c r="F68" s="88"/>
      <c r="G68" s="69">
        <f t="shared" si="7"/>
        <v>0</v>
      </c>
      <c r="H68" s="106"/>
    </row>
    <row r="69" spans="1:8" x14ac:dyDescent="0.3">
      <c r="A69" s="107" t="s">
        <v>69</v>
      </c>
      <c r="B69" s="84" t="s">
        <v>71</v>
      </c>
      <c r="C69" s="87" t="s">
        <v>67</v>
      </c>
      <c r="D69" s="88">
        <v>40</v>
      </c>
      <c r="E69" s="88"/>
      <c r="F69" s="88"/>
      <c r="G69" s="69">
        <f t="shared" si="7"/>
        <v>0</v>
      </c>
      <c r="H69" s="106"/>
    </row>
    <row r="70" spans="1:8" x14ac:dyDescent="0.3">
      <c r="A70" s="107"/>
      <c r="B70" s="71" t="s">
        <v>72</v>
      </c>
      <c r="C70" s="54"/>
      <c r="D70" s="74"/>
      <c r="E70" s="74"/>
      <c r="F70" s="72"/>
      <c r="G70" s="73"/>
      <c r="H70" s="108">
        <f>SUM(G67:G69)</f>
        <v>0</v>
      </c>
    </row>
    <row r="71" spans="1:8" x14ac:dyDescent="0.3">
      <c r="A71" s="97"/>
      <c r="B71" s="32"/>
      <c r="C71" s="68"/>
      <c r="D71" s="69"/>
      <c r="E71" s="69"/>
      <c r="F71" s="69"/>
      <c r="G71" s="69"/>
      <c r="H71" s="106"/>
    </row>
    <row r="72" spans="1:8" x14ac:dyDescent="0.3">
      <c r="A72" s="97" t="s">
        <v>73</v>
      </c>
      <c r="B72" s="32" t="s">
        <v>142</v>
      </c>
      <c r="C72" s="68"/>
      <c r="D72" s="69"/>
      <c r="E72" s="69"/>
      <c r="F72" s="69"/>
      <c r="G72" s="69"/>
      <c r="H72" s="106"/>
    </row>
    <row r="73" spans="1:8" x14ac:dyDescent="0.3">
      <c r="A73" s="107"/>
      <c r="B73" s="56"/>
      <c r="C73" s="68"/>
      <c r="D73" s="69"/>
      <c r="E73" s="69"/>
      <c r="F73" s="69"/>
      <c r="G73" s="69"/>
      <c r="H73" s="106"/>
    </row>
    <row r="74" spans="1:8" x14ac:dyDescent="0.3">
      <c r="A74" s="107" t="s">
        <v>74</v>
      </c>
      <c r="B74" s="84" t="s">
        <v>225</v>
      </c>
      <c r="C74" s="87" t="s">
        <v>55</v>
      </c>
      <c r="D74" s="88">
        <v>1</v>
      </c>
      <c r="E74" s="88"/>
      <c r="F74" s="88"/>
      <c r="G74" s="69">
        <f>D74*F74</f>
        <v>0</v>
      </c>
      <c r="H74" s="106"/>
    </row>
    <row r="75" spans="1:8" x14ac:dyDescent="0.3">
      <c r="A75" s="107"/>
      <c r="B75" s="71" t="s">
        <v>75</v>
      </c>
      <c r="C75" s="54"/>
      <c r="D75" s="74"/>
      <c r="E75" s="74"/>
      <c r="F75" s="72"/>
      <c r="G75" s="73"/>
      <c r="H75" s="108">
        <f>SUM(G74)</f>
        <v>0</v>
      </c>
    </row>
    <row r="76" spans="1:8" x14ac:dyDescent="0.3">
      <c r="A76" s="97" t="s">
        <v>76</v>
      </c>
      <c r="B76" s="32" t="s">
        <v>77</v>
      </c>
      <c r="C76" s="68"/>
      <c r="D76" s="69"/>
      <c r="E76" s="69"/>
      <c r="F76" s="69"/>
      <c r="G76" s="69"/>
      <c r="H76" s="106"/>
    </row>
    <row r="77" spans="1:8" x14ac:dyDescent="0.3">
      <c r="A77" s="107"/>
      <c r="B77" s="56"/>
      <c r="C77" s="68"/>
      <c r="D77" s="69"/>
      <c r="E77" s="69"/>
      <c r="F77" s="69"/>
      <c r="G77" s="69"/>
      <c r="H77" s="106"/>
    </row>
    <row r="78" spans="1:8" x14ac:dyDescent="0.3">
      <c r="A78" s="107" t="s">
        <v>78</v>
      </c>
      <c r="B78" s="84" t="s">
        <v>79</v>
      </c>
      <c r="C78" s="87" t="s">
        <v>55</v>
      </c>
      <c r="D78" s="88">
        <v>1</v>
      </c>
      <c r="E78" s="88"/>
      <c r="F78" s="88"/>
      <c r="G78" s="69">
        <f t="shared" ref="G78:G79" si="8">D78*F78</f>
        <v>0</v>
      </c>
      <c r="H78" s="106"/>
    </row>
    <row r="79" spans="1:8" x14ac:dyDescent="0.3">
      <c r="A79" s="107" t="s">
        <v>143</v>
      </c>
      <c r="B79" s="84" t="s">
        <v>80</v>
      </c>
      <c r="C79" s="87" t="s">
        <v>67</v>
      </c>
      <c r="D79" s="88">
        <v>5</v>
      </c>
      <c r="E79" s="88"/>
      <c r="F79" s="88"/>
      <c r="G79" s="69">
        <f t="shared" si="8"/>
        <v>0</v>
      </c>
      <c r="H79" s="106"/>
    </row>
    <row r="80" spans="1:8" x14ac:dyDescent="0.3">
      <c r="A80" s="107" t="s">
        <v>144</v>
      </c>
      <c r="B80" s="84" t="s">
        <v>81</v>
      </c>
      <c r="C80" s="87"/>
      <c r="D80" s="88"/>
      <c r="E80" s="88"/>
      <c r="F80" s="88"/>
      <c r="G80" s="88"/>
      <c r="H80" s="106"/>
    </row>
    <row r="81" spans="1:8" x14ac:dyDescent="0.3">
      <c r="A81" s="107"/>
      <c r="B81" s="90" t="s">
        <v>82</v>
      </c>
      <c r="C81" s="85" t="s">
        <v>67</v>
      </c>
      <c r="D81" s="89">
        <v>4</v>
      </c>
      <c r="E81" s="89"/>
      <c r="F81" s="89"/>
      <c r="G81" s="69">
        <f t="shared" ref="G81:G83" si="9">D81*F81</f>
        <v>0</v>
      </c>
      <c r="H81" s="106"/>
    </row>
    <row r="82" spans="1:8" x14ac:dyDescent="0.3">
      <c r="A82" s="107"/>
      <c r="B82" s="90" t="s">
        <v>83</v>
      </c>
      <c r="C82" s="85" t="s">
        <v>4</v>
      </c>
      <c r="D82" s="89"/>
      <c r="E82" s="89"/>
      <c r="F82" s="89"/>
      <c r="G82" s="69">
        <f t="shared" si="9"/>
        <v>0</v>
      </c>
      <c r="H82" s="106"/>
    </row>
    <row r="83" spans="1:8" x14ac:dyDescent="0.3">
      <c r="A83" s="107"/>
      <c r="B83" s="90" t="s">
        <v>84</v>
      </c>
      <c r="C83" s="85" t="s">
        <v>85</v>
      </c>
      <c r="D83" s="89"/>
      <c r="E83" s="89"/>
      <c r="F83" s="89"/>
      <c r="G83" s="69">
        <f t="shared" si="9"/>
        <v>0</v>
      </c>
      <c r="H83" s="106"/>
    </row>
    <row r="84" spans="1:8" x14ac:dyDescent="0.3">
      <c r="A84" s="107" t="s">
        <v>236</v>
      </c>
      <c r="B84" s="84" t="s">
        <v>137</v>
      </c>
      <c r="C84" s="87"/>
      <c r="D84" s="88"/>
      <c r="E84" s="88"/>
      <c r="F84" s="88"/>
      <c r="G84" s="88"/>
      <c r="H84" s="106"/>
    </row>
    <row r="85" spans="1:8" x14ac:dyDescent="0.3">
      <c r="A85" s="107"/>
      <c r="B85" s="90" t="s">
        <v>82</v>
      </c>
      <c r="C85" s="85" t="s">
        <v>67</v>
      </c>
      <c r="D85" s="89">
        <v>6</v>
      </c>
      <c r="E85" s="89"/>
      <c r="F85" s="89"/>
      <c r="G85" s="69">
        <f t="shared" ref="G85:G87" si="10">D85*F85</f>
        <v>0</v>
      </c>
      <c r="H85" s="106"/>
    </row>
    <row r="86" spans="1:8" x14ac:dyDescent="0.3">
      <c r="A86" s="107"/>
      <c r="B86" s="90" t="s">
        <v>83</v>
      </c>
      <c r="C86" s="85" t="s">
        <v>4</v>
      </c>
      <c r="D86" s="89"/>
      <c r="E86" s="89"/>
      <c r="F86" s="89"/>
      <c r="G86" s="69">
        <f t="shared" si="10"/>
        <v>0</v>
      </c>
      <c r="H86" s="106"/>
    </row>
    <row r="87" spans="1:8" x14ac:dyDescent="0.3">
      <c r="A87" s="107"/>
      <c r="B87" s="90" t="s">
        <v>84</v>
      </c>
      <c r="C87" s="85" t="s">
        <v>85</v>
      </c>
      <c r="D87" s="89"/>
      <c r="E87" s="89"/>
      <c r="F87" s="89"/>
      <c r="G87" s="69">
        <f t="shared" si="10"/>
        <v>0</v>
      </c>
      <c r="H87" s="106"/>
    </row>
    <row r="88" spans="1:8" x14ac:dyDescent="0.3">
      <c r="A88" s="107" t="s">
        <v>145</v>
      </c>
      <c r="B88" s="84" t="s">
        <v>86</v>
      </c>
      <c r="C88" s="87" t="s">
        <v>55</v>
      </c>
      <c r="D88" s="88">
        <v>1</v>
      </c>
      <c r="E88" s="88"/>
      <c r="F88" s="88"/>
      <c r="G88" s="69">
        <f>D88*F88</f>
        <v>0</v>
      </c>
      <c r="H88" s="106"/>
    </row>
    <row r="89" spans="1:8" x14ac:dyDescent="0.3">
      <c r="A89" s="107"/>
      <c r="B89" s="71" t="s">
        <v>87</v>
      </c>
      <c r="C89" s="54"/>
      <c r="D89" s="74"/>
      <c r="E89" s="74"/>
      <c r="F89" s="72"/>
      <c r="G89" s="73"/>
      <c r="H89" s="108">
        <f>SUM(G78:G88)</f>
        <v>0</v>
      </c>
    </row>
    <row r="90" spans="1:8" x14ac:dyDescent="0.3">
      <c r="A90" s="107"/>
      <c r="B90" s="84"/>
      <c r="C90" s="87"/>
      <c r="D90" s="88"/>
      <c r="E90" s="88"/>
      <c r="F90" s="88"/>
      <c r="G90" s="88"/>
      <c r="H90" s="106"/>
    </row>
    <row r="91" spans="1:8" x14ac:dyDescent="0.3">
      <c r="A91" s="97" t="s">
        <v>88</v>
      </c>
      <c r="B91" s="32" t="s">
        <v>89</v>
      </c>
      <c r="C91" s="68"/>
      <c r="D91" s="69"/>
      <c r="E91" s="69"/>
      <c r="F91" s="69"/>
      <c r="G91" s="69"/>
      <c r="H91" s="106"/>
    </row>
    <row r="92" spans="1:8" x14ac:dyDescent="0.3">
      <c r="A92" s="107"/>
      <c r="B92" s="56"/>
      <c r="C92" s="68"/>
      <c r="D92" s="69"/>
      <c r="E92" s="69"/>
      <c r="F92" s="69"/>
      <c r="G92" s="69"/>
      <c r="H92" s="106"/>
    </row>
    <row r="93" spans="1:8" x14ac:dyDescent="0.3">
      <c r="A93" s="107" t="s">
        <v>90</v>
      </c>
      <c r="B93" s="84" t="s">
        <v>91</v>
      </c>
      <c r="C93" s="87" t="s">
        <v>55</v>
      </c>
      <c r="D93" s="88">
        <v>1</v>
      </c>
      <c r="E93" s="88"/>
      <c r="F93" s="88"/>
      <c r="G93" s="69">
        <f>D93*F93</f>
        <v>0</v>
      </c>
      <c r="H93" s="106"/>
    </row>
    <row r="94" spans="1:8" x14ac:dyDescent="0.3">
      <c r="A94" s="107"/>
      <c r="B94" s="71" t="s">
        <v>92</v>
      </c>
      <c r="C94" s="54"/>
      <c r="D94" s="74"/>
      <c r="E94" s="74"/>
      <c r="F94" s="72"/>
      <c r="G94" s="73"/>
      <c r="H94" s="108">
        <f>SUM(G93)</f>
        <v>0</v>
      </c>
    </row>
    <row r="95" spans="1:8" x14ac:dyDescent="0.3">
      <c r="A95" s="107"/>
      <c r="B95" s="84"/>
      <c r="C95" s="87"/>
      <c r="D95" s="88"/>
      <c r="E95" s="88"/>
      <c r="F95" s="88"/>
      <c r="G95" s="88"/>
      <c r="H95" s="106"/>
    </row>
    <row r="96" spans="1:8" x14ac:dyDescent="0.3">
      <c r="A96" s="97" t="s">
        <v>93</v>
      </c>
      <c r="B96" s="32" t="s">
        <v>94</v>
      </c>
      <c r="C96" s="68"/>
      <c r="D96" s="69"/>
      <c r="E96" s="69"/>
      <c r="F96" s="69"/>
      <c r="G96" s="69"/>
      <c r="H96" s="106"/>
    </row>
    <row r="97" spans="1:8" x14ac:dyDescent="0.3">
      <c r="A97" s="107"/>
      <c r="B97" s="56"/>
      <c r="C97" s="68"/>
      <c r="D97" s="69"/>
      <c r="E97" s="69"/>
      <c r="F97" s="69"/>
      <c r="G97" s="69"/>
      <c r="H97" s="106"/>
    </row>
    <row r="98" spans="1:8" x14ac:dyDescent="0.3">
      <c r="A98" s="107" t="s">
        <v>95</v>
      </c>
      <c r="B98" s="84" t="s">
        <v>97</v>
      </c>
      <c r="C98" s="87" t="s">
        <v>96</v>
      </c>
      <c r="D98" s="88"/>
      <c r="E98" s="88"/>
      <c r="F98" s="88"/>
      <c r="G98" s="88"/>
      <c r="H98" s="106"/>
    </row>
    <row r="99" spans="1:8" x14ac:dyDescent="0.3">
      <c r="A99" s="107" t="s">
        <v>104</v>
      </c>
      <c r="B99" s="84" t="s">
        <v>98</v>
      </c>
      <c r="C99" s="87" t="s">
        <v>96</v>
      </c>
      <c r="D99" s="88"/>
      <c r="E99" s="88"/>
      <c r="F99" s="88"/>
      <c r="G99" s="88"/>
      <c r="H99" s="106"/>
    </row>
    <row r="100" spans="1:8" x14ac:dyDescent="0.3">
      <c r="A100" s="107" t="s">
        <v>105</v>
      </c>
      <c r="B100" s="84" t="s">
        <v>99</v>
      </c>
      <c r="C100" s="87" t="s">
        <v>96</v>
      </c>
      <c r="D100" s="88"/>
      <c r="E100" s="88"/>
      <c r="F100" s="88"/>
      <c r="G100" s="88"/>
      <c r="H100" s="106"/>
    </row>
    <row r="101" spans="1:8" x14ac:dyDescent="0.3">
      <c r="A101" s="107" t="s">
        <v>106</v>
      </c>
      <c r="B101" s="84" t="s">
        <v>100</v>
      </c>
      <c r="C101" s="87" t="s">
        <v>96</v>
      </c>
      <c r="D101" s="88"/>
      <c r="E101" s="88"/>
      <c r="F101" s="88"/>
      <c r="G101" s="88"/>
      <c r="H101" s="106"/>
    </row>
    <row r="102" spans="1:8" x14ac:dyDescent="0.3">
      <c r="A102" s="107" t="s">
        <v>107</v>
      </c>
      <c r="B102" s="84" t="s">
        <v>101</v>
      </c>
      <c r="C102" s="87" t="s">
        <v>96</v>
      </c>
      <c r="D102" s="88"/>
      <c r="E102" s="88"/>
      <c r="F102" s="88"/>
      <c r="G102" s="88"/>
      <c r="H102" s="106"/>
    </row>
    <row r="103" spans="1:8" x14ac:dyDescent="0.3">
      <c r="A103" s="107" t="s">
        <v>108</v>
      </c>
      <c r="B103" s="84" t="s">
        <v>102</v>
      </c>
      <c r="C103" s="87" t="s">
        <v>96</v>
      </c>
      <c r="D103" s="88"/>
      <c r="E103" s="88"/>
      <c r="F103" s="88"/>
      <c r="G103" s="88"/>
      <c r="H103" s="106"/>
    </row>
    <row r="104" spans="1:8" x14ac:dyDescent="0.3">
      <c r="A104" s="107" t="s">
        <v>109</v>
      </c>
      <c r="B104" s="84" t="s">
        <v>103</v>
      </c>
      <c r="C104" s="87"/>
      <c r="D104" s="88"/>
      <c r="E104" s="88"/>
      <c r="F104" s="88"/>
      <c r="G104" s="88"/>
      <c r="H104" s="106"/>
    </row>
    <row r="105" spans="1:8" x14ac:dyDescent="0.3">
      <c r="A105" s="107"/>
      <c r="B105" s="84" t="s">
        <v>110</v>
      </c>
      <c r="C105" s="85"/>
      <c r="D105" s="89"/>
      <c r="E105" s="89"/>
      <c r="F105" s="89"/>
      <c r="G105" s="88"/>
      <c r="H105" s="106"/>
    </row>
    <row r="106" spans="1:8" x14ac:dyDescent="0.3">
      <c r="A106" s="107"/>
      <c r="B106" s="90" t="s">
        <v>82</v>
      </c>
      <c r="C106" s="85" t="s">
        <v>67</v>
      </c>
      <c r="D106" s="89">
        <v>25</v>
      </c>
      <c r="E106" s="89"/>
      <c r="F106" s="89"/>
      <c r="G106" s="69">
        <f t="shared" ref="G106:G108" si="11">D106*F106</f>
        <v>0</v>
      </c>
      <c r="H106" s="106"/>
    </row>
    <row r="107" spans="1:8" x14ac:dyDescent="0.3">
      <c r="A107" s="107"/>
      <c r="B107" s="90" t="s">
        <v>83</v>
      </c>
      <c r="C107" s="85" t="s">
        <v>4</v>
      </c>
      <c r="D107" s="89"/>
      <c r="E107" s="89"/>
      <c r="F107" s="89"/>
      <c r="G107" s="69">
        <f t="shared" si="11"/>
        <v>0</v>
      </c>
      <c r="H107" s="106"/>
    </row>
    <row r="108" spans="1:8" x14ac:dyDescent="0.3">
      <c r="A108" s="107"/>
      <c r="B108" s="90" t="s">
        <v>84</v>
      </c>
      <c r="C108" s="85" t="s">
        <v>85</v>
      </c>
      <c r="D108" s="89"/>
      <c r="E108" s="89"/>
      <c r="F108" s="89"/>
      <c r="G108" s="69">
        <f t="shared" si="11"/>
        <v>0</v>
      </c>
      <c r="H108" s="106"/>
    </row>
    <row r="109" spans="1:8" x14ac:dyDescent="0.3">
      <c r="A109" s="107"/>
      <c r="B109" s="84" t="s">
        <v>139</v>
      </c>
      <c r="C109" s="85"/>
      <c r="D109" s="89"/>
      <c r="E109" s="89"/>
      <c r="F109" s="89"/>
      <c r="G109" s="88"/>
      <c r="H109" s="106"/>
    </row>
    <row r="110" spans="1:8" x14ac:dyDescent="0.3">
      <c r="A110" s="107"/>
      <c r="B110" s="90" t="s">
        <v>82</v>
      </c>
      <c r="C110" s="85" t="s">
        <v>67</v>
      </c>
      <c r="D110" s="89">
        <v>2</v>
      </c>
      <c r="E110" s="89"/>
      <c r="F110" s="89"/>
      <c r="G110" s="69">
        <f t="shared" ref="G110:G112" si="12">D110*F110</f>
        <v>0</v>
      </c>
      <c r="H110" s="106"/>
    </row>
    <row r="111" spans="1:8" x14ac:dyDescent="0.3">
      <c r="A111" s="107"/>
      <c r="B111" s="90" t="s">
        <v>83</v>
      </c>
      <c r="C111" s="85" t="s">
        <v>4</v>
      </c>
      <c r="D111" s="89"/>
      <c r="E111" s="89"/>
      <c r="F111" s="89"/>
      <c r="G111" s="69">
        <f t="shared" si="12"/>
        <v>0</v>
      </c>
      <c r="H111" s="106"/>
    </row>
    <row r="112" spans="1:8" x14ac:dyDescent="0.3">
      <c r="A112" s="107"/>
      <c r="B112" s="90" t="s">
        <v>84</v>
      </c>
      <c r="C112" s="85" t="s">
        <v>85</v>
      </c>
      <c r="D112" s="89"/>
      <c r="E112" s="89"/>
      <c r="F112" s="89"/>
      <c r="G112" s="69">
        <f t="shared" si="12"/>
        <v>0</v>
      </c>
      <c r="H112" s="106"/>
    </row>
    <row r="113" spans="1:8" x14ac:dyDescent="0.3">
      <c r="A113" s="107"/>
      <c r="B113" s="84" t="s">
        <v>111</v>
      </c>
      <c r="C113" s="85"/>
      <c r="D113" s="89"/>
      <c r="E113" s="89"/>
      <c r="F113" s="89"/>
      <c r="G113" s="88"/>
      <c r="H113" s="106"/>
    </row>
    <row r="114" spans="1:8" x14ac:dyDescent="0.3">
      <c r="A114" s="107"/>
      <c r="B114" s="90" t="s">
        <v>82</v>
      </c>
      <c r="C114" s="85" t="s">
        <v>67</v>
      </c>
      <c r="D114" s="89">
        <v>2</v>
      </c>
      <c r="E114" s="89"/>
      <c r="F114" s="89"/>
      <c r="G114" s="69">
        <f t="shared" ref="G114:G116" si="13">D114*F114</f>
        <v>0</v>
      </c>
      <c r="H114" s="106"/>
    </row>
    <row r="115" spans="1:8" x14ac:dyDescent="0.3">
      <c r="A115" s="107"/>
      <c r="B115" s="90" t="s">
        <v>83</v>
      </c>
      <c r="C115" s="85" t="s">
        <v>4</v>
      </c>
      <c r="D115" s="89"/>
      <c r="E115" s="89"/>
      <c r="F115" s="89"/>
      <c r="G115" s="69">
        <f t="shared" si="13"/>
        <v>0</v>
      </c>
      <c r="H115" s="106"/>
    </row>
    <row r="116" spans="1:8" x14ac:dyDescent="0.3">
      <c r="A116" s="107"/>
      <c r="B116" s="90" t="s">
        <v>84</v>
      </c>
      <c r="C116" s="85" t="s">
        <v>85</v>
      </c>
      <c r="D116" s="89"/>
      <c r="E116" s="89"/>
      <c r="F116" s="89"/>
      <c r="G116" s="69">
        <f t="shared" si="13"/>
        <v>0</v>
      </c>
      <c r="H116" s="106"/>
    </row>
    <row r="117" spans="1:8" x14ac:dyDescent="0.3">
      <c r="A117" s="107" t="s">
        <v>112</v>
      </c>
      <c r="B117" s="84" t="s">
        <v>115</v>
      </c>
      <c r="C117" s="87"/>
      <c r="D117" s="88"/>
      <c r="E117" s="88"/>
      <c r="F117" s="88"/>
      <c r="G117" s="88"/>
      <c r="H117" s="106"/>
    </row>
    <row r="118" spans="1:8" x14ac:dyDescent="0.3">
      <c r="A118" s="107" t="s">
        <v>159</v>
      </c>
      <c r="B118" s="84" t="s">
        <v>114</v>
      </c>
      <c r="C118" s="85"/>
      <c r="D118" s="89"/>
      <c r="E118" s="89"/>
      <c r="F118" s="89"/>
      <c r="G118" s="88"/>
      <c r="H118" s="106"/>
    </row>
    <row r="119" spans="1:8" x14ac:dyDescent="0.3">
      <c r="A119" s="107"/>
      <c r="B119" s="90" t="s">
        <v>82</v>
      </c>
      <c r="C119" s="85" t="s">
        <v>67</v>
      </c>
      <c r="D119" s="89">
        <v>10</v>
      </c>
      <c r="E119" s="89"/>
      <c r="F119" s="89"/>
      <c r="G119" s="69">
        <f t="shared" ref="G119:G122" si="14">D119*F119</f>
        <v>0</v>
      </c>
      <c r="H119" s="106"/>
    </row>
    <row r="120" spans="1:8" x14ac:dyDescent="0.3">
      <c r="A120" s="107"/>
      <c r="B120" s="90" t="s">
        <v>83</v>
      </c>
      <c r="C120" s="85" t="s">
        <v>4</v>
      </c>
      <c r="D120" s="89"/>
      <c r="E120" s="89"/>
      <c r="F120" s="89"/>
      <c r="G120" s="69">
        <f t="shared" si="14"/>
        <v>0</v>
      </c>
      <c r="H120" s="106"/>
    </row>
    <row r="121" spans="1:8" x14ac:dyDescent="0.3">
      <c r="A121" s="107"/>
      <c r="B121" s="90" t="s">
        <v>84</v>
      </c>
      <c r="C121" s="85" t="s">
        <v>85</v>
      </c>
      <c r="D121" s="89"/>
      <c r="E121" s="89"/>
      <c r="F121" s="89"/>
      <c r="G121" s="69">
        <f t="shared" si="14"/>
        <v>0</v>
      </c>
      <c r="H121" s="106"/>
    </row>
    <row r="122" spans="1:8" x14ac:dyDescent="0.3">
      <c r="A122" s="107"/>
      <c r="B122" s="84" t="s">
        <v>199</v>
      </c>
      <c r="C122" s="84" t="s">
        <v>4</v>
      </c>
      <c r="D122" s="84">
        <v>5</v>
      </c>
      <c r="E122" s="84"/>
      <c r="F122" s="84"/>
      <c r="G122" s="69">
        <f t="shared" si="14"/>
        <v>0</v>
      </c>
      <c r="H122" s="130"/>
    </row>
    <row r="123" spans="1:8" x14ac:dyDescent="0.3">
      <c r="A123" s="107"/>
      <c r="B123" s="84" t="s">
        <v>200</v>
      </c>
      <c r="C123" s="84" t="s">
        <v>4</v>
      </c>
      <c r="D123" s="84">
        <v>8</v>
      </c>
      <c r="E123" s="84"/>
      <c r="F123" s="84"/>
      <c r="G123" s="69">
        <f t="shared" ref="G123" si="15">D123*F123</f>
        <v>0</v>
      </c>
      <c r="H123" s="130"/>
    </row>
    <row r="124" spans="1:8" x14ac:dyDescent="0.3">
      <c r="A124" s="107"/>
      <c r="B124" s="84" t="s">
        <v>201</v>
      </c>
      <c r="C124" s="84" t="s">
        <v>4</v>
      </c>
      <c r="D124" s="84">
        <v>10</v>
      </c>
      <c r="E124" s="84"/>
      <c r="F124" s="84"/>
      <c r="G124" s="69">
        <f t="shared" ref="G124" si="16">D124*F124</f>
        <v>0</v>
      </c>
      <c r="H124" s="130"/>
    </row>
    <row r="125" spans="1:8" x14ac:dyDescent="0.3">
      <c r="A125" s="107"/>
      <c r="B125" s="84" t="s">
        <v>202</v>
      </c>
      <c r="C125" s="84" t="s">
        <v>4</v>
      </c>
      <c r="D125" s="84">
        <v>10</v>
      </c>
      <c r="E125" s="84"/>
      <c r="F125" s="84"/>
      <c r="G125" s="69">
        <f t="shared" ref="G125" si="17">D125*F125</f>
        <v>0</v>
      </c>
      <c r="H125" s="130"/>
    </row>
    <row r="126" spans="1:8" x14ac:dyDescent="0.3">
      <c r="A126" s="107"/>
      <c r="B126" s="84" t="s">
        <v>203</v>
      </c>
      <c r="C126" s="84" t="s">
        <v>4</v>
      </c>
      <c r="D126" s="84">
        <v>20</v>
      </c>
      <c r="E126" s="84"/>
      <c r="F126" s="84"/>
      <c r="G126" s="69">
        <f t="shared" ref="G126:G127" si="18">D126*F126</f>
        <v>0</v>
      </c>
      <c r="H126" s="130"/>
    </row>
    <row r="127" spans="1:8" x14ac:dyDescent="0.3">
      <c r="A127" s="107"/>
      <c r="B127" s="84" t="s">
        <v>228</v>
      </c>
      <c r="C127" s="84" t="s">
        <v>4</v>
      </c>
      <c r="D127" s="84">
        <v>8</v>
      </c>
      <c r="E127" s="84"/>
      <c r="F127" s="84"/>
      <c r="G127" s="69">
        <f t="shared" si="18"/>
        <v>0</v>
      </c>
      <c r="H127" s="130"/>
    </row>
    <row r="128" spans="1:8" x14ac:dyDescent="0.3">
      <c r="A128" s="107"/>
      <c r="B128" s="84" t="s">
        <v>229</v>
      </c>
      <c r="C128" s="84" t="s">
        <v>4</v>
      </c>
      <c r="D128" s="84">
        <v>26</v>
      </c>
      <c r="E128" s="84"/>
      <c r="F128" s="84"/>
      <c r="G128" s="69">
        <f t="shared" ref="G128" si="19">D128*F128</f>
        <v>0</v>
      </c>
      <c r="H128" s="130"/>
    </row>
    <row r="129" spans="1:8" x14ac:dyDescent="0.3">
      <c r="A129" s="107" t="s">
        <v>160</v>
      </c>
      <c r="B129" s="84" t="s">
        <v>116</v>
      </c>
      <c r="C129" s="85" t="s">
        <v>96</v>
      </c>
      <c r="D129" s="89"/>
      <c r="E129" s="89"/>
      <c r="F129" s="89"/>
      <c r="G129" s="69"/>
      <c r="H129" s="106"/>
    </row>
    <row r="130" spans="1:8" x14ac:dyDescent="0.3">
      <c r="A130" s="107" t="s">
        <v>113</v>
      </c>
      <c r="B130" s="84" t="s">
        <v>117</v>
      </c>
      <c r="C130" s="87"/>
      <c r="D130" s="88"/>
      <c r="E130" s="88"/>
      <c r="F130" s="88"/>
      <c r="G130" s="88"/>
      <c r="H130" s="106"/>
    </row>
    <row r="131" spans="1:8" x14ac:dyDescent="0.3">
      <c r="A131" s="107" t="s">
        <v>146</v>
      </c>
      <c r="B131" s="84" t="s">
        <v>237</v>
      </c>
      <c r="C131" s="85" t="s">
        <v>55</v>
      </c>
      <c r="D131" s="89">
        <v>1</v>
      </c>
      <c r="E131" s="89"/>
      <c r="F131" s="89"/>
      <c r="G131" s="69">
        <f t="shared" ref="G131:G136" si="20">D131*F131</f>
        <v>0</v>
      </c>
      <c r="H131" s="106"/>
    </row>
    <row r="132" spans="1:8" x14ac:dyDescent="0.3">
      <c r="A132" s="107" t="s">
        <v>147</v>
      </c>
      <c r="B132" s="84" t="s">
        <v>118</v>
      </c>
      <c r="C132" s="85"/>
      <c r="D132" s="89"/>
      <c r="E132" s="89"/>
      <c r="F132" s="89"/>
      <c r="G132" s="88"/>
      <c r="H132" s="106"/>
    </row>
    <row r="133" spans="1:8" x14ac:dyDescent="0.3">
      <c r="A133" s="107"/>
      <c r="B133" s="90" t="s">
        <v>82</v>
      </c>
      <c r="C133" s="85" t="s">
        <v>67</v>
      </c>
      <c r="D133" s="89">
        <v>5</v>
      </c>
      <c r="E133" s="89"/>
      <c r="F133" s="89"/>
      <c r="G133" s="69">
        <f t="shared" si="20"/>
        <v>0</v>
      </c>
      <c r="H133" s="106"/>
    </row>
    <row r="134" spans="1:8" x14ac:dyDescent="0.3">
      <c r="A134" s="107"/>
      <c r="B134" s="90" t="s">
        <v>83</v>
      </c>
      <c r="C134" s="85" t="s">
        <v>4</v>
      </c>
      <c r="D134" s="89"/>
      <c r="E134" s="89"/>
      <c r="F134" s="89"/>
      <c r="G134" s="69">
        <f t="shared" si="20"/>
        <v>0</v>
      </c>
      <c r="H134" s="106"/>
    </row>
    <row r="135" spans="1:8" x14ac:dyDescent="0.3">
      <c r="A135" s="107"/>
      <c r="B135" s="90" t="s">
        <v>84</v>
      </c>
      <c r="C135" s="85" t="s">
        <v>85</v>
      </c>
      <c r="D135" s="89"/>
      <c r="E135" s="89"/>
      <c r="F135" s="89"/>
      <c r="G135" s="69">
        <f t="shared" si="20"/>
        <v>0</v>
      </c>
      <c r="H135" s="106"/>
    </row>
    <row r="136" spans="1:8" x14ac:dyDescent="0.3">
      <c r="A136" s="107" t="s">
        <v>169</v>
      </c>
      <c r="B136" s="84" t="s">
        <v>204</v>
      </c>
      <c r="C136" s="85" t="s">
        <v>0</v>
      </c>
      <c r="D136" s="89">
        <v>3</v>
      </c>
      <c r="E136" s="89"/>
      <c r="F136" s="89"/>
      <c r="G136" s="69">
        <f t="shared" si="20"/>
        <v>0</v>
      </c>
      <c r="H136" s="106"/>
    </row>
    <row r="137" spans="1:8" x14ac:dyDescent="0.3">
      <c r="A137" s="107" t="s">
        <v>205</v>
      </c>
      <c r="B137" s="84" t="s">
        <v>207</v>
      </c>
      <c r="C137" s="85" t="s">
        <v>0</v>
      </c>
      <c r="D137" s="89">
        <v>1</v>
      </c>
      <c r="E137" s="89"/>
      <c r="F137" s="89"/>
      <c r="G137" s="69">
        <f t="shared" ref="G137" si="21">D137*F137</f>
        <v>0</v>
      </c>
      <c r="H137" s="106"/>
    </row>
    <row r="138" spans="1:8" x14ac:dyDescent="0.3">
      <c r="A138" s="107" t="s">
        <v>206</v>
      </c>
      <c r="B138" s="84" t="s">
        <v>208</v>
      </c>
      <c r="C138" s="85" t="s">
        <v>55</v>
      </c>
      <c r="D138" s="89">
        <v>1</v>
      </c>
      <c r="E138" s="89"/>
      <c r="F138" s="89"/>
      <c r="G138" s="69">
        <f>D138*F138</f>
        <v>0</v>
      </c>
      <c r="H138" s="106"/>
    </row>
    <row r="139" spans="1:8" x14ac:dyDescent="0.3">
      <c r="A139" s="107"/>
      <c r="B139" s="71" t="s">
        <v>119</v>
      </c>
      <c r="C139" s="54"/>
      <c r="D139" s="74"/>
      <c r="E139" s="74"/>
      <c r="F139" s="72"/>
      <c r="G139" s="73"/>
      <c r="H139" s="108">
        <f>SUM(G98:G138)</f>
        <v>0</v>
      </c>
    </row>
    <row r="140" spans="1:8" x14ac:dyDescent="0.3">
      <c r="A140" s="107"/>
      <c r="B140" s="56"/>
      <c r="C140" s="86"/>
      <c r="D140" s="118"/>
      <c r="E140" s="118"/>
      <c r="F140" s="69"/>
      <c r="G140" s="69"/>
      <c r="H140" s="106"/>
    </row>
    <row r="141" spans="1:8" x14ac:dyDescent="0.3">
      <c r="A141" s="97" t="s">
        <v>120</v>
      </c>
      <c r="B141" s="32" t="s">
        <v>121</v>
      </c>
      <c r="C141" s="68"/>
      <c r="D141" s="69"/>
      <c r="E141" s="69"/>
      <c r="F141" s="69"/>
      <c r="G141" s="69"/>
      <c r="H141" s="106"/>
    </row>
    <row r="142" spans="1:8" x14ac:dyDescent="0.3">
      <c r="A142" s="107"/>
      <c r="B142" s="56"/>
      <c r="C142" s="68"/>
      <c r="D142" s="69"/>
      <c r="E142" s="69"/>
      <c r="F142" s="69"/>
      <c r="G142" s="69"/>
      <c r="H142" s="106"/>
    </row>
    <row r="143" spans="1:8" x14ac:dyDescent="0.3">
      <c r="A143" s="107" t="s">
        <v>122</v>
      </c>
      <c r="B143" s="84" t="s">
        <v>97</v>
      </c>
      <c r="C143" s="87" t="s">
        <v>96</v>
      </c>
      <c r="D143" s="88"/>
      <c r="E143" s="88"/>
      <c r="F143" s="88"/>
      <c r="G143" s="88"/>
      <c r="H143" s="106"/>
    </row>
    <row r="144" spans="1:8" x14ac:dyDescent="0.3">
      <c r="A144" s="107" t="s">
        <v>123</v>
      </c>
      <c r="B144" s="84" t="s">
        <v>168</v>
      </c>
      <c r="C144" s="87" t="s">
        <v>4</v>
      </c>
      <c r="D144" s="88">
        <v>50</v>
      </c>
      <c r="E144" s="88"/>
      <c r="F144" s="88"/>
      <c r="G144" s="69">
        <f t="shared" ref="G144:G158" si="22">D144*F144</f>
        <v>0</v>
      </c>
      <c r="H144" s="106"/>
    </row>
    <row r="145" spans="1:8" x14ac:dyDescent="0.3">
      <c r="A145" s="107" t="s">
        <v>124</v>
      </c>
      <c r="B145" s="84" t="s">
        <v>125</v>
      </c>
      <c r="C145" s="87"/>
      <c r="D145" s="88"/>
      <c r="E145" s="88"/>
      <c r="F145" s="88"/>
      <c r="G145" s="88"/>
      <c r="H145" s="106"/>
    </row>
    <row r="146" spans="1:8" x14ac:dyDescent="0.3">
      <c r="A146" s="107"/>
      <c r="B146" s="90" t="s">
        <v>161</v>
      </c>
      <c r="C146" s="87" t="s">
        <v>55</v>
      </c>
      <c r="D146" s="88">
        <v>1</v>
      </c>
      <c r="E146" s="88"/>
      <c r="F146" s="88"/>
      <c r="G146" s="69">
        <f t="shared" si="22"/>
        <v>0</v>
      </c>
      <c r="H146" s="106"/>
    </row>
    <row r="147" spans="1:8" x14ac:dyDescent="0.3">
      <c r="A147" s="107"/>
      <c r="B147" s="90" t="s">
        <v>126</v>
      </c>
      <c r="C147" s="87" t="s">
        <v>55</v>
      </c>
      <c r="D147" s="88">
        <v>1</v>
      </c>
      <c r="E147" s="88"/>
      <c r="F147" s="88"/>
      <c r="G147" s="69">
        <f t="shared" ref="G147" si="23">D147*F147</f>
        <v>0</v>
      </c>
      <c r="H147" s="106"/>
    </row>
    <row r="148" spans="1:8" x14ac:dyDescent="0.3">
      <c r="A148" s="107"/>
      <c r="B148" s="90" t="s">
        <v>209</v>
      </c>
      <c r="C148" s="87" t="s">
        <v>55</v>
      </c>
      <c r="D148" s="88">
        <v>1</v>
      </c>
      <c r="E148" s="88"/>
      <c r="F148" s="88"/>
      <c r="G148" s="69">
        <f t="shared" si="22"/>
        <v>0</v>
      </c>
      <c r="H148" s="106"/>
    </row>
    <row r="149" spans="1:8" x14ac:dyDescent="0.3">
      <c r="A149" s="107"/>
      <c r="B149" s="90" t="s">
        <v>210</v>
      </c>
      <c r="C149" s="87" t="s">
        <v>55</v>
      </c>
      <c r="D149" s="88">
        <v>1</v>
      </c>
      <c r="E149" s="88"/>
      <c r="F149" s="88"/>
      <c r="G149" s="69">
        <f t="shared" ref="G149" si="24">D149*F149</f>
        <v>0</v>
      </c>
      <c r="H149" s="106"/>
    </row>
    <row r="150" spans="1:8" x14ac:dyDescent="0.3">
      <c r="A150" s="107"/>
      <c r="B150" s="90" t="s">
        <v>230</v>
      </c>
      <c r="C150" s="87" t="s">
        <v>55</v>
      </c>
      <c r="D150" s="88">
        <v>1</v>
      </c>
      <c r="E150" s="88"/>
      <c r="F150" s="88"/>
      <c r="G150" s="69">
        <f t="shared" ref="G150" si="25">D150*F150</f>
        <v>0</v>
      </c>
      <c r="H150" s="106"/>
    </row>
    <row r="151" spans="1:8" x14ac:dyDescent="0.3">
      <c r="A151" s="107"/>
      <c r="B151" s="124" t="s">
        <v>166</v>
      </c>
      <c r="C151" s="87" t="s">
        <v>55</v>
      </c>
      <c r="D151" s="88">
        <v>1</v>
      </c>
      <c r="E151" s="88"/>
      <c r="F151" s="88"/>
      <c r="G151" s="69">
        <f t="shared" ref="G151" si="26">D151*F151</f>
        <v>0</v>
      </c>
      <c r="H151" s="106"/>
    </row>
    <row r="152" spans="1:8" x14ac:dyDescent="0.3">
      <c r="A152" s="107" t="s">
        <v>148</v>
      </c>
      <c r="B152" s="125" t="s">
        <v>127</v>
      </c>
      <c r="C152" s="87" t="s">
        <v>4</v>
      </c>
      <c r="D152" s="88">
        <v>30</v>
      </c>
      <c r="E152" s="88"/>
      <c r="F152" s="88"/>
      <c r="G152" s="69">
        <f t="shared" si="22"/>
        <v>0</v>
      </c>
      <c r="H152" s="106"/>
    </row>
    <row r="153" spans="1:8" x14ac:dyDescent="0.3">
      <c r="A153" s="107" t="s">
        <v>149</v>
      </c>
      <c r="B153" s="125" t="s">
        <v>128</v>
      </c>
      <c r="C153" s="87" t="s">
        <v>55</v>
      </c>
      <c r="D153" s="88">
        <v>1</v>
      </c>
      <c r="E153" s="88"/>
      <c r="F153" s="88"/>
      <c r="G153" s="69">
        <f t="shared" si="22"/>
        <v>0</v>
      </c>
      <c r="H153" s="106"/>
    </row>
    <row r="154" spans="1:8" x14ac:dyDescent="0.3">
      <c r="A154" s="107" t="s">
        <v>150</v>
      </c>
      <c r="B154" s="125" t="s">
        <v>129</v>
      </c>
      <c r="C154" s="87" t="s">
        <v>55</v>
      </c>
      <c r="D154" s="88">
        <v>1</v>
      </c>
      <c r="E154" s="88"/>
      <c r="F154" s="88"/>
      <c r="G154" s="69">
        <f t="shared" si="22"/>
        <v>0</v>
      </c>
      <c r="H154" s="106"/>
    </row>
    <row r="155" spans="1:8" x14ac:dyDescent="0.3">
      <c r="A155" s="107" t="s">
        <v>151</v>
      </c>
      <c r="B155" s="125" t="s">
        <v>171</v>
      </c>
      <c r="C155" s="87" t="s">
        <v>0</v>
      </c>
      <c r="D155" s="88">
        <v>3</v>
      </c>
      <c r="E155" s="88"/>
      <c r="F155" s="88"/>
      <c r="G155" s="69">
        <f t="shared" si="22"/>
        <v>0</v>
      </c>
      <c r="H155" s="106"/>
    </row>
    <row r="156" spans="1:8" x14ac:dyDescent="0.3">
      <c r="A156" s="107" t="s">
        <v>162</v>
      </c>
      <c r="B156" s="125" t="s">
        <v>154</v>
      </c>
      <c r="C156" s="87" t="s">
        <v>55</v>
      </c>
      <c r="D156" s="88">
        <v>1</v>
      </c>
      <c r="E156" s="88"/>
      <c r="F156" s="88"/>
      <c r="G156" s="69">
        <f t="shared" si="22"/>
        <v>0</v>
      </c>
      <c r="H156" s="106"/>
    </row>
    <row r="157" spans="1:8" x14ac:dyDescent="0.3">
      <c r="A157" s="107" t="s">
        <v>163</v>
      </c>
      <c r="B157" s="126" t="s">
        <v>172</v>
      </c>
      <c r="C157" s="87" t="s">
        <v>224</v>
      </c>
      <c r="D157" s="70">
        <v>10</v>
      </c>
      <c r="E157" s="70"/>
      <c r="F157" s="69"/>
      <c r="G157" s="69">
        <f t="shared" ref="G157" si="27">D157*F157</f>
        <v>0</v>
      </c>
      <c r="H157" s="106"/>
    </row>
    <row r="158" spans="1:8" x14ac:dyDescent="0.3">
      <c r="A158" s="107" t="s">
        <v>152</v>
      </c>
      <c r="B158" s="126" t="s">
        <v>211</v>
      </c>
      <c r="C158" s="87" t="s">
        <v>55</v>
      </c>
      <c r="D158" s="70">
        <v>1</v>
      </c>
      <c r="E158" s="70"/>
      <c r="F158" s="69"/>
      <c r="G158" s="69">
        <f t="shared" si="22"/>
        <v>0</v>
      </c>
      <c r="H158" s="106"/>
    </row>
    <row r="159" spans="1:8" x14ac:dyDescent="0.3">
      <c r="A159" s="107" t="s">
        <v>153</v>
      </c>
      <c r="B159" s="126" t="s">
        <v>141</v>
      </c>
      <c r="C159" s="87" t="s">
        <v>55</v>
      </c>
      <c r="D159" s="70">
        <v>1</v>
      </c>
      <c r="E159" s="70"/>
      <c r="F159" s="69"/>
      <c r="G159" s="69">
        <f t="shared" ref="G159" si="28">D159*F159</f>
        <v>0</v>
      </c>
      <c r="H159" s="106"/>
    </row>
    <row r="160" spans="1:8" x14ac:dyDescent="0.3">
      <c r="A160" s="107" t="s">
        <v>164</v>
      </c>
      <c r="B160" s="126" t="s">
        <v>212</v>
      </c>
      <c r="C160" s="87"/>
      <c r="D160" s="70"/>
      <c r="E160" s="70"/>
      <c r="F160" s="69"/>
      <c r="G160" s="69"/>
      <c r="H160" s="111"/>
    </row>
    <row r="161" spans="1:8" x14ac:dyDescent="0.3">
      <c r="A161" s="107"/>
      <c r="B161" s="90" t="s">
        <v>213</v>
      </c>
      <c r="C161" s="87" t="s">
        <v>0</v>
      </c>
      <c r="D161" s="88">
        <v>8</v>
      </c>
      <c r="E161" s="88"/>
      <c r="F161" s="69"/>
      <c r="G161" s="69">
        <f t="shared" ref="G161:G164" si="29">D161*F161</f>
        <v>0</v>
      </c>
      <c r="H161" s="106"/>
    </row>
    <row r="162" spans="1:8" x14ac:dyDescent="0.3">
      <c r="A162" s="107"/>
      <c r="B162" s="90" t="s">
        <v>214</v>
      </c>
      <c r="C162" s="87" t="s">
        <v>0</v>
      </c>
      <c r="D162" s="88">
        <v>3</v>
      </c>
      <c r="E162" s="88"/>
      <c r="F162" s="69"/>
      <c r="G162" s="69">
        <f t="shared" si="29"/>
        <v>0</v>
      </c>
      <c r="H162" s="106"/>
    </row>
    <row r="163" spans="1:8" x14ac:dyDescent="0.3">
      <c r="A163" s="107"/>
      <c r="B163" s="90" t="s">
        <v>215</v>
      </c>
      <c r="C163" s="87" t="s">
        <v>55</v>
      </c>
      <c r="D163" s="88">
        <v>1</v>
      </c>
      <c r="E163" s="88"/>
      <c r="F163" s="69"/>
      <c r="G163" s="69">
        <f t="shared" si="29"/>
        <v>0</v>
      </c>
      <c r="H163" s="106"/>
    </row>
    <row r="164" spans="1:8" ht="14.25" customHeight="1" x14ac:dyDescent="0.3">
      <c r="A164" s="107" t="s">
        <v>165</v>
      </c>
      <c r="B164" s="129" t="s">
        <v>216</v>
      </c>
      <c r="C164" s="87" t="s">
        <v>55</v>
      </c>
      <c r="D164" s="88">
        <v>1</v>
      </c>
      <c r="E164" s="88"/>
      <c r="F164" s="69"/>
      <c r="G164" s="69">
        <f t="shared" si="29"/>
        <v>0</v>
      </c>
      <c r="H164" s="106"/>
    </row>
    <row r="165" spans="1:8" x14ac:dyDescent="0.3">
      <c r="A165" s="107" t="s">
        <v>167</v>
      </c>
      <c r="B165" s="129" t="s">
        <v>217</v>
      </c>
      <c r="C165" s="87" t="s">
        <v>55</v>
      </c>
      <c r="D165" s="88">
        <v>1</v>
      </c>
      <c r="E165" s="88"/>
      <c r="F165" s="69"/>
      <c r="G165" s="69">
        <f t="shared" ref="G165" si="30">D165*F165</f>
        <v>0</v>
      </c>
      <c r="H165" s="106"/>
    </row>
    <row r="166" spans="1:8" x14ac:dyDescent="0.3">
      <c r="A166" s="107" t="s">
        <v>218</v>
      </c>
      <c r="B166" s="126" t="s">
        <v>140</v>
      </c>
      <c r="C166" s="87" t="s">
        <v>4</v>
      </c>
      <c r="D166" s="70">
        <v>250</v>
      </c>
      <c r="E166" s="70"/>
      <c r="F166" s="69"/>
      <c r="G166" s="69">
        <f t="shared" ref="G166" si="31">D166*F166</f>
        <v>0</v>
      </c>
      <c r="H166" s="111"/>
    </row>
    <row r="167" spans="1:8" x14ac:dyDescent="0.3">
      <c r="A167" s="107"/>
      <c r="B167" s="71" t="s">
        <v>130</v>
      </c>
      <c r="C167" s="54"/>
      <c r="D167" s="74"/>
      <c r="E167" s="74"/>
      <c r="F167" s="72"/>
      <c r="G167" s="73"/>
      <c r="H167" s="108">
        <f>SUM(G143:G166)</f>
        <v>0</v>
      </c>
    </row>
    <row r="168" spans="1:8" x14ac:dyDescent="0.3">
      <c r="A168" s="97" t="s">
        <v>220</v>
      </c>
      <c r="B168" s="32" t="s">
        <v>132</v>
      </c>
      <c r="C168" s="68"/>
      <c r="D168" s="69"/>
      <c r="E168" s="69"/>
      <c r="F168" s="69"/>
      <c r="G168" s="69"/>
      <c r="H168" s="106"/>
    </row>
    <row r="169" spans="1:8" x14ac:dyDescent="0.3">
      <c r="A169" s="107"/>
      <c r="B169" s="56"/>
      <c r="C169" s="68"/>
      <c r="D169" s="69"/>
      <c r="E169" s="69"/>
      <c r="F169" s="69"/>
      <c r="G169" s="69"/>
      <c r="H169" s="106"/>
    </row>
    <row r="170" spans="1:8" x14ac:dyDescent="0.3">
      <c r="A170" s="107" t="s">
        <v>221</v>
      </c>
      <c r="B170" s="84" t="s">
        <v>133</v>
      </c>
      <c r="C170" s="87" t="s">
        <v>55</v>
      </c>
      <c r="D170" s="88">
        <v>1</v>
      </c>
      <c r="E170" s="88"/>
      <c r="F170" s="88"/>
      <c r="G170" s="69">
        <f t="shared" ref="G170:G171" si="32">D170*F170</f>
        <v>0</v>
      </c>
      <c r="H170" s="106"/>
    </row>
    <row r="171" spans="1:8" x14ac:dyDescent="0.3">
      <c r="A171" s="107" t="s">
        <v>222</v>
      </c>
      <c r="B171" s="84" t="s">
        <v>134</v>
      </c>
      <c r="C171" s="87" t="s">
        <v>55</v>
      </c>
      <c r="D171" s="88">
        <v>1</v>
      </c>
      <c r="E171" s="88"/>
      <c r="F171" s="88"/>
      <c r="G171" s="69">
        <f t="shared" si="32"/>
        <v>0</v>
      </c>
      <c r="H171" s="106"/>
    </row>
    <row r="172" spans="1:8" x14ac:dyDescent="0.3">
      <c r="A172" s="107"/>
      <c r="B172" s="71" t="s">
        <v>223</v>
      </c>
      <c r="C172" s="54"/>
      <c r="D172" s="74"/>
      <c r="E172" s="74"/>
      <c r="F172" s="72"/>
      <c r="G172" s="73"/>
      <c r="H172" s="108">
        <f>SUM(G170:G171)</f>
        <v>0</v>
      </c>
    </row>
    <row r="173" spans="1:8" x14ac:dyDescent="0.3">
      <c r="A173" s="107"/>
      <c r="B173" s="71"/>
      <c r="C173" s="54"/>
      <c r="D173" s="74"/>
      <c r="E173" s="74"/>
      <c r="F173" s="72"/>
      <c r="G173" s="72"/>
      <c r="H173" s="111"/>
    </row>
    <row r="174" spans="1:8" x14ac:dyDescent="0.3">
      <c r="A174" s="97" t="s">
        <v>131</v>
      </c>
      <c r="B174" s="32" t="s">
        <v>135</v>
      </c>
      <c r="C174" s="68"/>
      <c r="D174" s="69"/>
      <c r="E174" s="69"/>
      <c r="F174" s="69"/>
      <c r="G174" s="69"/>
      <c r="H174" s="106"/>
    </row>
    <row r="175" spans="1:8" x14ac:dyDescent="0.3">
      <c r="A175" s="107"/>
      <c r="B175" s="56"/>
      <c r="C175" s="68"/>
      <c r="D175" s="69"/>
      <c r="E175" s="69"/>
      <c r="F175" s="69"/>
      <c r="G175" s="69"/>
      <c r="H175" s="106"/>
    </row>
    <row r="176" spans="1:8" x14ac:dyDescent="0.3">
      <c r="A176" s="107" t="s">
        <v>241</v>
      </c>
      <c r="B176" s="84" t="s">
        <v>136</v>
      </c>
      <c r="C176" s="87" t="s">
        <v>55</v>
      </c>
      <c r="D176" s="88">
        <v>1</v>
      </c>
      <c r="E176" s="88"/>
      <c r="F176" s="88"/>
      <c r="G176" s="69">
        <f t="shared" ref="G176" si="33">D176*F176</f>
        <v>0</v>
      </c>
      <c r="H176" s="106"/>
    </row>
    <row r="177" spans="1:10" x14ac:dyDescent="0.3">
      <c r="A177" s="107"/>
      <c r="B177" s="84"/>
      <c r="C177" s="85"/>
      <c r="D177" s="89"/>
      <c r="E177" s="89"/>
      <c r="F177" s="89"/>
      <c r="G177" s="73"/>
      <c r="H177" s="108">
        <f>SUM(G176:G176)</f>
        <v>0</v>
      </c>
    </row>
    <row r="178" spans="1:10" x14ac:dyDescent="0.3">
      <c r="A178" s="107"/>
      <c r="B178" s="71">
        <v>0</v>
      </c>
      <c r="C178" s="54"/>
      <c r="D178" s="74"/>
      <c r="E178" s="74"/>
      <c r="F178" s="72"/>
      <c r="G178" s="72"/>
      <c r="H178" s="111"/>
    </row>
    <row r="179" spans="1:10" s="46" customFormat="1" x14ac:dyDescent="0.3">
      <c r="A179" s="107"/>
      <c r="B179" s="71" t="s">
        <v>157</v>
      </c>
      <c r="C179" s="54"/>
      <c r="D179" s="72"/>
      <c r="E179" s="72"/>
      <c r="F179" s="74"/>
      <c r="G179" s="74"/>
      <c r="H179" s="108">
        <f>H172+H167+H139+H94+H89+H70+H63+H17+H177+H75</f>
        <v>0</v>
      </c>
      <c r="J179" s="78"/>
    </row>
    <row r="180" spans="1:10" x14ac:dyDescent="0.3">
      <c r="A180" s="107"/>
      <c r="B180" s="75"/>
      <c r="C180" s="68"/>
      <c r="D180" s="69"/>
      <c r="E180" s="69"/>
      <c r="F180" s="69"/>
      <c r="G180" s="69"/>
      <c r="H180" s="106"/>
    </row>
    <row r="181" spans="1:10" x14ac:dyDescent="0.3">
      <c r="A181" s="107"/>
      <c r="B181" s="75" t="s">
        <v>46</v>
      </c>
      <c r="C181" s="68"/>
      <c r="D181" s="69"/>
      <c r="E181" s="69"/>
      <c r="F181" s="69"/>
      <c r="G181" s="69"/>
      <c r="H181" s="106">
        <f>H179*0.2</f>
        <v>0</v>
      </c>
    </row>
    <row r="182" spans="1:10" x14ac:dyDescent="0.3">
      <c r="A182" s="107"/>
      <c r="B182" s="76"/>
      <c r="C182" s="68"/>
      <c r="D182" s="69"/>
      <c r="E182" s="69"/>
      <c r="F182" s="69"/>
      <c r="G182" s="69"/>
      <c r="H182" s="106"/>
    </row>
    <row r="183" spans="1:10" s="46" customFormat="1" x14ac:dyDescent="0.3">
      <c r="A183" s="107"/>
      <c r="B183" s="71" t="s">
        <v>158</v>
      </c>
      <c r="C183" s="54"/>
      <c r="D183" s="72"/>
      <c r="E183" s="72"/>
      <c r="F183" s="72"/>
      <c r="G183" s="72"/>
      <c r="H183" s="108">
        <f>H179+H181</f>
        <v>0</v>
      </c>
    </row>
    <row r="184" spans="1:10" ht="12.6" thickBot="1" x14ac:dyDescent="0.35">
      <c r="A184" s="112"/>
      <c r="B184" s="113"/>
      <c r="C184" s="114"/>
      <c r="D184" s="115"/>
      <c r="E184" s="115"/>
      <c r="F184" s="116"/>
      <c r="G184" s="116"/>
      <c r="H184" s="117"/>
    </row>
    <row r="185" spans="1:10" x14ac:dyDescent="0.3">
      <c r="A185" s="91"/>
      <c r="B185" s="133" t="s">
        <v>238</v>
      </c>
      <c r="C185" s="134"/>
      <c r="D185" s="135"/>
      <c r="E185" s="135"/>
      <c r="F185" s="95"/>
      <c r="G185" s="95"/>
      <c r="H185" s="136"/>
    </row>
    <row r="186" spans="1:10" x14ac:dyDescent="0.3">
      <c r="A186" s="107" t="s">
        <v>231</v>
      </c>
      <c r="B186" s="126" t="s">
        <v>219</v>
      </c>
      <c r="C186" s="87" t="s">
        <v>4</v>
      </c>
      <c r="D186" s="70">
        <v>50</v>
      </c>
      <c r="E186" s="70"/>
      <c r="F186" s="69"/>
      <c r="G186" s="69">
        <f t="shared" ref="G186" si="34">D186*F186</f>
        <v>0</v>
      </c>
      <c r="H186" s="119"/>
    </row>
    <row r="187" spans="1:10" x14ac:dyDescent="0.3">
      <c r="A187" s="107"/>
      <c r="B187" s="84"/>
      <c r="C187" s="85"/>
      <c r="D187" s="89"/>
      <c r="E187" s="89"/>
      <c r="F187" s="89"/>
      <c r="G187" s="73"/>
      <c r="H187" s="108">
        <f>SUM(G186)</f>
        <v>0</v>
      </c>
    </row>
    <row r="188" spans="1:10" s="46" customFormat="1" x14ac:dyDescent="0.3">
      <c r="A188" s="107"/>
      <c r="B188" s="71" t="s">
        <v>239</v>
      </c>
      <c r="C188" s="54"/>
      <c r="D188" s="72"/>
      <c r="E188" s="72"/>
      <c r="F188" s="74"/>
      <c r="G188" s="74"/>
      <c r="H188" s="108">
        <f>G186</f>
        <v>0</v>
      </c>
      <c r="J188" s="78"/>
    </row>
    <row r="189" spans="1:10" x14ac:dyDescent="0.3">
      <c r="A189" s="107"/>
      <c r="B189" s="75"/>
      <c r="C189" s="68"/>
      <c r="D189" s="69"/>
      <c r="E189" s="69"/>
      <c r="F189" s="69"/>
      <c r="G189" s="69"/>
      <c r="H189" s="106"/>
    </row>
    <row r="190" spans="1:10" x14ac:dyDescent="0.3">
      <c r="A190" s="107"/>
      <c r="B190" s="75" t="s">
        <v>46</v>
      </c>
      <c r="C190" s="68"/>
      <c r="D190" s="69"/>
      <c r="E190" s="69"/>
      <c r="F190" s="69"/>
      <c r="G190" s="69"/>
      <c r="H190" s="106">
        <f>H188*0.2</f>
        <v>0</v>
      </c>
    </row>
    <row r="191" spans="1:10" x14ac:dyDescent="0.3">
      <c r="A191" s="107"/>
      <c r="B191" s="76"/>
      <c r="C191" s="68"/>
      <c r="D191" s="69"/>
      <c r="E191" s="69"/>
      <c r="F191" s="69"/>
      <c r="G191" s="69"/>
      <c r="H191" s="106"/>
    </row>
    <row r="192" spans="1:10" s="46" customFormat="1" x14ac:dyDescent="0.3">
      <c r="A192" s="107"/>
      <c r="B192" s="71" t="s">
        <v>240</v>
      </c>
      <c r="C192" s="54"/>
      <c r="D192" s="72"/>
      <c r="E192" s="72"/>
      <c r="F192" s="72"/>
      <c r="G192" s="72"/>
      <c r="H192" s="108">
        <f>H188+H190</f>
        <v>0</v>
      </c>
    </row>
  </sheetData>
  <sheetProtection formatCells="0" insertRows="0" deleteRows="0" selectLockedCells="1"/>
  <phoneticPr fontId="0" type="noConversion"/>
  <printOptions horizontalCentered="1"/>
  <pageMargins left="0.24" right="0.24" top="0.17" bottom="0.52" header="0.17" footer="0.17"/>
  <pageSetup paperSize="9" scale="89" orientation="portrait" horizontalDpi="4294967292" r:id="rId1"/>
  <headerFooter alignWithMargins="0">
    <oddFooter>&amp;L&amp;"Trebuchet MS,Normal"&amp;8Atelier(s) Alfonso Femia sas - ITE Partenaires - OASIIS - DUCKS SCENO - PEUTZ &amp; Associés - LMPR
ite-dpgf-v4.xlt&amp;R&amp;"Trebuchet MS,Normal"&amp;8Lot xx Page  &amp;P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6</vt:i4>
      </vt:variant>
    </vt:vector>
  </HeadingPairs>
  <TitlesOfParts>
    <vt:vector size="9" baseType="lpstr">
      <vt:lpstr>PdG </vt:lpstr>
      <vt:lpstr>Note TCE</vt:lpstr>
      <vt:lpstr>LOT21</vt:lpstr>
      <vt:lpstr>'LOT21'!_Toc392505256</vt:lpstr>
      <vt:lpstr>'LOT21'!Impression_des_titres</vt:lpstr>
      <vt:lpstr>'Note TCE'!Impression_des_titres</vt:lpstr>
      <vt:lpstr>'LOT21'!Zone_d_impression</vt:lpstr>
      <vt:lpstr>'Note TCE'!Zone_d_impression</vt:lpstr>
      <vt:lpstr>'PdG '!Zone_d_impression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Bérengère LEGER</dc:creator>
  <cp:lastModifiedBy>Samir</cp:lastModifiedBy>
  <cp:lastPrinted>2025-07-07T17:55:32Z</cp:lastPrinted>
  <dcterms:created xsi:type="dcterms:W3CDTF">2001-05-16T13:38:36Z</dcterms:created>
  <dcterms:modified xsi:type="dcterms:W3CDTF">2025-07-22T10:00:09Z</dcterms:modified>
</cp:coreProperties>
</file>