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\\srv-fichiers\DocsCROUS\E-RESTO\ACHAT\Achat 4ème et 5ème gamme_ 2025\"/>
    </mc:Choice>
  </mc:AlternateContent>
  <xr:revisionPtr revIDLastSave="0" documentId="13_ncr:1_{8EA6D222-C20C-4E80-8A29-9B60710C1558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Lot 1 4EG BR" sheetId="3" r:id="rId1"/>
    <sheet name="Lot 2 5EG BR" sheetId="7" r:id="rId2"/>
    <sheet name="Lot 3 4EG HR" sheetId="5" r:id="rId3"/>
    <sheet name="Lot 4 5EG HR" sheetId="8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5" l="1"/>
  <c r="H17" i="7"/>
  <c r="H11" i="7"/>
  <c r="H12" i="7"/>
  <c r="H13" i="7"/>
  <c r="H14" i="7"/>
  <c r="H15" i="7"/>
  <c r="H10" i="7"/>
  <c r="H13" i="8"/>
  <c r="H27" i="3"/>
  <c r="H19" i="8"/>
  <c r="H17" i="8"/>
  <c r="H15" i="8"/>
  <c r="H14" i="8"/>
  <c r="H12" i="8"/>
  <c r="H11" i="8"/>
  <c r="A11" i="8"/>
  <c r="A12" i="8" s="1"/>
  <c r="H10" i="8"/>
  <c r="H19" i="7"/>
  <c r="A11" i="7"/>
  <c r="A12" i="7" s="1"/>
  <c r="A13" i="7" s="1"/>
  <c r="A14" i="7" s="1"/>
  <c r="A15" i="7" s="1"/>
  <c r="H10" i="3"/>
  <c r="H13" i="3"/>
  <c r="A11" i="3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H15" i="3"/>
  <c r="A13" i="8" l="1"/>
  <c r="A14" i="8" s="1"/>
  <c r="A15" i="8" s="1"/>
  <c r="H20" i="8"/>
  <c r="H21" i="8" s="1"/>
  <c r="H22" i="8" s="1"/>
  <c r="H20" i="7"/>
  <c r="H21" i="7" s="1"/>
  <c r="H22" i="7" s="1"/>
  <c r="A24" i="3"/>
  <c r="A26" i="3" s="1"/>
  <c r="A27" i="3" s="1"/>
  <c r="A28" i="3" s="1"/>
  <c r="A11" i="5"/>
  <c r="H29" i="5"/>
  <c r="H28" i="5"/>
  <c r="H27" i="5"/>
  <c r="H25" i="5"/>
  <c r="H23" i="5"/>
  <c r="H22" i="5"/>
  <c r="H21" i="5"/>
  <c r="H20" i="5"/>
  <c r="H19" i="5"/>
  <c r="H17" i="5"/>
  <c r="H18" i="5"/>
  <c r="H16" i="5"/>
  <c r="H14" i="5"/>
  <c r="H13" i="5"/>
  <c r="H12" i="5"/>
  <c r="H11" i="5"/>
  <c r="H10" i="5"/>
  <c r="H26" i="3"/>
  <c r="H11" i="3"/>
  <c r="H21" i="3"/>
  <c r="H22" i="3"/>
  <c r="A12" i="5" l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H30" i="5"/>
  <c r="H31" i="5" s="1"/>
  <c r="H32" i="5" s="1"/>
  <c r="A23" i="5" l="1"/>
  <c r="A25" i="5" s="1"/>
  <c r="A27" i="5" s="1"/>
  <c r="A28" i="5" s="1"/>
  <c r="A29" i="5" s="1"/>
  <c r="H30" i="3" l="1"/>
  <c r="H28" i="3"/>
  <c r="H24" i="3"/>
  <c r="H20" i="3"/>
  <c r="H19" i="3"/>
  <c r="H18" i="3"/>
  <c r="H16" i="3"/>
  <c r="H17" i="3"/>
  <c r="H14" i="3"/>
  <c r="H12" i="3"/>
  <c r="H31" i="3" l="1"/>
  <c r="H32" i="3" s="1"/>
  <c r="H33" i="3" s="1"/>
</calcChain>
</file>

<file path=xl/sharedStrings.xml><?xml version="1.0" encoding="utf-8"?>
<sst xmlns="http://schemas.openxmlformats.org/spreadsheetml/2006/main" count="386" uniqueCount="75">
  <si>
    <t>Le soumissionnaire devra compléter chaque ligne du bordereau sans aucune omission et sans y apporter aucune modification</t>
  </si>
  <si>
    <t>Toute ligne dont le prix unitaire ne sera pas renseigné rendra l'offre irrégulière.</t>
  </si>
  <si>
    <t>ligne</t>
  </si>
  <si>
    <t>Désignation</t>
  </si>
  <si>
    <t>Unité de conditionnement
(kilos par sachet)</t>
  </si>
  <si>
    <r>
      <t>Prix HT unitaire au</t>
    </r>
    <r>
      <rPr>
        <sz val="10"/>
        <color indexed="10"/>
        <rFont val="Arial Narrow"/>
        <family val="2"/>
      </rPr>
      <t xml:space="preserve"> </t>
    </r>
    <r>
      <rPr>
        <b/>
        <sz val="10"/>
        <color rgb="FFFF0000"/>
        <rFont val="Arial Narrow"/>
        <family val="2"/>
      </rPr>
      <t>kg</t>
    </r>
  </si>
  <si>
    <t>Montant global HT</t>
  </si>
  <si>
    <t>Saisonnalité (mois)</t>
  </si>
  <si>
    <t>MONO LEGUMES</t>
  </si>
  <si>
    <t>J</t>
  </si>
  <si>
    <t>F</t>
  </si>
  <si>
    <t>M</t>
  </si>
  <si>
    <t>A</t>
  </si>
  <si>
    <t>S</t>
  </si>
  <si>
    <t>O</t>
  </si>
  <si>
    <t>D</t>
  </si>
  <si>
    <t xml:space="preserve">MELANGES DE FRUITS </t>
  </si>
  <si>
    <t>Mélange* de morceaux de 1 à 3 fruits de saison *HVE</t>
  </si>
  <si>
    <t xml:space="preserve">Montant total HT </t>
  </si>
  <si>
    <t>Montant TVA 5,5%</t>
  </si>
  <si>
    <t xml:space="preserve">Montant Total  TTC </t>
  </si>
  <si>
    <t>N</t>
  </si>
  <si>
    <t>HVE</t>
  </si>
  <si>
    <t>BIO</t>
  </si>
  <si>
    <t>CAROTTE EBOUTEE BIO 4EG</t>
  </si>
  <si>
    <t>CAROTTE RAPEE BIO 4EG</t>
  </si>
  <si>
    <t>CELERI RAVE QUARTIER 4EG</t>
  </si>
  <si>
    <t>CELERI RAVE QUARTIER BIO 4EG</t>
  </si>
  <si>
    <t>CELERI RAVE RAPE 1 K 4EG</t>
  </si>
  <si>
    <t>CHOU BL EMINCE 1 K 4EG</t>
  </si>
  <si>
    <t>CHOU BL EMINCE BIO 4EG</t>
  </si>
  <si>
    <t>CHOU RGE EMINCE 1 K 4EG</t>
  </si>
  <si>
    <t>CONCOMBRE RDLLE 4EG</t>
  </si>
  <si>
    <t>OIGNON JNE EPLUCHE 5 K 4EG</t>
  </si>
  <si>
    <t>POIREAU EMINCE 4EG</t>
  </si>
  <si>
    <t>POMMES DE TERRE</t>
  </si>
  <si>
    <t>SALADES</t>
  </si>
  <si>
    <t>PDT LAMELLE  4EG</t>
  </si>
  <si>
    <t>SAL MACHE</t>
  </si>
  <si>
    <t>CELERI RAVE QUARTIER 4EG (hors période Bio)</t>
  </si>
  <si>
    <t>SAL MELANGEE 4EG (diverses mélange possible selon saison</t>
  </si>
  <si>
    <t>CAROTTE EBOUTEE 4EG (hors période Bio)</t>
  </si>
  <si>
    <t>x</t>
  </si>
  <si>
    <t>CAROTTE RAPEE  4EG</t>
  </si>
  <si>
    <t xml:space="preserve">HVE </t>
  </si>
  <si>
    <t>CHOU BL EMINCE 4EG (hors période Bio)</t>
  </si>
  <si>
    <t>CHOU RGE EMINCE BIO 4EG</t>
  </si>
  <si>
    <t>CHOU RGE EMINCE 4EG  (hors période Bio)</t>
  </si>
  <si>
    <t>CHOU VERT EMINCE 4EG</t>
  </si>
  <si>
    <t>OIGNON JNE EPLUCHE 4EG</t>
  </si>
  <si>
    <t>EGALIM souhaité</t>
  </si>
  <si>
    <t>PDT LAMELLE PAST 5EG</t>
  </si>
  <si>
    <t>PDT QUARTIER PAST 5EG</t>
  </si>
  <si>
    <t>BETTERAVE CUBE 5EG</t>
  </si>
  <si>
    <t>AUTRES</t>
  </si>
  <si>
    <t>PDT RDE BLANCHI  5EG</t>
  </si>
  <si>
    <t>PDT NOISETTE BLANCHI 5EG</t>
  </si>
  <si>
    <t>PDT LAMELLE BLANCHI 5EG</t>
  </si>
  <si>
    <r>
      <rPr>
        <sz val="12"/>
        <rFont val="Arial"/>
        <family val="2"/>
      </rPr>
      <t xml:space="preserve">BORDEREAU DES PRIX UNITAIRES (BPU) - </t>
    </r>
    <r>
      <rPr>
        <b/>
        <sz val="12"/>
        <rFont val="Arial"/>
        <family val="2"/>
      </rPr>
      <t>LOT 1
                                                  Fourniture et livraison de fruits et légumes frais et bio de 4ᵉ gamme pour les restaurants et cafétérias gérés par le Crous de Strasbourg – Sites du Bas-Rhin</t>
    </r>
  </si>
  <si>
    <r>
      <rPr>
        <sz val="12"/>
        <rFont val="Arial"/>
        <family val="2"/>
      </rPr>
      <t xml:space="preserve">BORDEREAU DES PRIX UNITAIRES (BPU) - </t>
    </r>
    <r>
      <rPr>
        <b/>
        <sz val="12"/>
        <rFont val="Arial"/>
        <family val="2"/>
      </rPr>
      <t>LOT 2 
                                                             Fourniture et livraison de fruits et légumes 5ᵉ gamme pour les restaurants et cafétérias gérés par le Crous de Strasbourg – Sites du Bas-Rhin</t>
    </r>
  </si>
  <si>
    <t>ATTENTION: Les produits sont souhaité en HVE, le candidat peut répondre avec un produit en BIO.</t>
  </si>
  <si>
    <t>ATTENTION: Certains produits sont demandés en BIO ou en HVE, si non disponible en produit durables dans le sens de la loi Egalim, le précisé dans le calendrier</t>
  </si>
  <si>
    <t xml:space="preserve">PDT CUBE PAST  5EG </t>
  </si>
  <si>
    <r>
      <t xml:space="preserve">Le soumissionnaire devra compléter chaque ligne du bordereau sans aucune omission et sans y apporter </t>
    </r>
    <r>
      <rPr>
        <b/>
        <sz val="10"/>
        <color rgb="FFFF0000"/>
        <rFont val="Arial"/>
        <family val="2"/>
      </rPr>
      <t>aucune modification</t>
    </r>
  </si>
  <si>
    <t xml:space="preserve">
Exemple à remplir pour chaque ligne du calendrier,
 X = disponibe, C= conventionnel, ND = Non disponible
</t>
  </si>
  <si>
    <t>X</t>
  </si>
  <si>
    <t>C</t>
  </si>
  <si>
    <t>ND</t>
  </si>
  <si>
    <t>EGALIM proposé</t>
  </si>
  <si>
    <t xml:space="preserve"> Attention ne pas modifier les quantités annuelles (si par exemble un article est disponible en Bio toute l'année, renseigner la case EGALIM proposé)</t>
  </si>
  <si>
    <t>Conventionnel</t>
  </si>
  <si>
    <r>
      <rPr>
        <sz val="12"/>
        <rFont val="Arial"/>
        <family val="2"/>
      </rPr>
      <t xml:space="preserve">BORDEREAU DES PRIX UNITAIRES (BPU) - </t>
    </r>
    <r>
      <rPr>
        <b/>
        <sz val="12"/>
        <rFont val="Arial"/>
        <family val="2"/>
      </rPr>
      <t xml:space="preserve">LOT 3
FRUITS ET LEGUMES 4 EME GAMME 
Haut-Rhin </t>
    </r>
  </si>
  <si>
    <r>
      <rPr>
        <sz val="12"/>
        <rFont val="Arial"/>
        <family val="2"/>
      </rPr>
      <t xml:space="preserve">BORDEREAU DES PRIX UNITAIRES (BPU) - </t>
    </r>
    <r>
      <rPr>
        <b/>
        <sz val="12"/>
        <rFont val="Arial"/>
        <family val="2"/>
      </rPr>
      <t>LOT 4
                                                             Fourniture et livraison de fruits et légumes 5ᵉ gamme pour les restaurants et cafétérias gérés par le Crous de Strasbourg – Sites du Haut-Rhin</t>
    </r>
  </si>
  <si>
    <r>
      <t>Quantité annuelle estimée en</t>
    </r>
    <r>
      <rPr>
        <b/>
        <sz val="10"/>
        <color rgb="FFFF0000"/>
        <rFont val="Arial Narrow"/>
        <family val="2"/>
      </rPr>
      <t xml:space="preserve"> kg</t>
    </r>
  </si>
  <si>
    <r>
      <t>Quantité annuelle estimée en</t>
    </r>
    <r>
      <rPr>
        <sz val="10"/>
        <color indexed="10"/>
        <rFont val="Arial Narrow"/>
        <family val="2"/>
      </rPr>
      <t xml:space="preserve"> </t>
    </r>
    <r>
      <rPr>
        <b/>
        <sz val="10"/>
        <color rgb="FFFF0000"/>
        <rFont val="Arial Narrow"/>
        <family val="2"/>
      </rPr>
      <t>kg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</si>
</sst>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8" x14ac:knownFonts="1">
    <font>
      <sz val="11"/>
      <color theme="1"/>
      <name val="Aptos Narrow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Arial Narrow"/>
      <family val="2"/>
    </font>
    <font>
      <sz val="10"/>
      <color indexed="10"/>
      <name val="Arial Narrow"/>
      <family val="2"/>
    </font>
    <font>
      <b/>
      <sz val="10"/>
      <color rgb="FFFF0000"/>
      <name val="Arial Narrow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006600"/>
      <name val="Arial"/>
      <family val="2"/>
    </font>
    <font>
      <sz val="10"/>
      <color theme="6" tint="-0.499984740745262"/>
      <name val="Arial"/>
      <family val="2"/>
    </font>
    <font>
      <sz val="10"/>
      <color rgb="FF0033CC"/>
      <name val="Arial"/>
      <family val="2"/>
    </font>
    <font>
      <sz val="8"/>
      <name val="Aptos Narrow"/>
      <family val="2"/>
      <scheme val="minor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0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rgb="FFC9DAF8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rgb="FFC9DAF8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144">
    <xf numFmtId="0" fontId="0" fillId="0" borderId="0" xfId="0"/>
    <xf numFmtId="0" fontId="5" fillId="4" borderId="11" xfId="0" applyFont="1" applyFill="1" applyBorder="1" applyAlignment="1">
      <alignment horizontal="center" vertical="center" wrapText="1"/>
    </xf>
    <xf numFmtId="0" fontId="3" fillId="0" borderId="0" xfId="0" applyFont="1"/>
    <xf numFmtId="0" fontId="5" fillId="4" borderId="9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6" borderId="14" xfId="0" applyFont="1" applyFill="1" applyBorder="1"/>
    <xf numFmtId="0" fontId="10" fillId="7" borderId="9" xfId="1" applyFont="1" applyFill="1" applyBorder="1" applyAlignment="1">
      <alignment horizontal="center" vertical="center"/>
    </xf>
    <xf numFmtId="0" fontId="3" fillId="0" borderId="9" xfId="0" applyFont="1" applyBorder="1"/>
    <xf numFmtId="164" fontId="10" fillId="7" borderId="10" xfId="0" applyNumberFormat="1" applyFont="1" applyFill="1" applyBorder="1" applyAlignment="1">
      <alignment horizontal="center"/>
    </xf>
    <xf numFmtId="0" fontId="3" fillId="0" borderId="11" xfId="0" applyFont="1" applyBorder="1"/>
    <xf numFmtId="0" fontId="3" fillId="0" borderId="11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10" fillId="2" borderId="9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7" borderId="11" xfId="0" applyFont="1" applyFill="1" applyBorder="1"/>
    <xf numFmtId="0" fontId="3" fillId="7" borderId="9" xfId="0" applyFont="1" applyFill="1" applyBorder="1"/>
    <xf numFmtId="164" fontId="10" fillId="6" borderId="10" xfId="0" applyNumberFormat="1" applyFont="1" applyFill="1" applyBorder="1" applyAlignment="1">
      <alignment horizontal="center"/>
    </xf>
    <xf numFmtId="164" fontId="10" fillId="7" borderId="15" xfId="0" applyNumberFormat="1" applyFont="1" applyFill="1" applyBorder="1" applyAlignment="1">
      <alignment horizontal="center"/>
    </xf>
    <xf numFmtId="164" fontId="10" fillId="7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164" fontId="8" fillId="0" borderId="18" xfId="0" applyNumberFormat="1" applyFont="1" applyBorder="1" applyAlignment="1">
      <alignment horizontal="center"/>
    </xf>
    <xf numFmtId="0" fontId="13" fillId="0" borderId="0" xfId="0" applyFont="1" applyAlignment="1">
      <alignment horizontal="left" vertical="top" wrapText="1"/>
    </xf>
    <xf numFmtId="164" fontId="8" fillId="0" borderId="20" xfId="0" applyNumberFormat="1" applyFont="1" applyBorder="1" applyAlignment="1">
      <alignment horizontal="center"/>
    </xf>
    <xf numFmtId="164" fontId="8" fillId="0" borderId="23" xfId="0" applyNumberFormat="1" applyFont="1" applyBorder="1" applyAlignment="1">
      <alignment horizontal="center"/>
    </xf>
    <xf numFmtId="0" fontId="3" fillId="9" borderId="9" xfId="0" applyFont="1" applyFill="1" applyBorder="1" applyAlignment="1">
      <alignment vertical="center"/>
    </xf>
    <xf numFmtId="0" fontId="10" fillId="8" borderId="15" xfId="0" applyFont="1" applyFill="1" applyBorder="1" applyAlignment="1">
      <alignment horizontal="right" vertical="top"/>
    </xf>
    <xf numFmtId="0" fontId="11" fillId="8" borderId="9" xfId="1" applyFont="1" applyFill="1" applyBorder="1" applyAlignment="1">
      <alignment horizontal="left" vertical="center"/>
    </xf>
    <xf numFmtId="0" fontId="3" fillId="0" borderId="9" xfId="0" applyFont="1" applyBorder="1" applyAlignment="1">
      <alignment horizontal="center"/>
    </xf>
    <xf numFmtId="0" fontId="11" fillId="10" borderId="9" xfId="1" applyFont="1" applyFill="1" applyBorder="1" applyAlignment="1">
      <alignment horizontal="left" vertical="center"/>
    </xf>
    <xf numFmtId="0" fontId="3" fillId="0" borderId="11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7" borderId="11" xfId="0" applyFont="1" applyFill="1" applyBorder="1" applyAlignment="1">
      <alignment horizontal="center"/>
    </xf>
    <xf numFmtId="0" fontId="3" fillId="7" borderId="9" xfId="0" applyFont="1" applyFill="1" applyBorder="1" applyAlignment="1">
      <alignment horizontal="center"/>
    </xf>
    <xf numFmtId="0" fontId="3" fillId="0" borderId="11" xfId="0" applyFont="1" applyBorder="1" applyAlignment="1">
      <alignment horizontal="center"/>
    </xf>
    <xf numFmtId="164" fontId="10" fillId="7" borderId="10" xfId="0" applyNumberFormat="1" applyFont="1" applyFill="1" applyBorder="1" applyAlignment="1">
      <alignment horizontal="right"/>
    </xf>
    <xf numFmtId="0" fontId="3" fillId="5" borderId="12" xfId="0" applyFont="1" applyFill="1" applyBorder="1" applyAlignment="1">
      <alignment horizontal="right" vertical="center" wrapText="1"/>
    </xf>
    <xf numFmtId="164" fontId="10" fillId="6" borderId="10" xfId="0" applyNumberFormat="1" applyFont="1" applyFill="1" applyBorder="1" applyAlignment="1">
      <alignment horizontal="right"/>
    </xf>
    <xf numFmtId="0" fontId="0" fillId="0" borderId="9" xfId="0" applyBorder="1"/>
    <xf numFmtId="0" fontId="0" fillId="0" borderId="9" xfId="0" applyBorder="1" applyAlignment="1">
      <alignment horizontal="center"/>
    </xf>
    <xf numFmtId="164" fontId="10" fillId="0" borderId="9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/>
    </xf>
    <xf numFmtId="0" fontId="15" fillId="0" borderId="9" xfId="0" applyFont="1" applyBorder="1" applyAlignment="1">
      <alignment horizontal="center" vertical="center" wrapText="1"/>
    </xf>
    <xf numFmtId="0" fontId="3" fillId="11" borderId="9" xfId="0" applyFont="1" applyFill="1" applyBorder="1" applyAlignment="1">
      <alignment horizontal="center" vertical="center" wrapText="1"/>
    </xf>
    <xf numFmtId="0" fontId="3" fillId="9" borderId="9" xfId="0" applyFont="1" applyFill="1" applyBorder="1" applyAlignment="1">
      <alignment horizontal="center" vertical="center"/>
    </xf>
    <xf numFmtId="0" fontId="15" fillId="9" borderId="9" xfId="0" applyFont="1" applyFill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 wrapText="1"/>
    </xf>
    <xf numFmtId="0" fontId="15" fillId="7" borderId="11" xfId="0" applyFont="1" applyFill="1" applyBorder="1" applyAlignment="1">
      <alignment horizontal="center" vertical="center"/>
    </xf>
    <xf numFmtId="0" fontId="15" fillId="7" borderId="9" xfId="0" applyFont="1" applyFill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9" xfId="0" applyFont="1" applyBorder="1" applyAlignment="1">
      <alignment vertical="center"/>
    </xf>
    <xf numFmtId="0" fontId="15" fillId="0" borderId="11" xfId="0" applyFont="1" applyBorder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0" fillId="7" borderId="9" xfId="1" applyFont="1" applyFill="1" applyBorder="1" applyAlignment="1">
      <alignment horizontal="center"/>
    </xf>
    <xf numFmtId="0" fontId="0" fillId="0" borderId="9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164" fontId="10" fillId="0" borderId="9" xfId="0" applyNumberFormat="1" applyFont="1" applyBorder="1" applyAlignment="1">
      <alignment horizontal="center" vertical="center"/>
    </xf>
    <xf numFmtId="164" fontId="10" fillId="7" borderId="10" xfId="0" applyNumberFormat="1" applyFont="1" applyFill="1" applyBorder="1" applyAlignment="1">
      <alignment horizontal="right" vertical="center"/>
    </xf>
    <xf numFmtId="0" fontId="10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 applyAlignment="1">
      <alignment horizontal="center"/>
    </xf>
    <xf numFmtId="0" fontId="8" fillId="5" borderId="12" xfId="0" applyFont="1" applyFill="1" applyBorder="1" applyAlignment="1">
      <alignment horizontal="left" vertical="center"/>
    </xf>
    <xf numFmtId="0" fontId="8" fillId="5" borderId="14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13" fillId="0" borderId="2" xfId="0" applyFont="1" applyBorder="1" applyAlignment="1">
      <alignment horizontal="left" vertical="top" wrapText="1"/>
    </xf>
    <xf numFmtId="0" fontId="4" fillId="3" borderId="0" xfId="0" applyFont="1" applyFill="1" applyAlignment="1">
      <alignment horizontal="left" vertical="center"/>
    </xf>
    <xf numFmtId="0" fontId="3" fillId="11" borderId="9" xfId="0" applyFont="1" applyFill="1" applyBorder="1" applyAlignment="1">
      <alignment horizontal="center" vertical="center"/>
    </xf>
    <xf numFmtId="1" fontId="0" fillId="7" borderId="9" xfId="0" applyNumberFormat="1" applyFill="1" applyBorder="1" applyAlignment="1">
      <alignment vertical="center"/>
    </xf>
    <xf numFmtId="0" fontId="10" fillId="7" borderId="9" xfId="0" applyFont="1" applyFill="1" applyBorder="1" applyAlignment="1">
      <alignment horizontal="right"/>
    </xf>
    <xf numFmtId="0" fontId="3" fillId="0" borderId="14" xfId="0" applyFont="1" applyBorder="1"/>
    <xf numFmtId="0" fontId="3" fillId="7" borderId="15" xfId="0" applyFont="1" applyFill="1" applyBorder="1"/>
    <xf numFmtId="0" fontId="10" fillId="6" borderId="9" xfId="0" applyFont="1" applyFill="1" applyBorder="1" applyAlignment="1">
      <alignment horizontal="center"/>
    </xf>
    <xf numFmtId="0" fontId="10" fillId="6" borderId="12" xfId="0" applyFont="1" applyFill="1" applyBorder="1" applyAlignment="1">
      <alignment horizontal="center"/>
    </xf>
    <xf numFmtId="0" fontId="5" fillId="0" borderId="9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3" fillId="7" borderId="0" xfId="0" applyFont="1" applyFill="1"/>
    <xf numFmtId="164" fontId="8" fillId="0" borderId="24" xfId="0" applyNumberFormat="1" applyFont="1" applyBorder="1" applyAlignment="1">
      <alignment horizontal="center"/>
    </xf>
    <xf numFmtId="164" fontId="8" fillId="0" borderId="25" xfId="0" applyNumberFormat="1" applyFont="1" applyBorder="1" applyAlignment="1">
      <alignment horizontal="center"/>
    </xf>
    <xf numFmtId="164" fontId="8" fillId="0" borderId="26" xfId="0" applyNumberFormat="1" applyFont="1" applyBorder="1" applyAlignment="1">
      <alignment horizontal="center"/>
    </xf>
    <xf numFmtId="0" fontId="4" fillId="3" borderId="1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left" vertical="center"/>
    </xf>
    <xf numFmtId="0" fontId="8" fillId="5" borderId="12" xfId="0" applyFont="1" applyFill="1" applyBorder="1" applyAlignment="1">
      <alignment horizontal="left" vertical="center"/>
    </xf>
    <xf numFmtId="0" fontId="8" fillId="5" borderId="14" xfId="0" applyFont="1" applyFill="1" applyBorder="1" applyAlignment="1">
      <alignment horizontal="left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13" fillId="0" borderId="2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3" fillId="9" borderId="9" xfId="0" applyFont="1" applyFill="1" applyBorder="1" applyAlignment="1">
      <alignment horizontal="center" vertical="center" wrapText="1"/>
    </xf>
    <xf numFmtId="0" fontId="3" fillId="9" borderId="9" xfId="0" applyFont="1" applyFill="1" applyBorder="1" applyAlignment="1">
      <alignment horizontal="center" vertical="center"/>
    </xf>
    <xf numFmtId="0" fontId="0" fillId="9" borderId="9" xfId="0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/>
    </xf>
    <xf numFmtId="0" fontId="8" fillId="0" borderId="28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1" fontId="0" fillId="0" borderId="9" xfId="0" applyNumberFormat="1" applyFill="1" applyBorder="1"/>
    <xf numFmtId="0" fontId="10" fillId="0" borderId="9" xfId="0" applyFont="1" applyFill="1" applyBorder="1" applyAlignment="1">
      <alignment horizontal="right" vertical="top"/>
    </xf>
    <xf numFmtId="0" fontId="10" fillId="0" borderId="9" xfId="1" applyFont="1" applyFill="1" applyBorder="1" applyAlignment="1">
      <alignment horizontal="center" vertical="center"/>
    </xf>
    <xf numFmtId="0" fontId="0" fillId="0" borderId="9" xfId="0" applyFill="1" applyBorder="1"/>
    <xf numFmtId="0" fontId="0" fillId="0" borderId="9" xfId="0" applyFill="1" applyBorder="1" applyAlignment="1">
      <alignment horizontal="center"/>
    </xf>
    <xf numFmtId="0" fontId="3" fillId="0" borderId="9" xfId="0" applyFont="1" applyFill="1" applyBorder="1"/>
    <xf numFmtId="164" fontId="10" fillId="0" borderId="9" xfId="0" applyNumberFormat="1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0" fillId="0" borderId="9" xfId="0" applyFill="1" applyBorder="1" applyAlignment="1">
      <alignment vertical="center"/>
    </xf>
    <xf numFmtId="0" fontId="0" fillId="0" borderId="9" xfId="0" applyFill="1" applyBorder="1" applyAlignment="1">
      <alignment horizontal="center" vertical="center"/>
    </xf>
    <xf numFmtId="0" fontId="12" fillId="0" borderId="9" xfId="0" applyFont="1" applyFill="1" applyBorder="1"/>
    <xf numFmtId="0" fontId="3" fillId="0" borderId="9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8" fillId="6" borderId="12" xfId="0" applyFont="1" applyFill="1" applyBorder="1" applyAlignment="1">
      <alignment horizontal="left" vertical="center"/>
    </xf>
    <xf numFmtId="0" fontId="8" fillId="6" borderId="12" xfId="0" applyFont="1" applyFill="1" applyBorder="1" applyAlignment="1">
      <alignment horizontal="left" vertical="center"/>
    </xf>
    <xf numFmtId="0" fontId="8" fillId="6" borderId="14" xfId="0" applyFont="1" applyFill="1" applyBorder="1" applyAlignment="1">
      <alignment horizontal="left" vertical="center"/>
    </xf>
  </cellXfs>
  <cellStyles count="2">
    <cellStyle name="NiveauLigne_4" xfId="1" builtinId="1" iLevel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165100</xdr:colOff>
      <xdr:row>0</xdr:row>
      <xdr:rowOff>44450</xdr:rowOff>
    </xdr:from>
    <xdr:to>
      <xdr:col>1</xdr:col>
      <xdr:colOff>1089725</xdr:colOff>
      <xdr:row>3</xdr:row>
      <xdr:rowOff>238636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8BE665B-8DB1-4BAB-B793-F05D05B105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100" y="44450"/>
          <a:ext cx="1683396" cy="77537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165100</xdr:colOff>
      <xdr:row>0</xdr:row>
      <xdr:rowOff>44450</xdr:rowOff>
    </xdr:from>
    <xdr:to>
      <xdr:col>1</xdr:col>
      <xdr:colOff>920750</xdr:colOff>
      <xdr:row>3</xdr:row>
      <xdr:rowOff>160806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D5B79B1-2BF3-485D-B44D-400CB1CD7A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100" y="44450"/>
          <a:ext cx="1517650" cy="68785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165100</xdr:colOff>
      <xdr:row>0</xdr:row>
      <xdr:rowOff>44450</xdr:rowOff>
    </xdr:from>
    <xdr:to>
      <xdr:col>1</xdr:col>
      <xdr:colOff>920750</xdr:colOff>
      <xdr:row>3</xdr:row>
      <xdr:rowOff>160806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E1C9AF9-9021-4219-97FD-F1F1584680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5" y="47625"/>
          <a:ext cx="1520825" cy="65610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165100</xdr:colOff>
      <xdr:row>0</xdr:row>
      <xdr:rowOff>44450</xdr:rowOff>
    </xdr:from>
    <xdr:to>
      <xdr:col>1</xdr:col>
      <xdr:colOff>920750</xdr:colOff>
      <xdr:row>3</xdr:row>
      <xdr:rowOff>160806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2806B24-C377-4E78-A5E3-60DFDDDB7A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100" y="44450"/>
          <a:ext cx="1517650" cy="6878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T33"/>
  <sheetViews>
    <sheetView tabSelected="1" topLeftCell="B4" zoomScale="118" zoomScaleNormal="118" workbookViewId="0">
      <selection activeCell="V16" sqref="V16"/>
    </sheetView>
  </sheetViews>
  <sheetFormatPr baseColWidth="10" defaultRowHeight="15" x14ac:dyDescent="0.25"/>
  <cols>
    <col min="2" max="2" width="52.5703125" customWidth="1"/>
    <col min="3" max="3" width="13" customWidth="1"/>
    <col min="4" max="4" width="9.42578125" customWidth="1"/>
    <col min="5" max="5" width="19.85546875" customWidth="1"/>
    <col min="7" max="7" width="11.42578125" customWidth="1"/>
    <col min="8" max="8" width="13.42578125" customWidth="1"/>
    <col min="9" max="20" width="6.42578125" customWidth="1"/>
  </cols>
  <sheetData>
    <row r="1" spans="1:20" x14ac:dyDescent="0.25">
      <c r="A1" s="97" t="s">
        <v>58</v>
      </c>
      <c r="B1" s="98"/>
      <c r="C1" s="98"/>
      <c r="D1" s="98"/>
      <c r="E1" s="98"/>
      <c r="F1" s="98"/>
      <c r="G1" s="98"/>
      <c r="H1" s="99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x14ac:dyDescent="0.25">
      <c r="A2" s="100"/>
      <c r="B2" s="101"/>
      <c r="C2" s="101"/>
      <c r="D2" s="101"/>
      <c r="E2" s="101"/>
      <c r="F2" s="101"/>
      <c r="G2" s="101"/>
      <c r="H2" s="10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x14ac:dyDescent="0.25">
      <c r="A3" s="100"/>
      <c r="B3" s="101"/>
      <c r="C3" s="101"/>
      <c r="D3" s="101"/>
      <c r="E3" s="101"/>
      <c r="F3" s="101"/>
      <c r="G3" s="101"/>
      <c r="H3" s="10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ht="32.25" customHeight="1" x14ac:dyDescent="0.25">
      <c r="A4" s="103"/>
      <c r="B4" s="104"/>
      <c r="C4" s="104"/>
      <c r="D4" s="104"/>
      <c r="E4" s="104"/>
      <c r="F4" s="104"/>
      <c r="G4" s="104"/>
      <c r="H4" s="105"/>
      <c r="I4" s="115" t="s">
        <v>64</v>
      </c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</row>
    <row r="5" spans="1:20" ht="31.5" customHeight="1" x14ac:dyDescent="0.25">
      <c r="A5" s="106" t="s">
        <v>63</v>
      </c>
      <c r="B5" s="106"/>
      <c r="C5" s="106"/>
      <c r="D5" s="106"/>
      <c r="E5" s="106"/>
      <c r="F5" s="106"/>
      <c r="G5" s="106"/>
      <c r="H5" s="106"/>
      <c r="I5" s="117" t="s">
        <v>69</v>
      </c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</row>
    <row r="6" spans="1:20" x14ac:dyDescent="0.25">
      <c r="A6" s="107" t="s">
        <v>1</v>
      </c>
      <c r="B6" s="107"/>
      <c r="C6" s="107"/>
      <c r="D6" s="107"/>
      <c r="E6" s="107"/>
      <c r="F6" s="107"/>
      <c r="G6" s="107"/>
      <c r="H6" s="107"/>
      <c r="I6" s="46" t="s">
        <v>9</v>
      </c>
      <c r="J6" s="46" t="s">
        <v>10</v>
      </c>
      <c r="K6" s="46" t="s">
        <v>11</v>
      </c>
      <c r="L6" s="72" t="s">
        <v>12</v>
      </c>
      <c r="M6" s="46" t="s">
        <v>11</v>
      </c>
      <c r="N6" s="46" t="s">
        <v>9</v>
      </c>
      <c r="O6" s="46" t="s">
        <v>9</v>
      </c>
      <c r="P6" s="46" t="s">
        <v>12</v>
      </c>
      <c r="Q6" s="46" t="s">
        <v>13</v>
      </c>
      <c r="R6" s="46" t="s">
        <v>14</v>
      </c>
      <c r="S6" s="46" t="s">
        <v>21</v>
      </c>
      <c r="T6" s="26" t="s">
        <v>15</v>
      </c>
    </row>
    <row r="7" spans="1:20" x14ac:dyDescent="0.25">
      <c r="A7" s="108" t="s">
        <v>61</v>
      </c>
      <c r="B7" s="108"/>
      <c r="C7" s="108"/>
      <c r="D7" s="108"/>
      <c r="E7" s="108"/>
      <c r="F7" s="108"/>
      <c r="G7" s="108"/>
      <c r="H7" s="108"/>
      <c r="I7" s="47" t="s">
        <v>65</v>
      </c>
      <c r="J7" s="47" t="s">
        <v>65</v>
      </c>
      <c r="K7" s="47" t="s">
        <v>65</v>
      </c>
      <c r="L7" s="47" t="s">
        <v>65</v>
      </c>
      <c r="M7" s="48" t="s">
        <v>66</v>
      </c>
      <c r="N7" s="48" t="s">
        <v>67</v>
      </c>
      <c r="O7" s="47" t="s">
        <v>42</v>
      </c>
      <c r="P7" s="47" t="s">
        <v>42</v>
      </c>
      <c r="Q7" s="47" t="s">
        <v>42</v>
      </c>
      <c r="R7" s="47" t="s">
        <v>42</v>
      </c>
      <c r="S7" s="47" t="s">
        <v>42</v>
      </c>
      <c r="T7" s="47" t="s">
        <v>42</v>
      </c>
    </row>
    <row r="8" spans="1:20" ht="38.25" x14ac:dyDescent="0.25">
      <c r="A8" s="3" t="s">
        <v>2</v>
      </c>
      <c r="B8" s="3" t="s">
        <v>3</v>
      </c>
      <c r="C8" s="3" t="s">
        <v>50</v>
      </c>
      <c r="D8" s="3" t="s">
        <v>68</v>
      </c>
      <c r="E8" s="3" t="s">
        <v>4</v>
      </c>
      <c r="F8" s="3" t="s">
        <v>5</v>
      </c>
      <c r="G8" s="3" t="s">
        <v>73</v>
      </c>
      <c r="H8" s="4" t="s">
        <v>6</v>
      </c>
      <c r="I8" s="1" t="s">
        <v>7</v>
      </c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</row>
    <row r="9" spans="1:20" x14ac:dyDescent="0.25">
      <c r="A9" s="92" t="s">
        <v>8</v>
      </c>
      <c r="B9" s="93"/>
      <c r="C9" s="93"/>
      <c r="D9" s="93"/>
      <c r="E9" s="93"/>
      <c r="F9" s="93"/>
      <c r="G9" s="93"/>
      <c r="H9" s="5"/>
      <c r="I9" s="6" t="s">
        <v>9</v>
      </c>
      <c r="J9" s="5" t="s">
        <v>10</v>
      </c>
      <c r="K9" s="5" t="s">
        <v>11</v>
      </c>
      <c r="L9" s="5" t="s">
        <v>12</v>
      </c>
      <c r="M9" s="5" t="s">
        <v>11</v>
      </c>
      <c r="N9" s="5" t="s">
        <v>9</v>
      </c>
      <c r="O9" s="5" t="s">
        <v>9</v>
      </c>
      <c r="P9" s="5" t="s">
        <v>12</v>
      </c>
      <c r="Q9" s="5" t="s">
        <v>13</v>
      </c>
      <c r="R9" s="5" t="s">
        <v>14</v>
      </c>
      <c r="S9" s="5" t="s">
        <v>21</v>
      </c>
      <c r="T9" s="7" t="s">
        <v>15</v>
      </c>
    </row>
    <row r="10" spans="1:20" x14ac:dyDescent="0.25">
      <c r="A10" s="8">
        <v>1</v>
      </c>
      <c r="B10" s="59" t="s">
        <v>24</v>
      </c>
      <c r="C10" s="60" t="s">
        <v>23</v>
      </c>
      <c r="D10" s="60"/>
      <c r="E10" s="42"/>
      <c r="F10" s="61"/>
      <c r="G10" s="73">
        <v>21000</v>
      </c>
      <c r="H10" s="62">
        <f t="shared" ref="H10:H22" si="0">F10*G10</f>
        <v>0</v>
      </c>
      <c r="I10" s="50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</row>
    <row r="11" spans="1:20" x14ac:dyDescent="0.25">
      <c r="A11" s="8">
        <f>A10+1</f>
        <v>2</v>
      </c>
      <c r="B11" s="59" t="s">
        <v>41</v>
      </c>
      <c r="C11" s="60" t="s">
        <v>22</v>
      </c>
      <c r="D11" s="60"/>
      <c r="E11" s="42"/>
      <c r="F11" s="61"/>
      <c r="G11" s="73">
        <v>1000</v>
      </c>
      <c r="H11" s="62">
        <f t="shared" si="0"/>
        <v>0</v>
      </c>
      <c r="I11" s="51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</row>
    <row r="12" spans="1:20" x14ac:dyDescent="0.25">
      <c r="A12" s="8">
        <f t="shared" ref="A12:A22" si="1">A11+1</f>
        <v>3</v>
      </c>
      <c r="B12" s="59" t="s">
        <v>25</v>
      </c>
      <c r="C12" s="60" t="s">
        <v>23</v>
      </c>
      <c r="D12" s="60"/>
      <c r="E12" s="63"/>
      <c r="F12" s="61"/>
      <c r="G12" s="73">
        <v>380</v>
      </c>
      <c r="H12" s="62">
        <f t="shared" si="0"/>
        <v>0</v>
      </c>
      <c r="I12" s="50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</row>
    <row r="13" spans="1:20" x14ac:dyDescent="0.25">
      <c r="A13" s="8">
        <f t="shared" si="1"/>
        <v>4</v>
      </c>
      <c r="B13" s="59" t="s">
        <v>43</v>
      </c>
      <c r="C13" s="60" t="s">
        <v>22</v>
      </c>
      <c r="D13" s="60"/>
      <c r="E13" s="63"/>
      <c r="F13" s="61"/>
      <c r="G13" s="73">
        <v>40</v>
      </c>
      <c r="H13" s="62">
        <f t="shared" si="0"/>
        <v>0</v>
      </c>
      <c r="I13" s="50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</row>
    <row r="14" spans="1:20" x14ac:dyDescent="0.25">
      <c r="A14" s="8">
        <f t="shared" si="1"/>
        <v>5</v>
      </c>
      <c r="B14" s="59" t="s">
        <v>27</v>
      </c>
      <c r="C14" s="60" t="s">
        <v>23</v>
      </c>
      <c r="D14" s="60"/>
      <c r="E14" s="64"/>
      <c r="F14" s="61"/>
      <c r="G14" s="73">
        <v>10300</v>
      </c>
      <c r="H14" s="62">
        <f>F14*G14</f>
        <v>0</v>
      </c>
      <c r="I14" s="53"/>
      <c r="J14" s="49"/>
      <c r="K14" s="49"/>
      <c r="L14" s="49"/>
      <c r="M14" s="54"/>
      <c r="N14" s="54"/>
      <c r="O14" s="54"/>
      <c r="P14" s="54"/>
      <c r="Q14" s="54"/>
      <c r="R14" s="54"/>
      <c r="S14" s="54"/>
      <c r="T14" s="54"/>
    </row>
    <row r="15" spans="1:20" x14ac:dyDescent="0.25">
      <c r="A15" s="8">
        <f t="shared" si="1"/>
        <v>6</v>
      </c>
      <c r="B15" s="59" t="s">
        <v>39</v>
      </c>
      <c r="C15" s="60" t="s">
        <v>22</v>
      </c>
      <c r="D15" s="60"/>
      <c r="E15" s="64"/>
      <c r="F15" s="61"/>
      <c r="G15" s="73">
        <v>200</v>
      </c>
      <c r="H15" s="62">
        <f>F15*G15</f>
        <v>0</v>
      </c>
      <c r="I15" s="55"/>
      <c r="J15" s="54"/>
      <c r="K15" s="54"/>
      <c r="L15" s="54"/>
      <c r="M15" s="49"/>
      <c r="N15" s="49"/>
      <c r="O15" s="49"/>
      <c r="P15" s="49"/>
      <c r="Q15" s="49"/>
      <c r="R15" s="49"/>
      <c r="S15" s="49"/>
      <c r="T15" s="49"/>
    </row>
    <row r="16" spans="1:20" x14ac:dyDescent="0.25">
      <c r="A16" s="8">
        <f t="shared" si="1"/>
        <v>7</v>
      </c>
      <c r="B16" s="59" t="s">
        <v>30</v>
      </c>
      <c r="C16" s="60" t="s">
        <v>23</v>
      </c>
      <c r="D16" s="60"/>
      <c r="E16" s="64"/>
      <c r="F16" s="61"/>
      <c r="G16" s="73">
        <v>11000</v>
      </c>
      <c r="H16" s="62">
        <f>F16*G16</f>
        <v>0</v>
      </c>
      <c r="I16" s="53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</row>
    <row r="17" spans="1:20" x14ac:dyDescent="0.25">
      <c r="A17" s="8">
        <f t="shared" si="1"/>
        <v>8</v>
      </c>
      <c r="B17" s="59" t="s">
        <v>45</v>
      </c>
      <c r="C17" s="60" t="s">
        <v>22</v>
      </c>
      <c r="D17" s="60"/>
      <c r="E17" s="64"/>
      <c r="F17" s="61"/>
      <c r="G17" s="73">
        <v>200</v>
      </c>
      <c r="H17" s="62">
        <f t="shared" si="0"/>
        <v>0</v>
      </c>
      <c r="I17" s="55"/>
      <c r="J17" s="54"/>
      <c r="K17" s="54"/>
      <c r="L17" s="54"/>
      <c r="M17" s="49"/>
      <c r="N17" s="49"/>
      <c r="O17" s="49"/>
      <c r="P17" s="54"/>
      <c r="Q17" s="54"/>
      <c r="R17" s="54"/>
      <c r="S17" s="54"/>
      <c r="T17" s="54"/>
    </row>
    <row r="18" spans="1:20" x14ac:dyDescent="0.25">
      <c r="A18" s="8">
        <f t="shared" si="1"/>
        <v>9</v>
      </c>
      <c r="B18" s="59" t="s">
        <v>46</v>
      </c>
      <c r="C18" s="60" t="s">
        <v>23</v>
      </c>
      <c r="D18" s="60"/>
      <c r="E18" s="64"/>
      <c r="F18" s="61"/>
      <c r="G18" s="73">
        <v>1400</v>
      </c>
      <c r="H18" s="62">
        <f t="shared" si="0"/>
        <v>0</v>
      </c>
      <c r="I18" s="53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</row>
    <row r="19" spans="1:20" x14ac:dyDescent="0.25">
      <c r="A19" s="8">
        <f t="shared" si="1"/>
        <v>10</v>
      </c>
      <c r="B19" s="59" t="s">
        <v>47</v>
      </c>
      <c r="C19" s="60" t="s">
        <v>22</v>
      </c>
      <c r="D19" s="60"/>
      <c r="E19" s="64"/>
      <c r="F19" s="61"/>
      <c r="G19" s="73">
        <v>100</v>
      </c>
      <c r="H19" s="62">
        <f t="shared" si="0"/>
        <v>0</v>
      </c>
      <c r="I19" s="55"/>
      <c r="J19" s="54"/>
      <c r="K19" s="54"/>
      <c r="L19" s="49"/>
      <c r="M19" s="49"/>
      <c r="N19" s="49"/>
      <c r="O19" s="49"/>
      <c r="P19" s="54"/>
      <c r="Q19" s="54"/>
      <c r="R19" s="54"/>
      <c r="S19" s="54"/>
      <c r="T19" s="54"/>
    </row>
    <row r="20" spans="1:20" x14ac:dyDescent="0.25">
      <c r="A20" s="8">
        <f t="shared" si="1"/>
        <v>11</v>
      </c>
      <c r="B20" s="59" t="s">
        <v>48</v>
      </c>
      <c r="C20" s="60" t="s">
        <v>22</v>
      </c>
      <c r="D20" s="60"/>
      <c r="E20" s="64"/>
      <c r="F20" s="61"/>
      <c r="G20" s="73">
        <v>430</v>
      </c>
      <c r="H20" s="62">
        <f t="shared" si="0"/>
        <v>0</v>
      </c>
      <c r="I20" s="53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</row>
    <row r="21" spans="1:20" x14ac:dyDescent="0.25">
      <c r="A21" s="8">
        <f t="shared" si="1"/>
        <v>12</v>
      </c>
      <c r="B21" s="59" t="s">
        <v>49</v>
      </c>
      <c r="C21" s="42" t="s">
        <v>70</v>
      </c>
      <c r="D21" s="42"/>
      <c r="E21" s="64"/>
      <c r="F21" s="61"/>
      <c r="G21" s="73">
        <v>10000</v>
      </c>
      <c r="H21" s="62">
        <f t="shared" si="0"/>
        <v>0</v>
      </c>
      <c r="I21" s="53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</row>
    <row r="22" spans="1:20" x14ac:dyDescent="0.25">
      <c r="A22" s="8">
        <f t="shared" si="1"/>
        <v>13</v>
      </c>
      <c r="B22" s="59" t="s">
        <v>34</v>
      </c>
      <c r="C22" s="60" t="s">
        <v>22</v>
      </c>
      <c r="D22" s="60"/>
      <c r="E22" s="64"/>
      <c r="F22" s="61"/>
      <c r="G22" s="73">
        <v>2700</v>
      </c>
      <c r="H22" s="62">
        <f t="shared" si="0"/>
        <v>0</v>
      </c>
      <c r="I22" s="53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</row>
    <row r="23" spans="1:20" x14ac:dyDescent="0.25">
      <c r="A23" s="93" t="s">
        <v>35</v>
      </c>
      <c r="B23" s="93"/>
      <c r="C23" s="93"/>
      <c r="D23" s="93"/>
      <c r="E23" s="93"/>
      <c r="F23" s="93"/>
      <c r="G23" s="93"/>
      <c r="H23" s="37"/>
      <c r="I23" s="6" t="s">
        <v>9</v>
      </c>
      <c r="J23" s="5" t="s">
        <v>10</v>
      </c>
      <c r="K23" s="5" t="s">
        <v>11</v>
      </c>
      <c r="L23" s="5" t="s">
        <v>12</v>
      </c>
      <c r="M23" s="5" t="s">
        <v>11</v>
      </c>
      <c r="N23" s="5" t="s">
        <v>9</v>
      </c>
      <c r="O23" s="5" t="s">
        <v>9</v>
      </c>
      <c r="P23" s="5" t="s">
        <v>12</v>
      </c>
      <c r="Q23" s="5" t="s">
        <v>13</v>
      </c>
      <c r="R23" s="5" t="s">
        <v>14</v>
      </c>
      <c r="S23" s="5" t="s">
        <v>21</v>
      </c>
      <c r="T23" s="7" t="s">
        <v>15</v>
      </c>
    </row>
    <row r="24" spans="1:20" x14ac:dyDescent="0.25">
      <c r="A24" s="58">
        <f>A22+1</f>
        <v>14</v>
      </c>
      <c r="B24" s="39" t="s">
        <v>37</v>
      </c>
      <c r="C24" s="65" t="s">
        <v>22</v>
      </c>
      <c r="D24" s="65"/>
      <c r="E24" s="29"/>
      <c r="F24" s="41"/>
      <c r="G24" s="74">
        <v>4000</v>
      </c>
      <c r="H24" s="36">
        <f t="shared" ref="H24:H28" si="2">F24*G24</f>
        <v>0</v>
      </c>
      <c r="I24" s="56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</row>
    <row r="25" spans="1:20" x14ac:dyDescent="0.25">
      <c r="A25" s="93" t="s">
        <v>36</v>
      </c>
      <c r="B25" s="93"/>
      <c r="C25" s="93"/>
      <c r="D25" s="93"/>
      <c r="E25" s="93"/>
      <c r="F25" s="93"/>
      <c r="G25" s="94"/>
      <c r="H25" s="38"/>
      <c r="I25" s="6" t="s">
        <v>9</v>
      </c>
      <c r="J25" s="5" t="s">
        <v>10</v>
      </c>
      <c r="K25" s="5" t="s">
        <v>11</v>
      </c>
      <c r="L25" s="5" t="s">
        <v>12</v>
      </c>
      <c r="M25" s="5" t="s">
        <v>11</v>
      </c>
      <c r="N25" s="5" t="s">
        <v>9</v>
      </c>
      <c r="O25" s="5" t="s">
        <v>9</v>
      </c>
      <c r="P25" s="5" t="s">
        <v>12</v>
      </c>
      <c r="Q25" s="5" t="s">
        <v>13</v>
      </c>
      <c r="R25" s="5" t="s">
        <v>14</v>
      </c>
      <c r="S25" s="5" t="s">
        <v>21</v>
      </c>
      <c r="T25" s="7" t="s">
        <v>15</v>
      </c>
    </row>
    <row r="26" spans="1:20" x14ac:dyDescent="0.25">
      <c r="A26" s="58">
        <f>A24+1</f>
        <v>15</v>
      </c>
      <c r="B26" s="39" t="s">
        <v>40</v>
      </c>
      <c r="C26" s="29" t="s">
        <v>44</v>
      </c>
      <c r="D26" s="29"/>
      <c r="E26" s="9"/>
      <c r="F26" s="41"/>
      <c r="G26" s="74">
        <v>2500</v>
      </c>
      <c r="H26" s="36">
        <f t="shared" si="2"/>
        <v>0</v>
      </c>
      <c r="I26" s="53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</row>
    <row r="27" spans="1:20" x14ac:dyDescent="0.25">
      <c r="A27" s="58">
        <f>A26+1</f>
        <v>16</v>
      </c>
      <c r="B27" s="39" t="s">
        <v>40</v>
      </c>
      <c r="C27" s="29" t="s">
        <v>23</v>
      </c>
      <c r="D27" s="29"/>
      <c r="E27" s="9"/>
      <c r="F27" s="41"/>
      <c r="G27" s="74">
        <v>1000</v>
      </c>
      <c r="H27" s="36">
        <f t="shared" si="2"/>
        <v>0</v>
      </c>
      <c r="I27" s="53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</row>
    <row r="28" spans="1:20" ht="15.75" thickBot="1" x14ac:dyDescent="0.3">
      <c r="A28" s="58">
        <f>A27+1</f>
        <v>17</v>
      </c>
      <c r="B28" s="39" t="s">
        <v>38</v>
      </c>
      <c r="C28" s="42" t="s">
        <v>70</v>
      </c>
      <c r="D28" s="42"/>
      <c r="E28" s="9"/>
      <c r="F28" s="41"/>
      <c r="G28" s="74">
        <v>200</v>
      </c>
      <c r="H28" s="36">
        <f t="shared" si="2"/>
        <v>0</v>
      </c>
      <c r="I28" s="53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</row>
    <row r="29" spans="1:20" ht="15.75" hidden="1" thickBot="1" x14ac:dyDescent="0.3">
      <c r="A29" s="93" t="s">
        <v>16</v>
      </c>
      <c r="B29" s="93"/>
      <c r="C29" s="93"/>
      <c r="D29" s="93"/>
      <c r="E29" s="93"/>
      <c r="F29" s="93"/>
      <c r="G29" s="94"/>
      <c r="H29" s="18"/>
      <c r="I29" s="6" t="s">
        <v>9</v>
      </c>
      <c r="J29" s="5" t="s">
        <v>10</v>
      </c>
      <c r="K29" s="5" t="s">
        <v>11</v>
      </c>
      <c r="L29" s="5" t="s">
        <v>12</v>
      </c>
      <c r="M29" s="5" t="s">
        <v>11</v>
      </c>
      <c r="N29" s="5" t="s">
        <v>9</v>
      </c>
      <c r="O29" s="5" t="s">
        <v>9</v>
      </c>
      <c r="P29" s="5" t="s">
        <v>12</v>
      </c>
      <c r="Q29" s="5" t="s">
        <v>13</v>
      </c>
      <c r="R29" s="5" t="s">
        <v>14</v>
      </c>
      <c r="S29" s="5" t="s">
        <v>11</v>
      </c>
      <c r="T29" s="7" t="s">
        <v>15</v>
      </c>
    </row>
    <row r="30" spans="1:20" ht="15.75" hidden="1" thickBot="1" x14ac:dyDescent="0.3">
      <c r="A30" s="8">
        <v>37</v>
      </c>
      <c r="B30" s="28" t="s">
        <v>17</v>
      </c>
      <c r="C30" s="30"/>
      <c r="D30" s="30"/>
      <c r="E30" s="17"/>
      <c r="F30" s="19"/>
      <c r="G30" s="27">
        <v>400</v>
      </c>
      <c r="H30" s="20">
        <f t="shared" ref="H30" si="3">F30*G30</f>
        <v>0</v>
      </c>
      <c r="I30" s="16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</row>
    <row r="31" spans="1:20" x14ac:dyDescent="0.25">
      <c r="A31" s="21"/>
      <c r="B31" s="109"/>
      <c r="C31" s="109"/>
      <c r="D31" s="109"/>
      <c r="E31" s="109"/>
      <c r="F31" s="111" t="s">
        <v>18</v>
      </c>
      <c r="G31" s="112"/>
      <c r="H31" s="22">
        <f>SUM(H10:H30)</f>
        <v>0</v>
      </c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0" x14ac:dyDescent="0.25">
      <c r="A32" s="21"/>
      <c r="B32" s="110"/>
      <c r="C32" s="110"/>
      <c r="D32" s="110"/>
      <c r="E32" s="110"/>
      <c r="F32" s="113" t="s">
        <v>19</v>
      </c>
      <c r="G32" s="114"/>
      <c r="H32" s="24">
        <f>H31*1.055</f>
        <v>0</v>
      </c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 ht="15.75" thickBot="1" x14ac:dyDescent="0.3">
      <c r="A33" s="21"/>
      <c r="B33" s="23"/>
      <c r="C33" s="23"/>
      <c r="D33" s="23"/>
      <c r="E33" s="23"/>
      <c r="F33" s="95" t="s">
        <v>20</v>
      </c>
      <c r="G33" s="96"/>
      <c r="H33" s="25">
        <f>H31+H32</f>
        <v>0</v>
      </c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</row>
  </sheetData>
  <mergeCells count="15">
    <mergeCell ref="I8:T8"/>
    <mergeCell ref="A9:G9"/>
    <mergeCell ref="A25:G25"/>
    <mergeCell ref="F33:G33"/>
    <mergeCell ref="A1:H4"/>
    <mergeCell ref="A5:H5"/>
    <mergeCell ref="A6:H6"/>
    <mergeCell ref="A7:H7"/>
    <mergeCell ref="A23:G23"/>
    <mergeCell ref="A29:G29"/>
    <mergeCell ref="B31:E32"/>
    <mergeCell ref="F31:G31"/>
    <mergeCell ref="F32:G32"/>
    <mergeCell ref="I4:T4"/>
    <mergeCell ref="I5:T5"/>
  </mergeCells>
  <phoneticPr fontId="14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92F727-4424-41D1-8595-486198A2726B}">
  <sheetPr>
    <tabColor rgb="FF92D050"/>
  </sheetPr>
  <dimension ref="A1:T22"/>
  <sheetViews>
    <sheetView zoomScale="118" zoomScaleNormal="118" workbookViewId="0">
      <selection activeCell="B21" sqref="B21"/>
    </sheetView>
  </sheetViews>
  <sheetFormatPr baseColWidth="10" defaultRowHeight="15" x14ac:dyDescent="0.25"/>
  <cols>
    <col min="2" max="2" width="52.5703125" customWidth="1"/>
    <col min="3" max="3" width="10.140625" customWidth="1"/>
    <col min="7" max="7" width="11.42578125" customWidth="1"/>
    <col min="8" max="8" width="13.42578125" customWidth="1"/>
    <col min="9" max="20" width="6.42578125" customWidth="1"/>
  </cols>
  <sheetData>
    <row r="1" spans="1:20" ht="14.45" customHeight="1" x14ac:dyDescent="0.25">
      <c r="A1" s="97" t="s">
        <v>59</v>
      </c>
      <c r="B1" s="98"/>
      <c r="C1" s="98"/>
      <c r="D1" s="98"/>
      <c r="E1" s="98"/>
      <c r="F1" s="98"/>
      <c r="G1" s="98"/>
      <c r="H1" s="98"/>
      <c r="I1" s="99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14.45" customHeight="1" x14ac:dyDescent="0.25">
      <c r="A2" s="100"/>
      <c r="B2" s="101"/>
      <c r="C2" s="101"/>
      <c r="D2" s="101"/>
      <c r="E2" s="101"/>
      <c r="F2" s="101"/>
      <c r="G2" s="101"/>
      <c r="H2" s="101"/>
      <c r="I2" s="10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14.45" customHeight="1" x14ac:dyDescent="0.25">
      <c r="A3" s="100"/>
      <c r="B3" s="101"/>
      <c r="C3" s="101"/>
      <c r="D3" s="101"/>
      <c r="E3" s="101"/>
      <c r="F3" s="101"/>
      <c r="G3" s="101"/>
      <c r="H3" s="101"/>
      <c r="I3" s="10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ht="14.45" customHeight="1" x14ac:dyDescent="0.25">
      <c r="A4" s="103"/>
      <c r="B4" s="104"/>
      <c r="C4" s="104"/>
      <c r="D4" s="104"/>
      <c r="E4" s="104"/>
      <c r="F4" s="104"/>
      <c r="G4" s="104"/>
      <c r="H4" s="104"/>
      <c r="I4" s="105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1:20" x14ac:dyDescent="0.25">
      <c r="A5" s="85" t="s">
        <v>0</v>
      </c>
      <c r="B5" s="68"/>
      <c r="C5" s="68"/>
      <c r="D5" s="68"/>
      <c r="E5" s="68"/>
      <c r="F5" s="68"/>
      <c r="G5" s="68"/>
      <c r="H5" s="86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x14ac:dyDescent="0.25">
      <c r="A6" s="87" t="s">
        <v>1</v>
      </c>
      <c r="B6" s="71"/>
      <c r="C6" s="71"/>
      <c r="D6" s="71"/>
      <c r="E6" s="71"/>
      <c r="F6" s="71"/>
      <c r="G6" s="71"/>
      <c r="H6" s="88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x14ac:dyDescent="0.25">
      <c r="A7" s="89" t="s">
        <v>60</v>
      </c>
      <c r="B7" s="69"/>
      <c r="C7" s="69"/>
      <c r="D7" s="69"/>
      <c r="E7" s="69"/>
      <c r="F7" s="69"/>
      <c r="G7" s="69"/>
      <c r="H7" s="90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63.75" x14ac:dyDescent="0.25">
      <c r="A8" s="3" t="s">
        <v>2</v>
      </c>
      <c r="B8" s="3" t="s">
        <v>3</v>
      </c>
      <c r="C8" s="3" t="s">
        <v>50</v>
      </c>
      <c r="D8" s="3" t="s">
        <v>68</v>
      </c>
      <c r="E8" s="3" t="s">
        <v>4</v>
      </c>
      <c r="F8" s="3" t="s">
        <v>5</v>
      </c>
      <c r="G8" s="3" t="s">
        <v>73</v>
      </c>
      <c r="H8" s="4" t="s">
        <v>6</v>
      </c>
      <c r="I8" s="1" t="s">
        <v>7</v>
      </c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</row>
    <row r="9" spans="1:20" x14ac:dyDescent="0.25">
      <c r="A9" s="66" t="s">
        <v>35</v>
      </c>
      <c r="B9" s="66"/>
      <c r="C9" s="66"/>
      <c r="D9" s="66"/>
      <c r="E9" s="66"/>
      <c r="F9" s="66"/>
      <c r="G9" s="66"/>
      <c r="H9" s="5"/>
      <c r="I9" s="6" t="s">
        <v>9</v>
      </c>
      <c r="J9" s="5" t="s">
        <v>10</v>
      </c>
      <c r="K9" s="5" t="s">
        <v>11</v>
      </c>
      <c r="L9" s="5" t="s">
        <v>12</v>
      </c>
      <c r="M9" s="5" t="s">
        <v>11</v>
      </c>
      <c r="N9" s="5" t="s">
        <v>9</v>
      </c>
      <c r="O9" s="5" t="s">
        <v>9</v>
      </c>
      <c r="P9" s="5" t="s">
        <v>12</v>
      </c>
      <c r="Q9" s="5" t="s">
        <v>13</v>
      </c>
      <c r="R9" s="5" t="s">
        <v>14</v>
      </c>
      <c r="S9" s="5" t="s">
        <v>21</v>
      </c>
      <c r="T9" s="7" t="s">
        <v>15</v>
      </c>
    </row>
    <row r="10" spans="1:20" x14ac:dyDescent="0.25">
      <c r="A10" s="8">
        <v>1</v>
      </c>
      <c r="B10" s="39" t="s">
        <v>51</v>
      </c>
      <c r="C10" s="40" t="s">
        <v>22</v>
      </c>
      <c r="D10" s="79"/>
      <c r="E10" s="79"/>
      <c r="F10" s="79"/>
      <c r="G10" s="127">
        <v>2200</v>
      </c>
      <c r="H10" s="36">
        <f>F10*G10</f>
        <v>0</v>
      </c>
      <c r="I10" s="31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</row>
    <row r="11" spans="1:20" x14ac:dyDescent="0.25">
      <c r="A11" s="8">
        <f>A10+1</f>
        <v>2</v>
      </c>
      <c r="B11" s="39" t="s">
        <v>57</v>
      </c>
      <c r="C11" s="40" t="s">
        <v>22</v>
      </c>
      <c r="D11" s="79"/>
      <c r="E11" s="79"/>
      <c r="F11" s="79"/>
      <c r="G11" s="127">
        <v>7600</v>
      </c>
      <c r="H11" s="36">
        <f t="shared" ref="H11:H17" si="0">F11*G11</f>
        <v>0</v>
      </c>
      <c r="I11" s="33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</row>
    <row r="12" spans="1:20" x14ac:dyDescent="0.25">
      <c r="A12" s="8">
        <f t="shared" ref="A12:A15" si="1">A11+1</f>
        <v>3</v>
      </c>
      <c r="B12" s="39" t="s">
        <v>56</v>
      </c>
      <c r="C12" s="40" t="s">
        <v>22</v>
      </c>
      <c r="D12" s="79"/>
      <c r="E12" s="79"/>
      <c r="F12" s="79"/>
      <c r="G12" s="127">
        <v>11000</v>
      </c>
      <c r="H12" s="36">
        <f t="shared" si="0"/>
        <v>0</v>
      </c>
      <c r="I12" s="31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</row>
    <row r="13" spans="1:20" x14ac:dyDescent="0.25">
      <c r="A13" s="8">
        <f t="shared" si="1"/>
        <v>4</v>
      </c>
      <c r="B13" s="39" t="s">
        <v>52</v>
      </c>
      <c r="C13" s="40" t="s">
        <v>22</v>
      </c>
      <c r="D13" s="79"/>
      <c r="E13" s="79"/>
      <c r="F13" s="79"/>
      <c r="G13" s="127">
        <v>1300</v>
      </c>
      <c r="H13" s="36">
        <f t="shared" si="0"/>
        <v>0</v>
      </c>
      <c r="I13" s="31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</row>
    <row r="14" spans="1:20" x14ac:dyDescent="0.25">
      <c r="A14" s="8">
        <f t="shared" si="1"/>
        <v>5</v>
      </c>
      <c r="B14" s="39" t="s">
        <v>55</v>
      </c>
      <c r="C14" s="40" t="s">
        <v>22</v>
      </c>
      <c r="D14" s="29"/>
      <c r="E14" s="29"/>
      <c r="F14" s="29"/>
      <c r="G14" s="127">
        <v>1600</v>
      </c>
      <c r="H14" s="36">
        <f t="shared" si="0"/>
        <v>0</v>
      </c>
      <c r="I14" s="35"/>
      <c r="J14" s="29"/>
      <c r="K14" s="29"/>
      <c r="L14" s="29"/>
      <c r="M14" s="9"/>
      <c r="N14" s="9"/>
      <c r="O14" s="9"/>
      <c r="P14" s="9"/>
      <c r="Q14" s="9"/>
      <c r="R14" s="9"/>
      <c r="S14" s="9"/>
      <c r="T14" s="9"/>
    </row>
    <row r="15" spans="1:20" x14ac:dyDescent="0.25">
      <c r="A15" s="8">
        <f t="shared" si="1"/>
        <v>6</v>
      </c>
      <c r="B15" s="39" t="s">
        <v>62</v>
      </c>
      <c r="C15" s="40" t="s">
        <v>22</v>
      </c>
      <c r="D15" s="15"/>
      <c r="E15" s="15"/>
      <c r="F15" s="15"/>
      <c r="G15" s="127">
        <v>12000</v>
      </c>
      <c r="H15" s="36">
        <f t="shared" si="0"/>
        <v>0</v>
      </c>
      <c r="I15" s="11"/>
      <c r="J15" s="9"/>
      <c r="K15" s="9"/>
      <c r="L15" s="9"/>
      <c r="M15" s="29"/>
      <c r="N15" s="29"/>
      <c r="O15" s="29"/>
      <c r="P15" s="29"/>
      <c r="Q15" s="29"/>
      <c r="R15" s="29"/>
      <c r="S15" s="29"/>
      <c r="T15" s="29"/>
    </row>
    <row r="16" spans="1:20" x14ac:dyDescent="0.25">
      <c r="A16" s="66" t="s">
        <v>54</v>
      </c>
      <c r="B16" s="66"/>
      <c r="C16" s="66"/>
      <c r="D16" s="77"/>
      <c r="E16" s="78"/>
      <c r="F16" s="78"/>
      <c r="G16" s="141"/>
      <c r="H16" s="37"/>
      <c r="I16" s="6" t="s">
        <v>9</v>
      </c>
      <c r="J16" s="5" t="s">
        <v>10</v>
      </c>
      <c r="K16" s="5" t="s">
        <v>11</v>
      </c>
      <c r="L16" s="5" t="s">
        <v>12</v>
      </c>
      <c r="M16" s="5" t="s">
        <v>11</v>
      </c>
      <c r="N16" s="5" t="s">
        <v>9</v>
      </c>
      <c r="O16" s="5" t="s">
        <v>9</v>
      </c>
      <c r="P16" s="5" t="s">
        <v>12</v>
      </c>
      <c r="Q16" s="5" t="s">
        <v>13</v>
      </c>
      <c r="R16" s="5" t="s">
        <v>14</v>
      </c>
      <c r="S16" s="5" t="s">
        <v>21</v>
      </c>
      <c r="T16" s="7" t="s">
        <v>15</v>
      </c>
    </row>
    <row r="17" spans="1:20" ht="15.75" thickBot="1" x14ac:dyDescent="0.3">
      <c r="A17" s="8">
        <v>7</v>
      </c>
      <c r="B17" s="39" t="s">
        <v>53</v>
      </c>
      <c r="C17" s="43" t="s">
        <v>22</v>
      </c>
      <c r="D17" s="14"/>
      <c r="E17" s="14"/>
      <c r="F17" s="14"/>
      <c r="G17" s="128">
        <v>1800</v>
      </c>
      <c r="H17" s="36">
        <f t="shared" si="0"/>
        <v>0</v>
      </c>
      <c r="I17" s="35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</row>
    <row r="18" spans="1:20" ht="15" hidden="1" customHeight="1" thickBot="1" x14ac:dyDescent="0.3">
      <c r="A18" s="66" t="s">
        <v>16</v>
      </c>
      <c r="B18" s="66"/>
      <c r="C18" s="66"/>
      <c r="D18" s="9"/>
      <c r="E18" s="75"/>
      <c r="F18" s="75"/>
      <c r="G18" s="67"/>
      <c r="H18" s="18"/>
      <c r="I18" s="6" t="s">
        <v>9</v>
      </c>
      <c r="J18" s="5" t="s">
        <v>10</v>
      </c>
      <c r="K18" s="5" t="s">
        <v>11</v>
      </c>
      <c r="L18" s="5" t="s">
        <v>12</v>
      </c>
      <c r="M18" s="5" t="s">
        <v>11</v>
      </c>
      <c r="N18" s="5" t="s">
        <v>9</v>
      </c>
      <c r="O18" s="5" t="s">
        <v>9</v>
      </c>
      <c r="P18" s="5" t="s">
        <v>12</v>
      </c>
      <c r="Q18" s="5" t="s">
        <v>13</v>
      </c>
      <c r="R18" s="5" t="s">
        <v>14</v>
      </c>
      <c r="S18" s="5" t="s">
        <v>11</v>
      </c>
      <c r="T18" s="7" t="s">
        <v>15</v>
      </c>
    </row>
    <row r="19" spans="1:20" ht="26.45" hidden="1" customHeight="1" thickBot="1" x14ac:dyDescent="0.3">
      <c r="A19" s="8">
        <v>37</v>
      </c>
      <c r="B19" s="28" t="s">
        <v>17</v>
      </c>
      <c r="C19" s="30"/>
      <c r="D19" s="76"/>
      <c r="E19" s="76"/>
      <c r="F19" s="76"/>
      <c r="G19" s="27">
        <v>400</v>
      </c>
      <c r="H19" s="20">
        <f>D19*G19</f>
        <v>0</v>
      </c>
      <c r="I19" s="16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</row>
    <row r="20" spans="1:20" x14ac:dyDescent="0.25">
      <c r="A20" s="21"/>
      <c r="B20" s="70"/>
      <c r="C20" s="70"/>
      <c r="D20" s="80"/>
      <c r="E20" s="111" t="s">
        <v>18</v>
      </c>
      <c r="F20" s="120"/>
      <c r="G20" s="112"/>
      <c r="H20" s="82">
        <f>SUM(H10:H19)</f>
        <v>0</v>
      </c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x14ac:dyDescent="0.25">
      <c r="A21" s="21"/>
      <c r="B21" s="23"/>
      <c r="C21" s="23"/>
      <c r="D21" s="81"/>
      <c r="E21" s="113" t="s">
        <v>19</v>
      </c>
      <c r="F21" s="118"/>
      <c r="G21" s="114"/>
      <c r="H21" s="83">
        <f>H20*1.055</f>
        <v>0</v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15.75" thickBot="1" x14ac:dyDescent="0.3">
      <c r="A22" s="21"/>
      <c r="B22" s="23"/>
      <c r="C22" s="23"/>
      <c r="D22" s="23"/>
      <c r="E22" s="95" t="s">
        <v>20</v>
      </c>
      <c r="F22" s="119"/>
      <c r="G22" s="96"/>
      <c r="H22" s="84">
        <f>H20+H21</f>
        <v>0</v>
      </c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</sheetData>
  <mergeCells count="5">
    <mergeCell ref="E21:G21"/>
    <mergeCell ref="E22:G22"/>
    <mergeCell ref="A1:I4"/>
    <mergeCell ref="E20:G20"/>
    <mergeCell ref="I8:T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T32"/>
  <sheetViews>
    <sheetView topLeftCell="A5" zoomScale="118" zoomScaleNormal="118" workbookViewId="0">
      <selection activeCell="F31" sqref="F31:G31"/>
    </sheetView>
  </sheetViews>
  <sheetFormatPr baseColWidth="10" defaultRowHeight="15" x14ac:dyDescent="0.25"/>
  <cols>
    <col min="2" max="2" width="51" customWidth="1"/>
    <col min="3" max="3" width="17.85546875" customWidth="1"/>
    <col min="4" max="4" width="11.5703125" customWidth="1"/>
    <col min="5" max="5" width="19.85546875" customWidth="1"/>
    <col min="7" max="7" width="11.42578125" customWidth="1"/>
    <col min="8" max="8" width="13.42578125" customWidth="1"/>
    <col min="9" max="20" width="6.42578125" customWidth="1"/>
  </cols>
  <sheetData>
    <row r="1" spans="1:20" x14ac:dyDescent="0.25">
      <c r="A1" s="97" t="s">
        <v>71</v>
      </c>
      <c r="B1" s="98"/>
      <c r="C1" s="98"/>
      <c r="D1" s="98"/>
      <c r="E1" s="98"/>
      <c r="F1" s="98"/>
      <c r="G1" s="98"/>
      <c r="H1" s="99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x14ac:dyDescent="0.25">
      <c r="A2" s="100"/>
      <c r="B2" s="101"/>
      <c r="C2" s="101"/>
      <c r="D2" s="101"/>
      <c r="E2" s="101"/>
      <c r="F2" s="101"/>
      <c r="G2" s="101"/>
      <c r="H2" s="10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x14ac:dyDescent="0.25">
      <c r="A3" s="100"/>
      <c r="B3" s="101"/>
      <c r="C3" s="101"/>
      <c r="D3" s="101"/>
      <c r="E3" s="101"/>
      <c r="F3" s="101"/>
      <c r="G3" s="101"/>
      <c r="H3" s="10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ht="31.5" customHeight="1" x14ac:dyDescent="0.25">
      <c r="A4" s="103"/>
      <c r="B4" s="104"/>
      <c r="C4" s="104"/>
      <c r="D4" s="104"/>
      <c r="E4" s="104"/>
      <c r="F4" s="104"/>
      <c r="G4" s="104"/>
      <c r="H4" s="105"/>
      <c r="I4" s="115" t="s">
        <v>64</v>
      </c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</row>
    <row r="5" spans="1:20" ht="26.45" customHeight="1" x14ac:dyDescent="0.25">
      <c r="A5" s="106" t="s">
        <v>63</v>
      </c>
      <c r="B5" s="106"/>
      <c r="C5" s="106"/>
      <c r="D5" s="106"/>
      <c r="E5" s="106"/>
      <c r="F5" s="106"/>
      <c r="G5" s="106"/>
      <c r="H5" s="106"/>
      <c r="I5" s="117" t="s">
        <v>69</v>
      </c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</row>
    <row r="6" spans="1:20" x14ac:dyDescent="0.25">
      <c r="A6" s="107" t="s">
        <v>1</v>
      </c>
      <c r="B6" s="107"/>
      <c r="C6" s="107"/>
      <c r="D6" s="107"/>
      <c r="E6" s="107"/>
      <c r="F6" s="107"/>
      <c r="G6" s="107"/>
      <c r="H6" s="107"/>
      <c r="I6" s="46" t="s">
        <v>9</v>
      </c>
      <c r="J6" s="46" t="s">
        <v>10</v>
      </c>
      <c r="K6" s="46" t="s">
        <v>11</v>
      </c>
      <c r="L6" s="72" t="s">
        <v>12</v>
      </c>
      <c r="M6" s="46" t="s">
        <v>11</v>
      </c>
      <c r="N6" s="46" t="s">
        <v>9</v>
      </c>
      <c r="O6" s="46" t="s">
        <v>9</v>
      </c>
      <c r="P6" s="46" t="s">
        <v>12</v>
      </c>
      <c r="Q6" s="46" t="s">
        <v>13</v>
      </c>
      <c r="R6" s="46" t="s">
        <v>14</v>
      </c>
      <c r="S6" s="46" t="s">
        <v>21</v>
      </c>
      <c r="T6" s="26" t="s">
        <v>15</v>
      </c>
    </row>
    <row r="7" spans="1:20" x14ac:dyDescent="0.25">
      <c r="A7" s="108" t="s">
        <v>61</v>
      </c>
      <c r="B7" s="108"/>
      <c r="C7" s="108"/>
      <c r="D7" s="108"/>
      <c r="E7" s="108"/>
      <c r="F7" s="108"/>
      <c r="G7" s="108"/>
      <c r="H7" s="108"/>
      <c r="I7" s="47" t="s">
        <v>65</v>
      </c>
      <c r="J7" s="47" t="s">
        <v>65</v>
      </c>
      <c r="K7" s="47" t="s">
        <v>65</v>
      </c>
      <c r="L7" s="47" t="s">
        <v>65</v>
      </c>
      <c r="M7" s="48" t="s">
        <v>66</v>
      </c>
      <c r="N7" s="48" t="s">
        <v>67</v>
      </c>
      <c r="O7" s="47" t="s">
        <v>42</v>
      </c>
      <c r="P7" s="47" t="s">
        <v>42</v>
      </c>
      <c r="Q7" s="47" t="s">
        <v>42</v>
      </c>
      <c r="R7" s="47" t="s">
        <v>42</v>
      </c>
      <c r="S7" s="47" t="s">
        <v>42</v>
      </c>
      <c r="T7" s="47" t="s">
        <v>42</v>
      </c>
    </row>
    <row r="8" spans="1:20" ht="38.25" x14ac:dyDescent="0.25">
      <c r="A8" s="3" t="s">
        <v>2</v>
      </c>
      <c r="B8" s="3" t="s">
        <v>3</v>
      </c>
      <c r="C8" s="3" t="s">
        <v>50</v>
      </c>
      <c r="D8" s="3" t="s">
        <v>68</v>
      </c>
      <c r="E8" s="3" t="s">
        <v>4</v>
      </c>
      <c r="F8" s="3" t="s">
        <v>5</v>
      </c>
      <c r="G8" s="3" t="s">
        <v>74</v>
      </c>
      <c r="H8" s="4" t="s">
        <v>6</v>
      </c>
      <c r="I8" s="1" t="s">
        <v>7</v>
      </c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</row>
    <row r="9" spans="1:20" x14ac:dyDescent="0.25">
      <c r="A9" s="92" t="s">
        <v>8</v>
      </c>
      <c r="B9" s="93"/>
      <c r="C9" s="93"/>
      <c r="D9" s="93"/>
      <c r="E9" s="93"/>
      <c r="F9" s="93"/>
      <c r="G9" s="93"/>
      <c r="H9" s="5"/>
      <c r="I9" s="6" t="s">
        <v>9</v>
      </c>
      <c r="J9" s="5" t="s">
        <v>10</v>
      </c>
      <c r="K9" s="5" t="s">
        <v>11</v>
      </c>
      <c r="L9" s="5" t="s">
        <v>12</v>
      </c>
      <c r="M9" s="5" t="s">
        <v>11</v>
      </c>
      <c r="N9" s="5" t="s">
        <v>9</v>
      </c>
      <c r="O9" s="5" t="s">
        <v>9</v>
      </c>
      <c r="P9" s="5" t="s">
        <v>12</v>
      </c>
      <c r="Q9" s="5" t="s">
        <v>13</v>
      </c>
      <c r="R9" s="5" t="s">
        <v>14</v>
      </c>
      <c r="S9" s="5" t="s">
        <v>11</v>
      </c>
      <c r="T9" s="7" t="s">
        <v>15</v>
      </c>
    </row>
    <row r="10" spans="1:20" x14ac:dyDescent="0.25">
      <c r="A10" s="129">
        <v>1</v>
      </c>
      <c r="B10" s="130" t="s">
        <v>24</v>
      </c>
      <c r="C10" s="131" t="s">
        <v>23</v>
      </c>
      <c r="D10" s="131"/>
      <c r="E10" s="132"/>
      <c r="F10" s="133"/>
      <c r="G10" s="127">
        <v>230</v>
      </c>
      <c r="H10" s="10">
        <f t="shared" ref="H10:H23" si="0">F10*G10</f>
        <v>0</v>
      </c>
      <c r="I10" s="12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</row>
    <row r="11" spans="1:20" x14ac:dyDescent="0.25">
      <c r="A11" s="129">
        <f t="shared" ref="A11:A23" si="1">A10+1</f>
        <v>2</v>
      </c>
      <c r="B11" s="130" t="s">
        <v>41</v>
      </c>
      <c r="C11" s="131" t="s">
        <v>22</v>
      </c>
      <c r="D11" s="131"/>
      <c r="E11" s="134"/>
      <c r="F11" s="133"/>
      <c r="G11" s="127">
        <v>800</v>
      </c>
      <c r="H11" s="10">
        <f t="shared" si="0"/>
        <v>0</v>
      </c>
      <c r="I11" s="11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</row>
    <row r="12" spans="1:20" x14ac:dyDescent="0.25">
      <c r="A12" s="129">
        <f t="shared" si="1"/>
        <v>3</v>
      </c>
      <c r="B12" s="135" t="s">
        <v>25</v>
      </c>
      <c r="C12" s="136" t="s">
        <v>23</v>
      </c>
      <c r="D12" s="136"/>
      <c r="E12" s="132"/>
      <c r="F12" s="133"/>
      <c r="G12" s="127">
        <v>650</v>
      </c>
      <c r="H12" s="10">
        <f t="shared" si="0"/>
        <v>0</v>
      </c>
      <c r="I12" s="11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</row>
    <row r="13" spans="1:20" x14ac:dyDescent="0.25">
      <c r="A13" s="129">
        <f t="shared" si="1"/>
        <v>4</v>
      </c>
      <c r="B13" s="135" t="s">
        <v>43</v>
      </c>
      <c r="C13" s="136" t="s">
        <v>22</v>
      </c>
      <c r="D13" s="136"/>
      <c r="E13" s="132"/>
      <c r="F13" s="133"/>
      <c r="G13" s="127">
        <v>60</v>
      </c>
      <c r="H13" s="10">
        <f t="shared" si="0"/>
        <v>0</v>
      </c>
      <c r="I13" s="11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</row>
    <row r="14" spans="1:20" x14ac:dyDescent="0.25">
      <c r="A14" s="129">
        <f t="shared" si="1"/>
        <v>5</v>
      </c>
      <c r="B14" s="130" t="s">
        <v>27</v>
      </c>
      <c r="C14" s="131" t="s">
        <v>23</v>
      </c>
      <c r="D14" s="131"/>
      <c r="E14" s="132"/>
      <c r="F14" s="133"/>
      <c r="G14" s="127">
        <v>300</v>
      </c>
      <c r="H14" s="10">
        <f t="shared" si="0"/>
        <v>0</v>
      </c>
      <c r="I14" s="11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</row>
    <row r="15" spans="1:20" x14ac:dyDescent="0.25">
      <c r="A15" s="129">
        <f t="shared" si="1"/>
        <v>6</v>
      </c>
      <c r="B15" s="130" t="s">
        <v>26</v>
      </c>
      <c r="C15" s="131" t="s">
        <v>22</v>
      </c>
      <c r="D15" s="131"/>
      <c r="E15" s="132"/>
      <c r="F15" s="133"/>
      <c r="G15" s="127">
        <v>50</v>
      </c>
      <c r="H15" s="10">
        <f t="shared" si="0"/>
        <v>0</v>
      </c>
      <c r="I15" s="11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</row>
    <row r="16" spans="1:20" x14ac:dyDescent="0.25">
      <c r="A16" s="129">
        <f t="shared" si="1"/>
        <v>7</v>
      </c>
      <c r="B16" s="130" t="s">
        <v>28</v>
      </c>
      <c r="C16" s="131" t="s">
        <v>22</v>
      </c>
      <c r="D16" s="131"/>
      <c r="E16" s="132"/>
      <c r="F16" s="133"/>
      <c r="G16" s="127">
        <v>150</v>
      </c>
      <c r="H16" s="44">
        <f t="shared" si="0"/>
        <v>0</v>
      </c>
      <c r="I16" s="11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</row>
    <row r="17" spans="1:20" x14ac:dyDescent="0.25">
      <c r="A17" s="129">
        <f t="shared" si="1"/>
        <v>8</v>
      </c>
      <c r="B17" s="130" t="s">
        <v>30</v>
      </c>
      <c r="C17" s="131" t="s">
        <v>23</v>
      </c>
      <c r="D17" s="131"/>
      <c r="E17" s="132"/>
      <c r="F17" s="133"/>
      <c r="G17" s="127">
        <v>150</v>
      </c>
      <c r="H17" s="10">
        <f>F17*G17</f>
        <v>0</v>
      </c>
      <c r="I17" s="11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</row>
    <row r="18" spans="1:20" x14ac:dyDescent="0.25">
      <c r="A18" s="129">
        <f t="shared" si="1"/>
        <v>9</v>
      </c>
      <c r="B18" s="130" t="s">
        <v>29</v>
      </c>
      <c r="C18" s="131" t="s">
        <v>22</v>
      </c>
      <c r="D18" s="131"/>
      <c r="E18" s="132"/>
      <c r="F18" s="133"/>
      <c r="G18" s="127">
        <v>50</v>
      </c>
      <c r="H18" s="10">
        <f t="shared" si="0"/>
        <v>0</v>
      </c>
      <c r="I18" s="11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</row>
    <row r="19" spans="1:20" x14ac:dyDescent="0.25">
      <c r="A19" s="129">
        <f t="shared" si="1"/>
        <v>10</v>
      </c>
      <c r="B19" s="130" t="s">
        <v>46</v>
      </c>
      <c r="C19" s="131" t="s">
        <v>23</v>
      </c>
      <c r="D19" s="131"/>
      <c r="E19" s="132"/>
      <c r="F19" s="133"/>
      <c r="G19" s="127">
        <v>50</v>
      </c>
      <c r="H19" s="10">
        <f t="shared" si="0"/>
        <v>0</v>
      </c>
      <c r="I19" s="11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</row>
    <row r="20" spans="1:20" x14ac:dyDescent="0.25">
      <c r="A20" s="129">
        <f t="shared" si="1"/>
        <v>11</v>
      </c>
      <c r="B20" s="130" t="s">
        <v>31</v>
      </c>
      <c r="C20" s="131" t="s">
        <v>22</v>
      </c>
      <c r="D20" s="131"/>
      <c r="E20" s="132"/>
      <c r="F20" s="133"/>
      <c r="G20" s="127">
        <v>20</v>
      </c>
      <c r="H20" s="10">
        <f t="shared" si="0"/>
        <v>0</v>
      </c>
      <c r="I20" s="11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</row>
    <row r="21" spans="1:20" x14ac:dyDescent="0.25">
      <c r="A21" s="129">
        <f t="shared" si="1"/>
        <v>12</v>
      </c>
      <c r="B21" s="130" t="s">
        <v>32</v>
      </c>
      <c r="C21" s="131" t="s">
        <v>22</v>
      </c>
      <c r="D21" s="131"/>
      <c r="E21" s="137"/>
      <c r="F21" s="133"/>
      <c r="G21" s="127">
        <v>90</v>
      </c>
      <c r="H21" s="10">
        <f t="shared" si="0"/>
        <v>0</v>
      </c>
      <c r="I21" s="11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</row>
    <row r="22" spans="1:20" x14ac:dyDescent="0.25">
      <c r="A22" s="129">
        <f t="shared" si="1"/>
        <v>13</v>
      </c>
      <c r="B22" s="130" t="s">
        <v>33</v>
      </c>
      <c r="C22" s="138" t="s">
        <v>70</v>
      </c>
      <c r="D22" s="138"/>
      <c r="E22" s="132"/>
      <c r="F22" s="133"/>
      <c r="G22" s="127">
        <v>1300</v>
      </c>
      <c r="H22" s="10">
        <f t="shared" si="0"/>
        <v>0</v>
      </c>
      <c r="I22" s="11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</row>
    <row r="23" spans="1:20" x14ac:dyDescent="0.25">
      <c r="A23" s="129">
        <f t="shared" si="1"/>
        <v>14</v>
      </c>
      <c r="B23" s="130" t="s">
        <v>34</v>
      </c>
      <c r="C23" s="131" t="s">
        <v>22</v>
      </c>
      <c r="D23" s="131"/>
      <c r="E23" s="132"/>
      <c r="F23" s="133"/>
      <c r="G23" s="127">
        <v>60</v>
      </c>
      <c r="H23" s="10">
        <f t="shared" si="0"/>
        <v>0</v>
      </c>
      <c r="I23" s="11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</row>
    <row r="24" spans="1:20" x14ac:dyDescent="0.25">
      <c r="A24" s="142" t="s">
        <v>35</v>
      </c>
      <c r="B24" s="142"/>
      <c r="C24" s="142"/>
      <c r="D24" s="142"/>
      <c r="E24" s="142"/>
      <c r="F24" s="142"/>
      <c r="G24" s="142"/>
      <c r="H24" s="5"/>
      <c r="I24" s="6" t="s">
        <v>9</v>
      </c>
      <c r="J24" s="5" t="s">
        <v>10</v>
      </c>
      <c r="K24" s="5" t="s">
        <v>11</v>
      </c>
      <c r="L24" s="5" t="s">
        <v>12</v>
      </c>
      <c r="M24" s="5" t="s">
        <v>11</v>
      </c>
      <c r="N24" s="5" t="s">
        <v>9</v>
      </c>
      <c r="O24" s="5" t="s">
        <v>9</v>
      </c>
      <c r="P24" s="5" t="s">
        <v>12</v>
      </c>
      <c r="Q24" s="5" t="s">
        <v>13</v>
      </c>
      <c r="R24" s="5" t="s">
        <v>14</v>
      </c>
      <c r="S24" s="5" t="s">
        <v>11</v>
      </c>
      <c r="T24" s="7" t="s">
        <v>15</v>
      </c>
    </row>
    <row r="25" spans="1:20" x14ac:dyDescent="0.25">
      <c r="A25" s="129">
        <f>A23+1</f>
        <v>15</v>
      </c>
      <c r="B25" s="130" t="s">
        <v>37</v>
      </c>
      <c r="C25" s="139" t="s">
        <v>22</v>
      </c>
      <c r="D25" s="139"/>
      <c r="E25" s="132"/>
      <c r="F25" s="133"/>
      <c r="G25" s="128">
        <v>2400</v>
      </c>
      <c r="H25" s="10">
        <f t="shared" ref="H25:H29" si="2">F25*G25</f>
        <v>0</v>
      </c>
      <c r="I25" s="11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</row>
    <row r="26" spans="1:20" x14ac:dyDescent="0.25">
      <c r="A26" s="142" t="s">
        <v>36</v>
      </c>
      <c r="B26" s="142"/>
      <c r="C26" s="142"/>
      <c r="D26" s="142"/>
      <c r="E26" s="142"/>
      <c r="F26" s="142"/>
      <c r="G26" s="143"/>
      <c r="H26" s="18"/>
      <c r="I26" s="6" t="s">
        <v>9</v>
      </c>
      <c r="J26" s="5" t="s">
        <v>10</v>
      </c>
      <c r="K26" s="5" t="s">
        <v>11</v>
      </c>
      <c r="L26" s="5" t="s">
        <v>12</v>
      </c>
      <c r="M26" s="5" t="s">
        <v>11</v>
      </c>
      <c r="N26" s="5" t="s">
        <v>9</v>
      </c>
      <c r="O26" s="5" t="s">
        <v>9</v>
      </c>
      <c r="P26" s="5" t="s">
        <v>12</v>
      </c>
      <c r="Q26" s="5" t="s">
        <v>13</v>
      </c>
      <c r="R26" s="5" t="s">
        <v>14</v>
      </c>
      <c r="S26" s="5" t="s">
        <v>11</v>
      </c>
      <c r="T26" s="7" t="s">
        <v>15</v>
      </c>
    </row>
    <row r="27" spans="1:20" x14ac:dyDescent="0.25">
      <c r="A27" s="129">
        <f>A25+1</f>
        <v>16</v>
      </c>
      <c r="B27" s="130" t="s">
        <v>40</v>
      </c>
      <c r="C27" s="140" t="s">
        <v>44</v>
      </c>
      <c r="D27" s="140"/>
      <c r="E27" s="132"/>
      <c r="F27" s="133"/>
      <c r="G27" s="128">
        <v>700</v>
      </c>
      <c r="H27" s="10">
        <f t="shared" si="2"/>
        <v>0</v>
      </c>
      <c r="I27" s="11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</row>
    <row r="28" spans="1:20" x14ac:dyDescent="0.25">
      <c r="A28" s="129">
        <f t="shared" ref="A28:A29" si="3">A27+1</f>
        <v>17</v>
      </c>
      <c r="B28" s="130" t="s">
        <v>40</v>
      </c>
      <c r="C28" s="140" t="s">
        <v>23</v>
      </c>
      <c r="D28" s="140"/>
      <c r="E28" s="132"/>
      <c r="F28" s="133"/>
      <c r="G28" s="128">
        <v>100</v>
      </c>
      <c r="H28" s="10">
        <f t="shared" si="2"/>
        <v>0</v>
      </c>
      <c r="I28" s="11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</row>
    <row r="29" spans="1:20" ht="15.75" thickBot="1" x14ac:dyDescent="0.3">
      <c r="A29" s="129">
        <f t="shared" si="3"/>
        <v>18</v>
      </c>
      <c r="B29" s="130" t="s">
        <v>38</v>
      </c>
      <c r="C29" s="138" t="s">
        <v>70</v>
      </c>
      <c r="D29" s="138"/>
      <c r="E29" s="132"/>
      <c r="F29" s="133"/>
      <c r="G29" s="128">
        <v>40</v>
      </c>
      <c r="H29" s="10">
        <f t="shared" si="2"/>
        <v>0</v>
      </c>
      <c r="I29" s="11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</row>
    <row r="30" spans="1:20" x14ac:dyDescent="0.25">
      <c r="A30" s="21"/>
      <c r="B30" s="109"/>
      <c r="C30" s="109"/>
      <c r="D30" s="109"/>
      <c r="E30" s="109"/>
      <c r="F30" s="111" t="s">
        <v>18</v>
      </c>
      <c r="G30" s="112"/>
      <c r="H30" s="22">
        <f>SUM(H10:H29)</f>
        <v>0</v>
      </c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0" x14ac:dyDescent="0.25">
      <c r="A31" s="21"/>
      <c r="B31" s="110"/>
      <c r="C31" s="110"/>
      <c r="D31" s="110"/>
      <c r="E31" s="110"/>
      <c r="F31" s="113" t="s">
        <v>19</v>
      </c>
      <c r="G31" s="114"/>
      <c r="H31" s="24">
        <f>H30*1.055</f>
        <v>0</v>
      </c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0" ht="15.75" thickBot="1" x14ac:dyDescent="0.3">
      <c r="A32" s="21"/>
      <c r="B32" s="23"/>
      <c r="C32" s="23"/>
      <c r="D32" s="23"/>
      <c r="E32" s="23"/>
      <c r="F32" s="95" t="s">
        <v>20</v>
      </c>
      <c r="G32" s="96"/>
      <c r="H32" s="25">
        <f>H30+H31</f>
        <v>0</v>
      </c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</sheetData>
  <mergeCells count="14">
    <mergeCell ref="A1:H4"/>
    <mergeCell ref="A5:H5"/>
    <mergeCell ref="A6:H6"/>
    <mergeCell ref="A7:H7"/>
    <mergeCell ref="I8:T8"/>
    <mergeCell ref="I4:T4"/>
    <mergeCell ref="I5:T5"/>
    <mergeCell ref="A9:G9"/>
    <mergeCell ref="F32:G32"/>
    <mergeCell ref="A24:G24"/>
    <mergeCell ref="A26:G26"/>
    <mergeCell ref="B30:E31"/>
    <mergeCell ref="F30:G30"/>
    <mergeCell ref="F31:G3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3DBDB-3433-4246-BF1C-0C98E64E8DB5}">
  <sheetPr>
    <tabColor rgb="FFFFC000"/>
  </sheetPr>
  <dimension ref="A1:T22"/>
  <sheetViews>
    <sheetView zoomScale="118" zoomScaleNormal="118" workbookViewId="0">
      <selection activeCell="E23" sqref="E23"/>
    </sheetView>
  </sheetViews>
  <sheetFormatPr baseColWidth="10" defaultRowHeight="15" x14ac:dyDescent="0.25"/>
  <cols>
    <col min="2" max="2" width="52.5703125" customWidth="1"/>
    <col min="3" max="3" width="8.7109375" customWidth="1"/>
    <col min="4" max="4" width="9.5703125" customWidth="1"/>
    <col min="5" max="5" width="19.85546875" customWidth="1"/>
    <col min="7" max="7" width="11.42578125" customWidth="1"/>
    <col min="8" max="8" width="13.42578125" customWidth="1"/>
    <col min="9" max="20" width="6.42578125" customWidth="1"/>
  </cols>
  <sheetData>
    <row r="1" spans="1:20" x14ac:dyDescent="0.25">
      <c r="A1" s="97" t="s">
        <v>72</v>
      </c>
      <c r="B1" s="98"/>
      <c r="C1" s="98"/>
      <c r="D1" s="98"/>
      <c r="E1" s="98"/>
      <c r="F1" s="98"/>
      <c r="G1" s="98"/>
      <c r="H1" s="99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x14ac:dyDescent="0.25">
      <c r="A2" s="100"/>
      <c r="B2" s="101"/>
      <c r="C2" s="101"/>
      <c r="D2" s="101"/>
      <c r="E2" s="101"/>
      <c r="F2" s="101"/>
      <c r="G2" s="101"/>
      <c r="H2" s="10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x14ac:dyDescent="0.25">
      <c r="A3" s="100"/>
      <c r="B3" s="101"/>
      <c r="C3" s="101"/>
      <c r="D3" s="101"/>
      <c r="E3" s="101"/>
      <c r="F3" s="101"/>
      <c r="G3" s="101"/>
      <c r="H3" s="10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x14ac:dyDescent="0.25">
      <c r="A4" s="103"/>
      <c r="B4" s="104"/>
      <c r="C4" s="104"/>
      <c r="D4" s="104"/>
      <c r="E4" s="104"/>
      <c r="F4" s="104"/>
      <c r="G4" s="104"/>
      <c r="H4" s="105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1:20" x14ac:dyDescent="0.25">
      <c r="A5" s="121" t="s">
        <v>0</v>
      </c>
      <c r="B5" s="106"/>
      <c r="C5" s="106"/>
      <c r="D5" s="106"/>
      <c r="E5" s="106"/>
      <c r="F5" s="106"/>
      <c r="G5" s="106"/>
      <c r="H5" s="12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x14ac:dyDescent="0.25">
      <c r="A6" s="123" t="s">
        <v>1</v>
      </c>
      <c r="B6" s="107"/>
      <c r="C6" s="107"/>
      <c r="D6" s="107"/>
      <c r="E6" s="107"/>
      <c r="F6" s="107"/>
      <c r="G6" s="107"/>
      <c r="H6" s="124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x14ac:dyDescent="0.25">
      <c r="A7" s="125" t="s">
        <v>60</v>
      </c>
      <c r="B7" s="108"/>
      <c r="C7" s="108"/>
      <c r="D7" s="108"/>
      <c r="E7" s="108"/>
      <c r="F7" s="108"/>
      <c r="G7" s="108"/>
      <c r="H7" s="126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38.25" x14ac:dyDescent="0.25">
      <c r="A8" s="3" t="s">
        <v>2</v>
      </c>
      <c r="B8" s="3" t="s">
        <v>3</v>
      </c>
      <c r="C8" s="3" t="s">
        <v>50</v>
      </c>
      <c r="D8" s="3" t="s">
        <v>68</v>
      </c>
      <c r="E8" s="3" t="s">
        <v>4</v>
      </c>
      <c r="F8" s="3" t="s">
        <v>5</v>
      </c>
      <c r="G8" s="3" t="s">
        <v>74</v>
      </c>
      <c r="H8" s="4" t="s">
        <v>6</v>
      </c>
      <c r="I8" s="1" t="s">
        <v>7</v>
      </c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</row>
    <row r="9" spans="1:20" x14ac:dyDescent="0.25">
      <c r="A9" s="93" t="s">
        <v>35</v>
      </c>
      <c r="B9" s="93"/>
      <c r="C9" s="93"/>
      <c r="D9" s="93"/>
      <c r="E9" s="93"/>
      <c r="F9" s="93"/>
      <c r="G9" s="93"/>
      <c r="H9" s="5"/>
      <c r="I9" s="6" t="s">
        <v>9</v>
      </c>
      <c r="J9" s="5" t="s">
        <v>10</v>
      </c>
      <c r="K9" s="5" t="s">
        <v>11</v>
      </c>
      <c r="L9" s="5" t="s">
        <v>12</v>
      </c>
      <c r="M9" s="5" t="s">
        <v>11</v>
      </c>
      <c r="N9" s="5" t="s">
        <v>9</v>
      </c>
      <c r="O9" s="5" t="s">
        <v>9</v>
      </c>
      <c r="P9" s="5" t="s">
        <v>12</v>
      </c>
      <c r="Q9" s="5" t="s">
        <v>13</v>
      </c>
      <c r="R9" s="5" t="s">
        <v>14</v>
      </c>
      <c r="S9" s="5" t="s">
        <v>21</v>
      </c>
      <c r="T9" s="7" t="s">
        <v>15</v>
      </c>
    </row>
    <row r="10" spans="1:20" x14ac:dyDescent="0.25">
      <c r="A10" s="129">
        <v>1</v>
      </c>
      <c r="B10" s="130" t="s">
        <v>51</v>
      </c>
      <c r="C10" s="131" t="s">
        <v>22</v>
      </c>
      <c r="D10" s="131"/>
      <c r="E10" s="140"/>
      <c r="F10" s="133">
        <v>1</v>
      </c>
      <c r="G10" s="127">
        <v>350</v>
      </c>
      <c r="H10" s="36">
        <f t="shared" ref="H10:H13" si="0">F10*G10</f>
        <v>350</v>
      </c>
      <c r="I10" s="31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</row>
    <row r="11" spans="1:20" x14ac:dyDescent="0.25">
      <c r="A11" s="129">
        <f>A10+1</f>
        <v>2</v>
      </c>
      <c r="B11" s="130" t="s">
        <v>57</v>
      </c>
      <c r="C11" s="131" t="s">
        <v>22</v>
      </c>
      <c r="D11" s="131"/>
      <c r="E11" s="140"/>
      <c r="F11" s="133">
        <v>1</v>
      </c>
      <c r="G11" s="127">
        <v>350</v>
      </c>
      <c r="H11" s="36">
        <f t="shared" si="0"/>
        <v>350</v>
      </c>
      <c r="I11" s="33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</row>
    <row r="12" spans="1:20" x14ac:dyDescent="0.25">
      <c r="A12" s="129">
        <f t="shared" ref="A12:A15" si="1">A11+1</f>
        <v>3</v>
      </c>
      <c r="B12" s="130" t="s">
        <v>56</v>
      </c>
      <c r="C12" s="131" t="s">
        <v>22</v>
      </c>
      <c r="D12" s="131"/>
      <c r="E12" s="134"/>
      <c r="F12" s="133">
        <v>1</v>
      </c>
      <c r="G12" s="127">
        <v>370</v>
      </c>
      <c r="H12" s="36">
        <f t="shared" si="0"/>
        <v>370</v>
      </c>
      <c r="I12" s="31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</row>
    <row r="13" spans="1:20" x14ac:dyDescent="0.25">
      <c r="A13" s="129">
        <f t="shared" si="1"/>
        <v>4</v>
      </c>
      <c r="B13" s="130" t="s">
        <v>52</v>
      </c>
      <c r="C13" s="131" t="s">
        <v>22</v>
      </c>
      <c r="D13" s="131"/>
      <c r="E13" s="134"/>
      <c r="F13" s="133">
        <v>1</v>
      </c>
      <c r="G13" s="127">
        <v>100</v>
      </c>
      <c r="H13" s="36">
        <f t="shared" si="0"/>
        <v>100</v>
      </c>
      <c r="I13" s="31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</row>
    <row r="14" spans="1:20" x14ac:dyDescent="0.25">
      <c r="A14" s="129">
        <f>A13+1</f>
        <v>5</v>
      </c>
      <c r="B14" s="130" t="s">
        <v>55</v>
      </c>
      <c r="C14" s="131" t="s">
        <v>22</v>
      </c>
      <c r="D14" s="131"/>
      <c r="E14" s="132"/>
      <c r="F14" s="133">
        <v>1</v>
      </c>
      <c r="G14" s="127">
        <v>100</v>
      </c>
      <c r="H14" s="36">
        <f>F14*G14</f>
        <v>100</v>
      </c>
      <c r="I14" s="35"/>
      <c r="J14" s="29"/>
      <c r="K14" s="29"/>
      <c r="L14" s="29"/>
      <c r="M14" s="9"/>
      <c r="N14" s="9"/>
      <c r="O14" s="9"/>
      <c r="P14" s="9"/>
      <c r="Q14" s="9"/>
      <c r="R14" s="9"/>
      <c r="S14" s="9"/>
      <c r="T14" s="9"/>
    </row>
    <row r="15" spans="1:20" x14ac:dyDescent="0.25">
      <c r="A15" s="129">
        <f t="shared" si="1"/>
        <v>6</v>
      </c>
      <c r="B15" s="130" t="s">
        <v>62</v>
      </c>
      <c r="C15" s="131" t="s">
        <v>22</v>
      </c>
      <c r="D15" s="131"/>
      <c r="E15" s="132"/>
      <c r="F15" s="133">
        <v>1</v>
      </c>
      <c r="G15" s="127">
        <v>1700</v>
      </c>
      <c r="H15" s="36">
        <f>F15*G15</f>
        <v>1700</v>
      </c>
      <c r="I15" s="11"/>
      <c r="J15" s="9"/>
      <c r="K15" s="9"/>
      <c r="L15" s="9"/>
      <c r="M15" s="29"/>
      <c r="N15" s="29"/>
      <c r="O15" s="29"/>
      <c r="P15" s="29"/>
      <c r="Q15" s="29"/>
      <c r="R15" s="29"/>
      <c r="S15" s="29"/>
      <c r="T15" s="29"/>
    </row>
    <row r="16" spans="1:20" x14ac:dyDescent="0.25">
      <c r="A16" s="142" t="s">
        <v>54</v>
      </c>
      <c r="B16" s="142"/>
      <c r="C16" s="142"/>
      <c r="D16" s="142"/>
      <c r="E16" s="142"/>
      <c r="F16" s="142"/>
      <c r="G16" s="142"/>
      <c r="H16" s="37"/>
      <c r="I16" s="6" t="s">
        <v>9</v>
      </c>
      <c r="J16" s="5" t="s">
        <v>10</v>
      </c>
      <c r="K16" s="5" t="s">
        <v>11</v>
      </c>
      <c r="L16" s="5" t="s">
        <v>12</v>
      </c>
      <c r="M16" s="5" t="s">
        <v>11</v>
      </c>
      <c r="N16" s="5" t="s">
        <v>9</v>
      </c>
      <c r="O16" s="5" t="s">
        <v>9</v>
      </c>
      <c r="P16" s="5" t="s">
        <v>12</v>
      </c>
      <c r="Q16" s="5" t="s">
        <v>13</v>
      </c>
      <c r="R16" s="5" t="s">
        <v>14</v>
      </c>
      <c r="S16" s="5" t="s">
        <v>21</v>
      </c>
      <c r="T16" s="7" t="s">
        <v>15</v>
      </c>
    </row>
    <row r="17" spans="1:20" ht="15.75" thickBot="1" x14ac:dyDescent="0.3">
      <c r="A17" s="129">
        <v>7</v>
      </c>
      <c r="B17" s="130" t="s">
        <v>53</v>
      </c>
      <c r="C17" s="139" t="s">
        <v>22</v>
      </c>
      <c r="D17" s="139"/>
      <c r="E17" s="140"/>
      <c r="F17" s="133">
        <v>1</v>
      </c>
      <c r="G17" s="128">
        <v>130</v>
      </c>
      <c r="H17" s="36">
        <f t="shared" ref="H17" si="2">F17*G17</f>
        <v>130</v>
      </c>
      <c r="I17" s="35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</row>
    <row r="18" spans="1:20" ht="15.75" hidden="1" thickBot="1" x14ac:dyDescent="0.3">
      <c r="A18" s="93" t="s">
        <v>16</v>
      </c>
      <c r="B18" s="93"/>
      <c r="C18" s="93"/>
      <c r="D18" s="93"/>
      <c r="E18" s="93"/>
      <c r="F18" s="93"/>
      <c r="G18" s="94"/>
      <c r="H18" s="18"/>
      <c r="I18" s="6" t="s">
        <v>9</v>
      </c>
      <c r="J18" s="5" t="s">
        <v>10</v>
      </c>
      <c r="K18" s="5" t="s">
        <v>11</v>
      </c>
      <c r="L18" s="5" t="s">
        <v>12</v>
      </c>
      <c r="M18" s="5" t="s">
        <v>11</v>
      </c>
      <c r="N18" s="5" t="s">
        <v>9</v>
      </c>
      <c r="O18" s="5" t="s">
        <v>9</v>
      </c>
      <c r="P18" s="5" t="s">
        <v>12</v>
      </c>
      <c r="Q18" s="5" t="s">
        <v>13</v>
      </c>
      <c r="R18" s="5" t="s">
        <v>14</v>
      </c>
      <c r="S18" s="5" t="s">
        <v>11</v>
      </c>
      <c r="T18" s="7" t="s">
        <v>15</v>
      </c>
    </row>
    <row r="19" spans="1:20" ht="15.75" hidden="1" thickBot="1" x14ac:dyDescent="0.3">
      <c r="A19" s="8">
        <v>37</v>
      </c>
      <c r="B19" s="28" t="s">
        <v>17</v>
      </c>
      <c r="C19" s="30"/>
      <c r="D19" s="30"/>
      <c r="E19" s="17"/>
      <c r="F19" s="19"/>
      <c r="G19" s="27">
        <v>400</v>
      </c>
      <c r="H19" s="20">
        <f t="shared" ref="H19" si="3">F19*G19</f>
        <v>0</v>
      </c>
      <c r="I19" s="16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</row>
    <row r="20" spans="1:20" x14ac:dyDescent="0.25">
      <c r="A20" s="21"/>
      <c r="B20" s="109"/>
      <c r="C20" s="109"/>
      <c r="D20" s="109"/>
      <c r="E20" s="109"/>
      <c r="F20" s="111" t="s">
        <v>18</v>
      </c>
      <c r="G20" s="112"/>
      <c r="H20" s="22">
        <f>SUM(H10:H19)</f>
        <v>3100</v>
      </c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x14ac:dyDescent="0.25">
      <c r="A21" s="21"/>
      <c r="B21" s="110"/>
      <c r="C21" s="110"/>
      <c r="D21" s="110"/>
      <c r="E21" s="110"/>
      <c r="F21" s="113" t="s">
        <v>19</v>
      </c>
      <c r="G21" s="114"/>
      <c r="H21" s="24">
        <f>H20*1.055</f>
        <v>3270.5</v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15.75" thickBot="1" x14ac:dyDescent="0.3">
      <c r="A22" s="21"/>
      <c r="B22" s="23"/>
      <c r="C22" s="23"/>
      <c r="D22" s="23"/>
      <c r="E22" s="23"/>
      <c r="F22" s="95" t="s">
        <v>20</v>
      </c>
      <c r="G22" s="96"/>
      <c r="H22" s="25">
        <f>H20+H21</f>
        <v>6370.5</v>
      </c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</sheetData>
  <mergeCells count="12">
    <mergeCell ref="I8:T8"/>
    <mergeCell ref="A9:G9"/>
    <mergeCell ref="F22:G22"/>
    <mergeCell ref="A1:H4"/>
    <mergeCell ref="A5:H5"/>
    <mergeCell ref="A6:H6"/>
    <mergeCell ref="A7:H7"/>
    <mergeCell ref="A16:G16"/>
    <mergeCell ref="A18:G18"/>
    <mergeCell ref="B20:E21"/>
    <mergeCell ref="F20:G20"/>
    <mergeCell ref="F21:G2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Lot 1 4EG BR</vt:lpstr>
      <vt:lpstr>Lot 2 5EG BR</vt:lpstr>
      <vt:lpstr>Lot 3 4EG HR</vt:lpstr>
      <vt:lpstr>Lot 4 5EG HR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HERTH</dc:creator>
  <cp:lastModifiedBy>Eric HERTH</cp:lastModifiedBy>
  <dcterms:created xsi:type="dcterms:W3CDTF">2025-04-23T13:46:34Z</dcterms:created>
  <dcterms:modified xsi:type="dcterms:W3CDTF">2025-06-30T09:08:20Z</dcterms:modified>
</cp:coreProperties>
</file>