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sharedStrings.xml><?xml version="1.0" encoding="utf-8"?>
<sst xmlns="http://schemas.openxmlformats.org/spreadsheetml/2006/main" count="193" uniqueCount="152">
  <si>
    <t>Dossier</t>
  </si>
  <si>
    <t>Date</t>
  </si>
  <si>
    <t>Phase</t>
  </si>
  <si>
    <t>Indice</t>
  </si>
  <si>
    <t xml:space="preserve">ARCHITECTE : 
    </t>
  </si>
  <si>
    <t>MAITRE D'OEUVRE : 
    IPCO
    720 route de Rémire
    97354 Rémire-Montjoly
    Tél : +594 594 20 48 27
    Mél : contact@ipco.bet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</si>
  <si>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</si>
  <si>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</si>
  <si>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</si>
  <si>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</si>
  <si>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</si>
  <si>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</si>
  <si>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</si>
  <si>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</si>
  <si>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</si>
  <si>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</si>
  <si>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</si>
  <si>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</si>
  <si>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</si>
  <si>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</si>
  <si>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</si>
  <si>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</si>
  <si>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</si>
  <si>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</si>
  <si>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</si>
  <si>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</si>
  <si>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</si>
  <si>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</si>
  <si>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</si>
  <si>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</si>
  <si>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</si>
  <si>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</si>
  <si>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</si>
  <si>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</si>
  <si>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</si>
  <si>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</si>
  <si>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</si>
  <si>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</si>
  <si>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n°4</t>
  </si>
  <si>
    <t>Désamiantage</t>
  </si>
  <si>
    <t>4.1</t>
  </si>
  <si>
    <t>AOWJ-1_uis126</t>
  </si>
  <si>
    <t>DÉPOSE D'ÉLÉMENTS AMIANTÉS</t>
  </si>
  <si>
    <t>4.1.1</t>
  </si>
  <si>
    <t>Généralités</t>
  </si>
  <si>
    <t>4.1.1.1</t>
  </si>
  <si>
    <t xml:space="preserve">Plan de retrait </t>
  </si>
  <si>
    <t>FT</t>
  </si>
  <si>
    <t>Total Généralités</t>
  </si>
  <si>
    <t>9.R.Localisations\Généralités</t>
  </si>
  <si>
    <t>9.M.Z</t>
  </si>
  <si>
    <t>9.E.1.Localisations\Généralités</t>
  </si>
  <si>
    <t>9.&amp;</t>
  </si>
  <si>
    <t>4.1.1.2</t>
  </si>
  <si>
    <t>Installation de chantier, cantonnement</t>
  </si>
  <si>
    <t>9.T</t>
  </si>
  <si>
    <t>4.1.1.3</t>
  </si>
  <si>
    <t>Prélèvement air origine et restitution</t>
  </si>
  <si>
    <t>4.&amp;</t>
  </si>
  <si>
    <t>4.1.2</t>
  </si>
  <si>
    <t>4.1.2.1</t>
  </si>
  <si>
    <t>Retrait d'ouvrage amianté</t>
  </si>
  <si>
    <t>3.&amp;</t>
  </si>
  <si>
    <t>Total H.T. :</t>
  </si>
  <si>
    <t>Total T.V.A. (0%) :</t>
  </si>
  <si>
    <t>Total T.T.C. :</t>
  </si>
  <si>
    <t>RECAPITULATIF
Lot n°4 Désamiantage</t>
  </si>
  <si>
    <t>RECAPITULATIF DES LOCALISATIONS</t>
  </si>
  <si>
    <t>Non localisé</t>
  </si>
  <si>
    <t>Général</t>
  </si>
  <si>
    <t>Extérieurs</t>
  </si>
  <si>
    <t>Zone 1</t>
  </si>
  <si>
    <t>Zone 2</t>
  </si>
  <si>
    <t>Toutes zones</t>
  </si>
  <si>
    <t>Couloir</t>
  </si>
  <si>
    <t>RECAPITULATIF DES CHAPITRES</t>
  </si>
  <si>
    <t>4.1 - DÉPOSE D'ÉLÉMENTS AMIANTÉS</t>
  </si>
  <si>
    <t>- 4.1.1 - Généralités</t>
  </si>
  <si>
    <t>- 4.1.2 - Désamiantage</t>
  </si>
  <si>
    <t>Total du lot Désamiantage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</si>
  <si>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</si>
  <si>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</si>
  <si>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</si>
  <si>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</si>
  <si>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</si>
  <si>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</si>
  <si>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</si>
  <si>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</si>
  <si>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</si>
  <si>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</si>
  <si>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</si>
  <si>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</si>
  <si>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</si>
  <si>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</si>
  <si>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</si>
  <si>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</si>
  <si>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</si>
  <si>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</si>
  <si>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</si>
  <si>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</si>
  <si>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</si>
  <si>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</si>
  <si>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</si>
  <si>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</si>
  <si>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</si>
  <si>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</si>
  <si>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</si>
  <si>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</si>
  <si>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</si>
  <si>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</si>
  <si>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</si>
  <si>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</si>
  <si>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</si>
  <si>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Création de deux salles de classe à la CCI</t>
  </si>
  <si>
    <t>06/08/2025</t>
  </si>
  <si>
    <t>DCE</t>
  </si>
  <si>
    <t>97300 - Cayenne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</si>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</sst>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5" formatCode="#,##0.00"/>
    <numFmt numFmtId="166" formatCode="0.00%"/>
    <numFmt numFmtId="167" formatCode="#,##0.00\ [$€];[Red]-#,##0.00\ [$€]"/>
    <numFmt numFmtId="168" formatCode="00000"/>
    <numFmt numFmtId="169" formatCode="0#&quot; &quot;##&quot; &quot;##&quot; &quot;##&quot; &quot;##"/>
    <numFmt numFmtId="170" formatCode="#,##0.000"/>
  </numFmts>
  <fonts count="2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164" fontId="11" fillId="0" borderId="9" xfId="0" applyNumberFormat="1" applyFont="1" applyBorder="1" applyAlignment="1">
      <alignment horizontal="right" vertical="top" wrapText="1"/>
    </xf>
    <xf numFmtId="165" fontId="12" fillId="0" borderId="12" xfId="0" applyNumberFormat="1" applyFont="1" applyBorder="1" applyAlignment="1" applyProtection="1">
      <alignment vertical="top" wrapText="1"/>
      <protection locked="0"/>
    </xf>
    <xf numFmtId="165" fontId="12" fillId="0" borderId="9" xfId="0" applyNumberFormat="1" applyFont="1" applyBorder="1" applyAlignment="1">
      <alignment vertical="top" wrapText="1"/>
    </xf>
    <xf numFmtId="166" fontId="4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13" fillId="0" borderId="9" xfId="0" applyFont="1" applyBorder="1" applyAlignment="1">
      <alignment vertical="top" wrapText="1"/>
    </xf>
    <xf numFmtId="164" fontId="12" fillId="0" borderId="9" xfId="0" applyNumberFormat="1" applyFont="1" applyBorder="1" applyAlignment="1">
      <alignment horizontal="right" vertical="top" wrapText="1"/>
    </xf>
    <xf numFmtId="0" fontId="1" fillId="0" borderId="9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14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right" vertical="top" wrapText="1"/>
    </xf>
    <xf numFmtId="0" fontId="14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4" fillId="0" borderId="4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167" fontId="14" fillId="0" borderId="0" xfId="0" applyNumberFormat="1" applyFont="1" applyAlignment="1">
      <alignment horizontal="right" vertical="top" wrapText="1"/>
    </xf>
    <xf numFmtId="167" fontId="14" fillId="0" borderId="5" xfId="0" applyNumberFormat="1" applyFont="1" applyBorder="1" applyAlignment="1">
      <alignment horizontal="right" vertical="top" wrapText="1"/>
    </xf>
    <xf numFmtId="0" fontId="14" fillId="0" borderId="6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167" fontId="14" fillId="0" borderId="7" xfId="0" applyNumberFormat="1" applyFont="1" applyBorder="1" applyAlignment="1">
      <alignment horizontal="right" vertical="top" wrapText="1"/>
    </xf>
    <xf numFmtId="167" fontId="14" fillId="0" borderId="8" xfId="0" applyNumberFormat="1" applyFont="1" applyBorder="1" applyAlignment="1">
      <alignment horizontal="righ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  <xf numFmtId="167" fontId="17" fillId="0" borderId="0" xfId="0" applyNumberFormat="1" applyFont="1" applyAlignment="1">
      <alignment horizontal="right" vertical="top" wrapText="1"/>
    </xf>
    <xf numFmtId="0" fontId="17" fillId="0" borderId="0" xfId="0" applyFont="1" applyAlignment="1">
      <alignment horizontal="right" vertical="top" wrapText="1"/>
    </xf>
    <xf numFmtId="0" fontId="18" fillId="0" borderId="0" xfId="0" applyFont="1" applyAlignment="1">
      <alignment horizontal="left" vertical="top" indent="1" wrapText="1"/>
    </xf>
    <xf numFmtId="0" fontId="18" fillId="0" borderId="0" xfId="0" applyFont="1" applyAlignment="1">
      <alignment vertical="top" wrapText="1"/>
    </xf>
    <xf numFmtId="167" fontId="18" fillId="0" borderId="0" xfId="0" applyNumberFormat="1" applyFont="1" applyAlignment="1">
      <alignment horizontal="right" vertical="top" indent="1" wrapText="1"/>
    </xf>
    <xf numFmtId="167" fontId="18" fillId="0" borderId="0" xfId="0" applyNumberFormat="1" applyFont="1" applyAlignment="1">
      <alignment horizontal="right" vertical="top" wrapText="1"/>
    </xf>
    <xf numFmtId="0" fontId="17" fillId="0" borderId="13" xfId="0" applyFont="1" applyBorder="1" applyAlignment="1">
      <alignment vertical="top" wrapText="1"/>
    </xf>
    <xf numFmtId="0" fontId="17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9" fillId="0" borderId="18" xfId="0" applyFont="1" applyBorder="1" applyAlignment="1">
      <alignment vertical="top" wrapText="1"/>
    </xf>
    <xf numFmtId="167" fontId="19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7" fontId="1" fillId="0" borderId="19" xfId="0" applyNumberFormat="1" applyFont="1" applyBorder="1" applyAlignment="1">
      <alignment vertical="top" wrapText="1"/>
    </xf>
    <xf numFmtId="0" fontId="19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7" fontId="19" fillId="0" borderId="21" xfId="0" applyNumberFormat="1" applyFont="1" applyBorder="1" applyAlignment="1">
      <alignment vertical="top" wrapText="1"/>
    </xf>
    <xf numFmtId="167" fontId="1" fillId="0" borderId="21" xfId="0" applyNumberFormat="1" applyFont="1" applyBorder="1" applyAlignment="1">
      <alignment vertical="top" wrapText="1"/>
    </xf>
    <xf numFmtId="167" fontId="1" fillId="0" borderId="22" xfId="0" applyNumberFormat="1" applyFont="1" applyBorder="1" applyAlignment="1">
      <alignment vertical="top" wrapText="1"/>
    </xf>
    <xf numFmtId="0" fontId="19" fillId="0" borderId="0" xfId="0" applyFont="1" applyAlignment="1">
      <alignment vertical="top" wrapText="1"/>
    </xf>
    <xf numFmtId="0" fontId="18" fillId="0" borderId="2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66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66" fontId="5" fillId="0" borderId="11" xfId="0" applyNumberFormat="1" applyFont="1" applyBorder="1" applyAlignment="1">
      <alignment horizontal="right" vertical="top" wrapText="1"/>
    </xf>
    <xf numFmtId="166" fontId="5" fillId="0" borderId="24" xfId="0" applyNumberFormat="1" applyFont="1" applyBorder="1" applyAlignment="1">
      <alignment horizontal="right" vertical="top" wrapText="1"/>
    </xf>
    <xf numFmtId="0" fontId="17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8" fontId="5" fillId="0" borderId="12" xfId="0" applyNumberFormat="1" applyFont="1" applyBorder="1" applyAlignment="1" applyProtection="1">
      <alignment vertical="top" wrapText="1"/>
      <protection locked="0"/>
    </xf>
    <xf numFmtId="169" fontId="5" fillId="0" borderId="12" xfId="0" applyNumberFormat="1" applyFont="1" applyBorder="1" applyAlignment="1" applyProtection="1">
      <alignment vertical="top" wrapText="1"/>
      <protection locked="0"/>
    </xf>
    <xf numFmtId="0" fontId="20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70" fontId="5" fillId="0" borderId="12" xfId="0" applyNumberFormat="1" applyFont="1" applyBorder="1" applyAlignment="1" applyProtection="1">
      <alignment horizontal="right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7" fontId="5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481013</xdr:colOff>
      <xdr:row>1</xdr:row>
      <xdr:rowOff>0</xdr:rowOff>
    </xdr:from>
    <xdr:to>
      <xdr:col>6</xdr:col>
      <xdr:colOff>347785</xdr:colOff>
      <xdr:row>9</xdr:row>
      <xdr:rowOff>114171</xdr:rowOff>
    </xdr:to>
    <xdr:pic>
      <xdr:nvPicPr>
        <xdr:cNvPr id="2" name="Picture 1" descr="{e180efd5-a87b-436d-a3be-0559a8a19379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67213" y="114300"/>
          <a:ext cx="724022" cy="1028571"/>
        </a:xfrm>
        <a:prstGeom prst="rect">
          <a:avLst/>
        </a:prstGeom>
      </xdr:spPr>
    </xdr:pic>
    <xdr:clientData/>
  </xdr:twoCellAnchor>
  <xdr:twoCellAnchor editAs="oneCell">
    <xdr:from>
      <xdr:col>4</xdr:col>
      <xdr:colOff>781050</xdr:colOff>
      <xdr:row>27</xdr:row>
      <xdr:rowOff>0</xdr:rowOff>
    </xdr:from>
    <xdr:to>
      <xdr:col>7</xdr:col>
      <xdr:colOff>190243</xdr:colOff>
      <xdr:row>44</xdr:row>
      <xdr:rowOff>114043</xdr:rowOff>
    </xdr:to>
    <xdr:pic>
      <xdr:nvPicPr>
        <xdr:cNvPr id="3" name="Picture 2" descr="{493ebb3e-e466-4a0c-b2ea-be2adb54987b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705225" y="3086100"/>
          <a:ext cx="2057143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90488</xdr:colOff>
      <xdr:row>72</xdr:row>
      <xdr:rowOff>47625</xdr:rowOff>
    </xdr:from>
    <xdr:to>
      <xdr:col>1</xdr:col>
      <xdr:colOff>582169</xdr:colOff>
      <xdr:row>78</xdr:row>
      <xdr:rowOff>60325</xdr:rowOff>
    </xdr:to>
    <xdr:pic>
      <xdr:nvPicPr>
        <xdr:cNvPr id="4" name="Picture 3" descr="{db963e3b-7814-4565-aaad-f2a27741b287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13" y="8277225"/>
          <a:ext cx="491682" cy="698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7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7"/>
      <c r="F47" s="7"/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7"/>
      <c r="F60" s="7"/>
      <c r="G60" s="7"/>
      <c r="H60" s="7"/>
      <c r="I60" s="8"/>
    </row>
    <row r="61" spans="2:9" ht="9.00113" customHeight="1">
      <c r="B61" s="5"/>
      <c r="C61" s="6"/>
      <c r="D61" s="7"/>
      <c r="E61" s="7"/>
      <c r="F61" s="7"/>
      <c r="G61" s="7"/>
      <c r="H61" s="7"/>
      <c r="I61" s="8"/>
    </row>
    <row r="62" spans="2:9" ht="9.00113" customHeight="1">
      <c r="B62" s="5"/>
      <c r="C62" s="6"/>
      <c r="D62" s="7"/>
      <c r="E62" s="10">
        <f>IF('Paramètres'!C9&lt;&gt;"",'Paramètres'!C9,"")</f>
        <v/>
      </c>
      <c r="F62" s="10"/>
      <c r="G62" s="10"/>
      <c r="H62" s="10"/>
      <c r="I62" s="8"/>
    </row>
    <row r="63" spans="2:9" ht="9.00113" customHeight="1">
      <c r="B63" s="5"/>
      <c r="C63" s="6"/>
      <c r="D63" s="7"/>
      <c r="E63" s="10"/>
      <c r="F63" s="10"/>
      <c r="G63" s="10"/>
      <c r="H63" s="10"/>
      <c r="I63" s="8"/>
    </row>
    <row r="64" spans="2:9" ht="9.00113" customHeight="1">
      <c r="B64" s="5"/>
      <c r="C64" s="6"/>
      <c r="D64" s="7"/>
      <c r="E64" s="10"/>
      <c r="F64" s="10"/>
      <c r="G64" s="10"/>
      <c r="H64" s="10"/>
      <c r="I64" s="8"/>
    </row>
    <row r="65" spans="2:9" ht="9.00113" customHeight="1">
      <c r="B65" s="5"/>
      <c r="C65" s="6"/>
      <c r="D65" s="7"/>
      <c r="E65" s="10"/>
      <c r="F65" s="10"/>
      <c r="G65" s="10"/>
      <c r="H65" s="10"/>
      <c r="I65" s="8"/>
    </row>
    <row r="66" spans="2:9" ht="9.00113" customHeight="1">
      <c r="B66" s="5"/>
      <c r="C66" s="6"/>
      <c r="D66" s="7"/>
      <c r="E66" s="10">
        <f>IF('Paramètres'!C11&lt;&gt;"",'Paramètres'!C11,"")</f>
        <v/>
      </c>
      <c r="F66" s="10"/>
      <c r="G66" s="10"/>
      <c r="H66" s="10"/>
      <c r="I66" s="8"/>
    </row>
    <row r="67" spans="2:9" ht="9.00113" customHeight="1">
      <c r="B67" s="5"/>
      <c r="C67" s="6"/>
      <c r="D67" s="7"/>
      <c r="E67" s="10"/>
      <c r="F67" s="10"/>
      <c r="G67" s="10"/>
      <c r="H67" s="10"/>
      <c r="I67" s="8"/>
    </row>
    <row r="68" spans="2:9" ht="9.00113" customHeight="1">
      <c r="B68" s="5"/>
      <c r="C68" s="6"/>
      <c r="D68" s="7"/>
      <c r="E68" s="10"/>
      <c r="F68" s="10"/>
      <c r="G68" s="10"/>
      <c r="H68" s="10"/>
      <c r="I68" s="8"/>
    </row>
    <row r="69" spans="2:9" ht="9.00113" customHeight="1">
      <c r="B69" s="5"/>
      <c r="C69" s="6"/>
      <c r="D69" s="7"/>
      <c r="E69" s="10"/>
      <c r="F69" s="10"/>
      <c r="G69" s="10"/>
      <c r="H69" s="10"/>
      <c r="I69" s="8"/>
    </row>
    <row r="70" spans="2:9" ht="9.00113" customHeight="1">
      <c r="B70" s="5"/>
      <c r="C70" s="6"/>
      <c r="D70" s="7"/>
      <c r="E70" s="10"/>
      <c r="F70" s="10"/>
      <c r="G70" s="10"/>
      <c r="H70" s="10"/>
      <c r="I70" s="8"/>
    </row>
    <row r="71" spans="2:9" ht="9.00113" customHeight="1">
      <c r="B71" s="5"/>
      <c r="C71" s="6"/>
      <c r="D71" s="7"/>
      <c r="E71" s="11">
        <f>IF('Paramètres'!C3&lt;&gt;"",'Paramètres'!C3,"")</f>
        <v/>
      </c>
      <c r="F71" s="12"/>
      <c r="G71" s="12"/>
      <c r="H71" s="13"/>
      <c r="I71" s="8"/>
    </row>
    <row r="72" spans="2:9" ht="9.00113" customHeight="1">
      <c r="B72" s="5"/>
      <c r="C72" s="6"/>
      <c r="D72" s="7"/>
      <c r="E72" s="14"/>
      <c r="F72" s="9"/>
      <c r="G72" s="9"/>
      <c r="H72" s="15"/>
      <c r="I72" s="8"/>
    </row>
    <row r="73" spans="2:9" ht="9.00113" customHeight="1">
      <c r="B73" s="5"/>
      <c r="C73" s="16" t="s">
        <v>5</v>
      </c>
      <c r="D73" s="7"/>
      <c r="E73" s="14"/>
      <c r="F73" s="9"/>
      <c r="G73" s="9"/>
      <c r="H73" s="15"/>
      <c r="I73" s="8"/>
    </row>
    <row r="74" spans="2:9" ht="9.00113" customHeight="1">
      <c r="B74" s="5"/>
      <c r="C74" s="6"/>
      <c r="D74" s="7"/>
      <c r="E74" s="14"/>
      <c r="F74" s="9"/>
      <c r="G74" s="9"/>
      <c r="H74" s="15"/>
      <c r="I74" s="8"/>
    </row>
    <row r="75" spans="2:9" ht="9.00113" customHeight="1">
      <c r="B75" s="5"/>
      <c r="C75" s="6"/>
      <c r="D75" s="7"/>
      <c r="E75" s="14"/>
      <c r="F75" s="9"/>
      <c r="G75" s="9"/>
      <c r="H75" s="15"/>
      <c r="I75" s="8"/>
    </row>
    <row r="76" spans="2:9" ht="9.00113" customHeight="1">
      <c r="B76" s="5"/>
      <c r="C76" s="6"/>
      <c r="D76" s="7"/>
      <c r="E76" s="14"/>
      <c r="F76" s="9"/>
      <c r="G76" s="9"/>
      <c r="H76" s="15"/>
      <c r="I76" s="8"/>
    </row>
    <row r="77" spans="2:9" ht="9.00113" customHeight="1">
      <c r="B77" s="5"/>
      <c r="C77" s="6"/>
      <c r="D77" s="7"/>
      <c r="E77" s="17"/>
      <c r="F77" s="18"/>
      <c r="G77" s="18"/>
      <c r="H77" s="19"/>
      <c r="I77" s="8"/>
    </row>
    <row r="78" spans="2:9" ht="9.00113" customHeight="1">
      <c r="B78" s="5"/>
      <c r="C78" s="6"/>
      <c r="D78" s="7"/>
      <c r="E78" s="7"/>
      <c r="F78" s="7"/>
      <c r="G78" s="7"/>
      <c r="H78" s="7"/>
      <c r="I78" s="8"/>
    </row>
    <row r="79" spans="2:9" ht="9.00113" customHeight="1">
      <c r="B79" s="5"/>
      <c r="C79" s="6"/>
      <c r="D79" s="7"/>
      <c r="E79" s="7"/>
      <c r="F79" s="20" t="s">
        <v>0</v>
      </c>
      <c r="G79" s="20">
        <f>IF('Paramètres'!C7&lt;&gt;"",'Paramètres'!C7,"")</f>
        <v/>
      </c>
      <c r="H79" s="7"/>
      <c r="I79" s="8"/>
    </row>
    <row r="80" spans="2:9" ht="9.00113" customHeight="1">
      <c r="B80" s="5"/>
      <c r="C80" s="16" t="s">
        <v>4</v>
      </c>
      <c r="D80" s="7"/>
      <c r="E80" s="7"/>
      <c r="F80" s="20"/>
      <c r="G80" s="20"/>
      <c r="H80" s="7"/>
      <c r="I80" s="8"/>
    </row>
    <row r="81" spans="2:9" ht="9.00113" customHeight="1">
      <c r="B81" s="5"/>
      <c r="C81" s="6"/>
      <c r="D81" s="7"/>
      <c r="E81" s="7"/>
      <c r="F81" s="20" t="s">
        <v>1</v>
      </c>
      <c r="G81" s="20">
        <f>IF('Paramètres'!C13&lt;&gt;"",'Paramètres'!C13,"")</f>
        <v/>
      </c>
      <c r="H81" s="7"/>
      <c r="I81" s="8"/>
    </row>
    <row r="82" spans="2:9" ht="9.00113" customHeight="1">
      <c r="B82" s="5"/>
      <c r="C82" s="6"/>
      <c r="D82" s="7"/>
      <c r="E82" s="7"/>
      <c r="F82" s="20"/>
      <c r="G82" s="20"/>
      <c r="H82" s="7"/>
      <c r="I82" s="8"/>
    </row>
    <row r="83" spans="2:9" ht="9.00113" customHeight="1">
      <c r="B83" s="5"/>
      <c r="C83" s="6"/>
      <c r="D83" s="7"/>
      <c r="E83" s="7"/>
      <c r="F83" s="20" t="s">
        <v>2</v>
      </c>
      <c r="G83" s="20">
        <f>IF('Paramètres'!C15&lt;&gt;"",'Paramètres'!C15,"")</f>
        <v/>
      </c>
      <c r="H83" s="7"/>
      <c r="I83" s="8"/>
    </row>
    <row r="84" spans="2:9" ht="9.00113" customHeight="1">
      <c r="B84" s="5"/>
      <c r="C84" s="6"/>
      <c r="D84" s="7"/>
      <c r="E84" s="7"/>
      <c r="F84" s="20"/>
      <c r="G84" s="20"/>
      <c r="H84" s="7"/>
      <c r="I84" s="8"/>
    </row>
    <row r="85" spans="2:9" ht="9.00113" customHeight="1">
      <c r="B85" s="5"/>
      <c r="C85" s="6"/>
      <c r="D85" s="7"/>
      <c r="E85" s="7"/>
      <c r="F85" s="20" t="s">
        <v>3</v>
      </c>
      <c r="G85" s="20">
        <f>IF('Paramètres'!C17&lt;&gt;"",'Paramètres'!C17,"")</f>
        <v/>
      </c>
      <c r="H85" s="7"/>
      <c r="I85" s="8"/>
    </row>
    <row r="86" spans="2:9" ht="9.00113" customHeight="1">
      <c r="B86" s="5"/>
      <c r="C86" s="6"/>
      <c r="D86" s="7"/>
      <c r="E86" s="7"/>
      <c r="F86" s="20"/>
      <c r="G86" s="20"/>
      <c r="H86" s="7"/>
      <c r="I86" s="8"/>
    </row>
    <row r="87" spans="2:9" ht="9.00113" customHeight="1">
      <c r="B87" s="21"/>
      <c r="C87" s="22"/>
      <c r="D87" s="23"/>
      <c r="E87" s="23"/>
      <c r="F87" s="23"/>
      <c r="G87" s="23"/>
      <c r="H87" s="23"/>
      <c r="I87" s="24"/>
    </row>
  </sheetData>
  <sheetProtection password="E95E" sheet="1" objects="1" selectLockedCells="1"/>
  <mergeCells count="21">
    <mergeCell ref="E2:H10"/>
    <mergeCell ref="E11:H19"/>
    <mergeCell ref="E20:H27"/>
    <mergeCell ref="E28:H45"/>
    <mergeCell ref="E47:E61"/>
    <mergeCell ref="F47:H61"/>
    <mergeCell ref="E62:H65"/>
    <mergeCell ref="E66:H70"/>
    <mergeCell ref="E71:H77"/>
    <mergeCell ref="F79:F80"/>
    <mergeCell ref="G79:G80"/>
    <mergeCell ref="F81:F82"/>
    <mergeCell ref="G81:G82"/>
    <mergeCell ref="F83:F84"/>
    <mergeCell ref="G83:G84"/>
    <mergeCell ref="F85:F86"/>
    <mergeCell ref="G85:G86"/>
    <mergeCell ref="C80:C86"/>
    <mergeCell ref="B80:B86"/>
    <mergeCell ref="C73:C79"/>
    <mergeCell ref="B73:B79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R66"/>
  <sheetViews>
    <sheetView showGridLines="0" tabSelected="1" workbookViewId="0">
      <pane ySplit="3" topLeftCell="A4" activePane="bottomLeft" state="frozen"/>
      <selection pane="bottomLeft" activeCell="J7" sqref="J7"/>
    </sheetView>
  </sheetViews>
  <sheetFormatPr defaultRowHeight="15"/>
  <cols>
    <col min="1" max="1" width="0" hidden="1" customWidth="1"/>
    <col min="2" max="2" width="4.42578125" customWidth="1"/>
    <col min="3" max="3" width="0" hidden="1" customWidth="1"/>
    <col min="4" max="4" width="36" customWidth="1"/>
    <col min="5" max="8" width="8.140625" customWidth="1"/>
    <col min="9" max="9" width="0" hidden="1" customWidth="1"/>
    <col min="10" max="11" width="12.5703125" customWidth="1"/>
    <col min="12" max="18" width="0" hidden="1" customWidth="1"/>
    <col min="19" max="69" width="10.7109375" customWidth="1"/>
  </cols>
  <sheetData>
    <row r="1" spans="1:18" hidden="1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  <c r="R1" s="7" t="s">
        <v>22</v>
      </c>
    </row>
    <row r="3" spans="1:18">
      <c r="A3" s="7" t="s">
        <v>23</v>
      </c>
      <c r="B3" s="25" t="s">
        <v>24</v>
      </c>
      <c r="C3" s="25" t="s">
        <v>25</v>
      </c>
      <c r="D3" s="25" t="s">
        <v>26</v>
      </c>
      <c r="E3" s="25"/>
      <c r="F3" s="25"/>
      <c r="G3" s="25" t="s">
        <v>12</v>
      </c>
      <c r="H3" s="25" t="s">
        <v>27</v>
      </c>
      <c r="I3" s="25" t="s">
        <v>28</v>
      </c>
      <c r="J3" s="25" t="s">
        <v>29</v>
      </c>
      <c r="K3" s="25" t="s">
        <v>30</v>
      </c>
      <c r="L3" s="25" t="s">
        <v>31</v>
      </c>
      <c r="M3" s="25" t="s">
        <v>32</v>
      </c>
      <c r="N3" s="25" t="s">
        <v>33</v>
      </c>
      <c r="O3" s="25" t="s">
        <v>34</v>
      </c>
      <c r="P3" s="25" t="s">
        <v>35</v>
      </c>
      <c r="Q3" s="25" t="s">
        <v>36</v>
      </c>
      <c r="R3" s="25" t="s">
        <v>37</v>
      </c>
    </row>
    <row r="4" spans="1:18" ht="15.75" customHeight="1">
      <c r="A4" s="7">
        <v>2</v>
      </c>
      <c r="B4" s="26" t="s">
        <v>38</v>
      </c>
      <c r="C4" s="26"/>
      <c r="D4" s="27" t="s">
        <v>39</v>
      </c>
      <c r="E4" s="27"/>
      <c r="F4" s="27"/>
      <c r="G4" s="27"/>
      <c r="H4" s="27"/>
      <c r="I4" s="27"/>
      <c r="J4" s="27"/>
      <c r="K4" s="28"/>
      <c r="L4" s="7"/>
    </row>
    <row r="5" spans="1:18" ht="15.75" customHeight="1">
      <c r="A5" s="7">
        <v>3</v>
      </c>
      <c r="B5" s="29" t="s">
        <v>40</v>
      </c>
      <c r="C5" s="29" t="s">
        <v>41</v>
      </c>
      <c r="D5" s="30" t="s">
        <v>42</v>
      </c>
      <c r="E5" s="30"/>
      <c r="F5" s="30"/>
      <c r="G5" s="30"/>
      <c r="H5" s="30"/>
      <c r="I5" s="30"/>
      <c r="J5" s="30"/>
      <c r="K5" s="31"/>
      <c r="L5" s="7"/>
    </row>
    <row r="6" spans="1:18">
      <c r="A6" s="7">
        <v>4</v>
      </c>
      <c r="B6" s="29" t="s">
        <v>43</v>
      </c>
      <c r="C6" s="29"/>
      <c r="D6" s="32" t="s">
        <v>44</v>
      </c>
      <c r="E6" s="32"/>
      <c r="F6" s="32"/>
      <c r="G6" s="32"/>
      <c r="H6" s="32"/>
      <c r="I6" s="32"/>
      <c r="J6" s="32"/>
      <c r="K6" s="33"/>
      <c r="L6" s="7"/>
    </row>
    <row r="7" spans="1:18">
      <c r="A7" s="7">
        <v>9</v>
      </c>
      <c r="B7" s="34" t="s">
        <v>45</v>
      </c>
      <c r="C7" s="34"/>
      <c r="D7" s="35" t="s">
        <v>46</v>
      </c>
      <c r="E7" s="36"/>
      <c r="F7" s="36"/>
      <c r="G7" s="37" t="s">
        <v>47</v>
      </c>
      <c r="H7" s="38">
        <f>ROUND(SUM(H8:H8), 0 )</f>
        <v/>
      </c>
      <c r="I7" s="38"/>
      <c r="J7" s="39"/>
      <c r="K7" s="40">
        <f>IF(AND(H7= "",I7= ""), 0, ROUND(ROUND(J7, 2) * ROUND(IF(I7="",H7,I7),  0), 2))</f>
        <v/>
      </c>
      <c r="L7" s="7"/>
      <c r="N7" s="41">
        <v>0</v>
      </c>
      <c r="R7" s="7">
        <v>16933</v>
      </c>
    </row>
    <row r="8" spans="1:18" hidden="1">
      <c r="A8" s="42" t="s">
        <v>49</v>
      </c>
      <c r="B8" s="36"/>
      <c r="C8" s="36"/>
      <c r="D8" s="43" t="s">
        <v>48</v>
      </c>
      <c r="E8" s="43"/>
      <c r="F8" s="43"/>
      <c r="G8" s="43"/>
      <c r="H8" s="44">
        <v>1</v>
      </c>
      <c r="I8" s="45"/>
      <c r="K8" s="36"/>
    </row>
    <row r="9" spans="1:18" hidden="1">
      <c r="A9" s="7" t="s">
        <v>50</v>
      </c>
    </row>
    <row r="10" spans="1:18" hidden="1">
      <c r="A10" s="7" t="s">
        <v>51</v>
      </c>
    </row>
    <row r="11" spans="1:18" hidden="1">
      <c r="A11" s="7" t="s">
        <v>52</v>
      </c>
    </row>
    <row r="12" spans="1:18">
      <c r="A12" s="7">
        <v>9</v>
      </c>
      <c r="B12" s="34" t="s">
        <v>53</v>
      </c>
      <c r="C12" s="34"/>
      <c r="D12" s="35" t="s">
        <v>54</v>
      </c>
      <c r="E12" s="36"/>
      <c r="F12" s="36"/>
      <c r="G12" s="37" t="s">
        <v>47</v>
      </c>
      <c r="H12" s="38">
        <f>ROUND(SUM(H13:H13), 0 )</f>
        <v/>
      </c>
      <c r="I12" s="38"/>
      <c r="J12" s="39"/>
      <c r="K12" s="40">
        <f>IF(AND(H12= "",I12= ""), 0, ROUND(ROUND(J12, 2) * ROUND(IF(I12="",H12,I12),  0), 2))</f>
        <v/>
      </c>
      <c r="L12" s="7"/>
      <c r="N12" s="41">
        <v>0</v>
      </c>
      <c r="R12" s="7">
        <v>16933</v>
      </c>
    </row>
    <row r="13" spans="1:18" hidden="1">
      <c r="A13" s="42" t="s">
        <v>49</v>
      </c>
      <c r="B13" s="36"/>
      <c r="C13" s="36"/>
      <c r="D13" s="43" t="s">
        <v>48</v>
      </c>
      <c r="E13" s="43"/>
      <c r="F13" s="43"/>
      <c r="G13" s="43"/>
      <c r="H13" s="44">
        <v>1</v>
      </c>
      <c r="I13" s="45"/>
      <c r="K13" s="36"/>
    </row>
    <row r="14" spans="1:18" hidden="1">
      <c r="A14" s="7" t="s">
        <v>55</v>
      </c>
    </row>
    <row r="15" spans="1:18" hidden="1">
      <c r="A15" s="7" t="s">
        <v>50</v>
      </c>
    </row>
    <row r="16" spans="1:18" hidden="1">
      <c r="A16" s="7" t="s">
        <v>51</v>
      </c>
    </row>
    <row r="17" spans="1:18" hidden="1">
      <c r="A17" s="7" t="s">
        <v>52</v>
      </c>
    </row>
    <row r="18" spans="1:18">
      <c r="A18" s="7">
        <v>9</v>
      </c>
      <c r="B18" s="34" t="s">
        <v>56</v>
      </c>
      <c r="C18" s="34"/>
      <c r="D18" s="35" t="s">
        <v>57</v>
      </c>
      <c r="E18" s="36"/>
      <c r="F18" s="36"/>
      <c r="G18" s="37" t="s">
        <v>47</v>
      </c>
      <c r="H18" s="38">
        <f>ROUND(SUM(H19:H19), 0 )</f>
        <v/>
      </c>
      <c r="I18" s="38"/>
      <c r="J18" s="39"/>
      <c r="K18" s="40">
        <f>IF(AND(H18= "",I18= ""), 0, ROUND(ROUND(J18, 2) * ROUND(IF(I18="",H18,I18),  0), 2))</f>
        <v/>
      </c>
      <c r="L18" s="7"/>
      <c r="N18" s="41">
        <v>0</v>
      </c>
      <c r="R18" s="7">
        <v>16933</v>
      </c>
    </row>
    <row r="19" spans="1:18" hidden="1">
      <c r="A19" s="42" t="s">
        <v>49</v>
      </c>
      <c r="B19" s="36"/>
      <c r="C19" s="36"/>
      <c r="D19" s="43" t="s">
        <v>48</v>
      </c>
      <c r="E19" s="43"/>
      <c r="F19" s="43"/>
      <c r="G19" s="43"/>
      <c r="H19" s="44">
        <v>1</v>
      </c>
      <c r="I19" s="45"/>
      <c r="K19" s="36"/>
    </row>
    <row r="20" spans="1:18" hidden="1">
      <c r="A20" s="7" t="s">
        <v>55</v>
      </c>
    </row>
    <row r="21" spans="1:18" hidden="1">
      <c r="A21" s="7" t="s">
        <v>50</v>
      </c>
    </row>
    <row r="22" spans="1:18" hidden="1">
      <c r="A22" s="7" t="s">
        <v>51</v>
      </c>
    </row>
    <row r="23" spans="1:18" hidden="1">
      <c r="A23" s="7" t="s">
        <v>52</v>
      </c>
    </row>
    <row r="24" spans="1:18" hidden="1">
      <c r="A24" s="7" t="s">
        <v>58</v>
      </c>
    </row>
    <row r="25" spans="1:18">
      <c r="A25" s="7">
        <v>4</v>
      </c>
      <c r="B25" s="29" t="s">
        <v>59</v>
      </c>
      <c r="C25" s="29"/>
      <c r="D25" s="32" t="s">
        <v>39</v>
      </c>
      <c r="E25" s="32"/>
      <c r="F25" s="32"/>
      <c r="G25" s="32"/>
      <c r="H25" s="32"/>
      <c r="I25" s="32"/>
      <c r="J25" s="32"/>
      <c r="K25" s="33"/>
      <c r="L25" s="7"/>
    </row>
    <row r="26" spans="1:18">
      <c r="A26" s="7">
        <v>9</v>
      </c>
      <c r="B26" s="34" t="s">
        <v>60</v>
      </c>
      <c r="C26" s="34"/>
      <c r="D26" s="35" t="s">
        <v>61</v>
      </c>
      <c r="E26" s="36"/>
      <c r="F26" s="36"/>
      <c r="G26" s="37" t="s">
        <v>47</v>
      </c>
      <c r="H26" s="38">
        <f>ROUND(SUM(H27:H27), 0 )</f>
        <v/>
      </c>
      <c r="I26" s="38"/>
      <c r="J26" s="39"/>
      <c r="K26" s="40">
        <f>IF(AND(H26= "",I26= ""), 0, ROUND(ROUND(J26, 2) * ROUND(IF(I26="",H26,I26),  0), 2))</f>
        <v/>
      </c>
      <c r="L26" s="7"/>
      <c r="N26" s="41">
        <v>0</v>
      </c>
      <c r="R26" s="7">
        <v>16933</v>
      </c>
    </row>
    <row r="27" spans="1:18" hidden="1">
      <c r="A27" s="42" t="s">
        <v>49</v>
      </c>
      <c r="B27" s="36"/>
      <c r="C27" s="36"/>
      <c r="D27" s="43" t="s">
        <v>48</v>
      </c>
      <c r="E27" s="43"/>
      <c r="F27" s="43"/>
      <c r="G27" s="43"/>
      <c r="H27" s="44">
        <v>1</v>
      </c>
      <c r="I27" s="45"/>
      <c r="K27" s="36"/>
    </row>
    <row r="28" spans="1:18" hidden="1">
      <c r="A28" s="7" t="s">
        <v>50</v>
      </c>
    </row>
    <row r="29" spans="1:18" hidden="1">
      <c r="A29" s="7" t="s">
        <v>51</v>
      </c>
    </row>
    <row r="30" spans="1:18" hidden="1">
      <c r="A30" s="7" t="s">
        <v>52</v>
      </c>
    </row>
    <row r="31" spans="1:18" hidden="1">
      <c r="A31" s="7" t="s">
        <v>58</v>
      </c>
    </row>
    <row r="32" spans="1:18">
      <c r="A32" s="7" t="s">
        <v>62</v>
      </c>
      <c r="B32" s="36"/>
      <c r="C32" s="36"/>
      <c r="K32" s="36"/>
    </row>
    <row r="33" spans="2:18">
      <c r="B33" s="36"/>
      <c r="C33" s="36"/>
      <c r="D33" s="46" t="s">
        <v>42</v>
      </c>
      <c r="E33" s="47"/>
      <c r="F33" s="47"/>
      <c r="G33" s="48"/>
      <c r="H33" s="48"/>
      <c r="I33" s="48"/>
      <c r="J33" s="48"/>
      <c r="K33" s="49"/>
    </row>
    <row r="34" spans="2:18">
      <c r="B34" s="36"/>
      <c r="C34" s="36"/>
      <c r="D34" s="50"/>
      <c r="E34" s="7"/>
      <c r="F34" s="7"/>
      <c r="G34" s="7"/>
      <c r="H34" s="7"/>
      <c r="I34" s="7"/>
      <c r="J34" s="7"/>
      <c r="K34" s="8"/>
    </row>
    <row r="35" spans="2:18">
      <c r="B35" s="36"/>
      <c r="C35" s="36"/>
      <c r="D35" s="51" t="s">
        <v>63</v>
      </c>
      <c r="E35" s="52"/>
      <c r="F35" s="52"/>
      <c r="G35" s="53">
        <f>SUMIF(L6:L32, IF(L5="","",L5), K6:K32)</f>
        <v/>
      </c>
      <c r="H35" s="53"/>
      <c r="I35" s="53"/>
      <c r="J35" s="53"/>
      <c r="K35" s="54"/>
    </row>
    <row r="36" spans="2:18">
      <c r="B36" s="36"/>
      <c r="C36" s="36"/>
      <c r="D36" s="51" t="s">
        <v>64</v>
      </c>
      <c r="E36" s="52"/>
      <c r="F36" s="52"/>
      <c r="G36" s="53">
        <f>ROUND(SUMIF(L6:L32, IF(L5="","",L5), K6:K32) * 0, 2)</f>
        <v/>
      </c>
      <c r="H36" s="53"/>
      <c r="I36" s="53"/>
      <c r="J36" s="53"/>
      <c r="K36" s="54"/>
    </row>
    <row r="37" spans="2:18">
      <c r="B37" s="36"/>
      <c r="C37" s="36"/>
      <c r="D37" s="55" t="s">
        <v>65</v>
      </c>
      <c r="E37" s="56"/>
      <c r="F37" s="56"/>
      <c r="G37" s="57">
        <f>SUM(G35:G36)</f>
        <v/>
      </c>
      <c r="H37" s="57"/>
      <c r="I37" s="57"/>
      <c r="J37" s="57"/>
      <c r="K37" s="58"/>
    </row>
    <row r="38" spans="2:18" ht="31.5" customHeight="1">
      <c r="B38" s="3"/>
      <c r="C38" s="3"/>
      <c r="D38" s="59" t="s">
        <v>66</v>
      </c>
      <c r="E38" s="59"/>
      <c r="F38" s="59"/>
      <c r="G38" s="59"/>
      <c r="H38" s="59"/>
      <c r="I38" s="59"/>
      <c r="J38" s="59"/>
      <c r="K38" s="59"/>
    </row>
    <row r="40" spans="2:18">
      <c r="D40" s="60" t="s">
        <v>67</v>
      </c>
      <c r="E40" s="60"/>
      <c r="F40" s="60"/>
      <c r="G40" s="60"/>
      <c r="H40" s="60"/>
      <c r="I40" s="60"/>
      <c r="J40" s="60"/>
      <c r="K40" s="60"/>
    </row>
    <row r="41" spans="2:18">
      <c r="D41" s="61" t="s">
        <v>68</v>
      </c>
      <c r="E41" s="62"/>
      <c r="F41" s="62"/>
      <c r="G41" s="63">
        <f>SUMPRODUCT((L5:L38=L4)*(R5:R38=R41)*(K5:K38))</f>
        <v/>
      </c>
      <c r="H41" s="64"/>
      <c r="I41" s="64"/>
      <c r="J41" s="64"/>
      <c r="K41" s="64"/>
      <c r="R41" s="7">
        <v>1371</v>
      </c>
    </row>
    <row r="42" spans="2:18">
      <c r="D42" s="61" t="s">
        <v>69</v>
      </c>
      <c r="E42" s="62"/>
      <c r="F42" s="62"/>
      <c r="G42" s="63">
        <f>SUMPRODUCT((L5:L38=L4)*(R5:R38=R42)*(K5:K38))</f>
        <v/>
      </c>
      <c r="H42" s="64"/>
      <c r="I42" s="64"/>
      <c r="J42" s="64"/>
      <c r="K42" s="64"/>
      <c r="R42" s="7">
        <v>5266</v>
      </c>
    </row>
    <row r="43" spans="2:18">
      <c r="D43" s="61" t="s">
        <v>70</v>
      </c>
      <c r="E43" s="62"/>
      <c r="F43" s="62"/>
      <c r="G43" s="63">
        <f>SUMPRODUCT((L5:L38=L4)*(R5:R38=R43)*(K5:K38))</f>
        <v/>
      </c>
      <c r="H43" s="64"/>
      <c r="I43" s="64"/>
      <c r="J43" s="64"/>
      <c r="K43" s="64"/>
      <c r="R43" s="7">
        <v>16915</v>
      </c>
    </row>
    <row r="44" spans="2:18">
      <c r="D44" s="61" t="s">
        <v>71</v>
      </c>
      <c r="E44" s="62"/>
      <c r="F44" s="62"/>
      <c r="G44" s="63">
        <f>SUMPRODUCT((L5:L38=L4)*(R5:R38=R44)*(K5:K38))</f>
        <v/>
      </c>
      <c r="H44" s="64"/>
      <c r="I44" s="64"/>
      <c r="J44" s="64"/>
      <c r="K44" s="64"/>
      <c r="R44" s="7">
        <v>14865</v>
      </c>
    </row>
    <row r="45" spans="2:18">
      <c r="D45" s="61" t="s">
        <v>72</v>
      </c>
      <c r="E45" s="62"/>
      <c r="F45" s="62"/>
      <c r="G45" s="63">
        <f>SUMPRODUCT((L5:L38=L4)*(R5:R38=R45)*(K5:K38))</f>
        <v/>
      </c>
      <c r="H45" s="64"/>
      <c r="I45" s="64"/>
      <c r="J45" s="64"/>
      <c r="K45" s="64"/>
      <c r="R45" s="7">
        <v>37798</v>
      </c>
    </row>
    <row r="46" spans="2:18">
      <c r="D46" s="61" t="s">
        <v>73</v>
      </c>
      <c r="E46" s="62"/>
      <c r="F46" s="62"/>
      <c r="G46" s="63">
        <f>SUMPRODUCT((L5:L38=L4)*(R5:R38=R46)*(K5:K38))</f>
        <v/>
      </c>
      <c r="H46" s="64"/>
      <c r="I46" s="64"/>
      <c r="J46" s="64"/>
      <c r="K46" s="64"/>
      <c r="R46" s="7">
        <v>38495</v>
      </c>
    </row>
    <row r="47" spans="2:18">
      <c r="D47" s="61" t="s">
        <v>74</v>
      </c>
      <c r="E47" s="62"/>
      <c r="F47" s="62"/>
      <c r="G47" s="63">
        <f>SUMPRODUCT((L5:L38=L4)*(R5:R38=R47)*(K5:K38))</f>
        <v/>
      </c>
      <c r="H47" s="64"/>
      <c r="I47" s="64"/>
      <c r="J47" s="64"/>
      <c r="K47" s="64"/>
      <c r="R47" s="7">
        <v>11004</v>
      </c>
    </row>
    <row r="48" spans="2:18">
      <c r="D48" s="61" t="s">
        <v>44</v>
      </c>
      <c r="E48" s="62"/>
      <c r="F48" s="62"/>
      <c r="G48" s="63">
        <f>SUMPRODUCT((L5:L38=L4)*(R5:R38=R48)*(K5:K38))</f>
        <v/>
      </c>
      <c r="H48" s="64"/>
      <c r="I48" s="64"/>
      <c r="J48" s="64"/>
      <c r="K48" s="64"/>
      <c r="R48" s="7">
        <v>16933</v>
      </c>
    </row>
    <row r="50" spans="1:11">
      <c r="D50" s="60" t="s">
        <v>75</v>
      </c>
      <c r="E50" s="60"/>
      <c r="F50" s="60"/>
      <c r="G50" s="60"/>
      <c r="H50" s="60"/>
      <c r="I50" s="60"/>
      <c r="J50" s="60"/>
      <c r="K50" s="60"/>
    </row>
    <row r="51" spans="1:11">
      <c r="D51" s="61" t="s">
        <v>76</v>
      </c>
      <c r="E51" s="62"/>
      <c r="F51" s="62"/>
      <c r="G51" s="63">
        <f>SUMIF(L7:L26, "", K7:K26)</f>
        <v/>
      </c>
      <c r="H51" s="63"/>
      <c r="I51" s="63"/>
      <c r="J51" s="63"/>
      <c r="K51" s="63"/>
    </row>
    <row r="52" spans="1:11">
      <c r="D52" s="65" t="s">
        <v>77</v>
      </c>
      <c r="E52" s="66"/>
      <c r="F52" s="66"/>
      <c r="G52" s="67">
        <f>SUMIF(L7:L18, "", K7:K18)</f>
        <v/>
      </c>
      <c r="H52" s="68"/>
      <c r="I52" s="68"/>
      <c r="J52" s="68"/>
      <c r="K52" s="68"/>
    </row>
    <row r="53" spans="1:11">
      <c r="D53" s="65" t="s">
        <v>78</v>
      </c>
      <c r="E53" s="66"/>
      <c r="F53" s="66"/>
      <c r="G53" s="67">
        <f>SUMIF(L26:L26, "", K26:K26)</f>
        <v/>
      </c>
      <c r="H53" s="68"/>
      <c r="I53" s="68"/>
      <c r="J53" s="68"/>
      <c r="K53" s="68"/>
    </row>
    <row r="54" spans="1:11">
      <c r="D54" s="69" t="s">
        <v>79</v>
      </c>
      <c r="E54" s="70"/>
      <c r="F54" s="70"/>
      <c r="G54" s="71"/>
      <c r="H54" s="71"/>
      <c r="I54" s="71"/>
      <c r="J54" s="71"/>
      <c r="K54" s="72"/>
    </row>
    <row r="55" spans="1:11">
      <c r="D55" s="73"/>
      <c r="E55" s="3"/>
      <c r="F55" s="3"/>
      <c r="G55" s="3"/>
      <c r="H55" s="3"/>
      <c r="I55" s="3"/>
      <c r="J55" s="3"/>
      <c r="K55" s="74"/>
    </row>
    <row r="56" spans="1:11">
      <c r="A56" s="42"/>
      <c r="D56" s="75" t="s">
        <v>63</v>
      </c>
      <c r="E56" s="7"/>
      <c r="F56" s="7"/>
      <c r="G56" s="76">
        <f>SUMIF(L5:L38, IF(L4="","",L4), K5:K38)</f>
        <v/>
      </c>
      <c r="H56" s="77"/>
      <c r="I56" s="77"/>
      <c r="J56" s="77"/>
      <c r="K56" s="78"/>
    </row>
    <row r="57" spans="1:11">
      <c r="A57" s="42"/>
      <c r="D57" s="75" t="s">
        <v>64</v>
      </c>
      <c r="E57" s="7"/>
      <c r="F57" s="7"/>
      <c r="G57" s="76">
        <f>ROUND(SUMIF(L5:L38, IF(L4="","",L4), K5:K38) * 0, 2)</f>
        <v/>
      </c>
      <c r="H57" s="77"/>
      <c r="I57" s="77"/>
      <c r="J57" s="77"/>
      <c r="K57" s="78"/>
    </row>
    <row r="58" spans="1:11">
      <c r="D58" s="79" t="s">
        <v>65</v>
      </c>
      <c r="E58" s="80"/>
      <c r="F58" s="80"/>
      <c r="G58" s="81">
        <f>SUM(G56:G57)</f>
        <v/>
      </c>
      <c r="H58" s="82"/>
      <c r="I58" s="82"/>
      <c r="J58" s="82"/>
      <c r="K58" s="83"/>
    </row>
    <row r="59" spans="1:11">
      <c r="D59" s="66"/>
      <c r="E59" s="7"/>
      <c r="F59" s="7"/>
      <c r="G59" s="7"/>
      <c r="H59" s="7"/>
      <c r="I59" s="7"/>
      <c r="J59" s="7"/>
      <c r="K59" s="7"/>
    </row>
    <row r="60" spans="1:11">
      <c r="D60" s="84" t="s">
        <v>80</v>
      </c>
      <c r="E60" s="84"/>
      <c r="F60" s="84"/>
      <c r="G60" s="84"/>
      <c r="H60" s="84"/>
      <c r="I60" s="84"/>
      <c r="J60" s="84"/>
      <c r="K60" s="84"/>
    </row>
    <row r="61" spans="1:11">
      <c r="D61" s="85">
        <f>IF('Paramètres'!AA2&lt;&gt;"",'Paramètres'!AA2,"")</f>
        <v/>
      </c>
      <c r="E61" s="85"/>
      <c r="F61" s="85"/>
      <c r="G61" s="85"/>
      <c r="H61" s="85"/>
      <c r="I61" s="85"/>
      <c r="J61" s="85"/>
      <c r="K61" s="85"/>
    </row>
    <row r="62" spans="1:11">
      <c r="D62" s="85"/>
      <c r="E62" s="85"/>
      <c r="F62" s="85"/>
      <c r="G62" s="85"/>
      <c r="H62" s="85"/>
      <c r="I62" s="85"/>
      <c r="J62" s="85"/>
      <c r="K62" s="85"/>
    </row>
    <row r="63" spans="1:11" ht="56.7" customHeight="1">
      <c r="G63" s="86" t="s">
        <v>81</v>
      </c>
      <c r="H63" s="86"/>
      <c r="I63" s="86"/>
      <c r="J63" s="86"/>
      <c r="K63" s="86"/>
    </row>
    <row r="65" spans="4:11" ht="85.05" customHeight="1">
      <c r="D65" s="87" t="s">
        <v>82</v>
      </c>
      <c r="E65" s="87"/>
      <c r="G65" s="87" t="s">
        <v>83</v>
      </c>
      <c r="H65" s="87"/>
      <c r="I65" s="87"/>
      <c r="J65" s="87"/>
      <c r="K65" s="87"/>
    </row>
    <row r="66" spans="4:11">
      <c r="D66" s="88" t="s">
        <v>84</v>
      </c>
      <c r="E66" s="88"/>
      <c r="F66" s="88"/>
      <c r="G66" s="88"/>
      <c r="H66" s="88"/>
      <c r="I66" s="88"/>
      <c r="J66" s="88"/>
      <c r="K66" s="88"/>
    </row>
  </sheetData>
  <sheetProtection password="E95E" sheet="1" objects="1" selectLockedCells="1"/>
  <mergeCells count="65">
    <mergeCell ref="D3:F3"/>
    <mergeCell ref="D4:F4"/>
    <mergeCell ref="D5:F5"/>
    <mergeCell ref="D6:F6"/>
    <mergeCell ref="D7:F7"/>
    <mergeCell ref="D8:G8"/>
    <mergeCell ref="D12:F12"/>
    <mergeCell ref="D13:G13"/>
    <mergeCell ref="D18:F18"/>
    <mergeCell ref="D19:G19"/>
    <mergeCell ref="D25:F25"/>
    <mergeCell ref="D26:F26"/>
    <mergeCell ref="D27:G27"/>
    <mergeCell ref="D32:F32"/>
    <mergeCell ref="G33:K33"/>
    <mergeCell ref="D33:F33"/>
    <mergeCell ref="G34:K34"/>
    <mergeCell ref="D34:F34"/>
    <mergeCell ref="G35:K35"/>
    <mergeCell ref="D35:F35"/>
    <mergeCell ref="G36:K36"/>
    <mergeCell ref="D36:F36"/>
    <mergeCell ref="G37:K37"/>
    <mergeCell ref="D37:F37"/>
    <mergeCell ref="D38:K38"/>
    <mergeCell ref="D40:K40"/>
    <mergeCell ref="G41:K41"/>
    <mergeCell ref="D41:F41"/>
    <mergeCell ref="G42:K42"/>
    <mergeCell ref="D42:F42"/>
    <mergeCell ref="G43:K43"/>
    <mergeCell ref="D43:F43"/>
    <mergeCell ref="G44:K44"/>
    <mergeCell ref="D44:F44"/>
    <mergeCell ref="G45:K45"/>
    <mergeCell ref="D45:F45"/>
    <mergeCell ref="G46:K46"/>
    <mergeCell ref="D46:F46"/>
    <mergeCell ref="G47:K47"/>
    <mergeCell ref="D47:F47"/>
    <mergeCell ref="G48:K48"/>
    <mergeCell ref="D48:F48"/>
    <mergeCell ref="D50:K50"/>
    <mergeCell ref="G51:K51"/>
    <mergeCell ref="D51:F51"/>
    <mergeCell ref="G52:K52"/>
    <mergeCell ref="D52:F52"/>
    <mergeCell ref="G53:K53"/>
    <mergeCell ref="D53:F53"/>
    <mergeCell ref="D54:F54"/>
    <mergeCell ref="D55:K55"/>
    <mergeCell ref="D56:F56"/>
    <mergeCell ref="G56:K56"/>
    <mergeCell ref="D57:F57"/>
    <mergeCell ref="G57:K57"/>
    <mergeCell ref="D58:F58"/>
    <mergeCell ref="G58:K58"/>
    <mergeCell ref="D59:K59"/>
    <mergeCell ref="D60:K60"/>
    <mergeCell ref="D61:K61"/>
    <mergeCell ref="D62:K62"/>
    <mergeCell ref="G63:K63"/>
    <mergeCell ref="D65:E65"/>
    <mergeCell ref="G65:K65"/>
    <mergeCell ref="D66:K66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&amp;L25048 - Création de deux salles de classe à la CCI
97300 - Cayenne&amp;RDPGF - Lot n°4 Désamiantage 
DCE - Edition du 6/08/2025</oddHeader>
    <oddFooter>&amp;LIPCO &amp;CEdition du 6/08/2025&amp;RPage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10" width="11.42578125" customWidth="1"/>
  </cols>
  <sheetData>
    <row r="1" spans="1:27" ht="12.75" customHeight="1">
      <c r="B1" s="62" t="s">
        <v>85</v>
      </c>
      <c r="AA1" s="7">
        <f>IF('DPGF'!G58&lt;&gt;"",'DPGF'!G58,"0")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89" t="s">
        <v>86</v>
      </c>
      <c r="B3" s="86" t="s">
        <v>87</v>
      </c>
      <c r="C3" s="90" t="s">
        <v>112</v>
      </c>
      <c r="D3" s="90"/>
      <c r="E3" s="90"/>
      <c r="F3" s="90"/>
      <c r="G3" s="90"/>
      <c r="H3" s="90"/>
      <c r="I3" s="90"/>
      <c r="J3" s="90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89" t="s">
        <v>88</v>
      </c>
      <c r="B5" s="86" t="s">
        <v>89</v>
      </c>
      <c r="C5" s="90" t="s">
        <v>113</v>
      </c>
      <c r="D5" s="90"/>
      <c r="E5" s="90"/>
      <c r="F5" s="90"/>
      <c r="G5" s="90"/>
      <c r="H5" s="90"/>
      <c r="I5" s="90"/>
      <c r="J5" s="90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89" t="s">
        <v>98</v>
      </c>
      <c r="B7" s="86" t="s">
        <v>99</v>
      </c>
      <c r="C7" s="90">
        <v>25048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89" t="s">
        <v>100</v>
      </c>
      <c r="B9" s="86" t="s">
        <v>101</v>
      </c>
      <c r="C9" s="90" t="s">
        <v>38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89" t="s">
        <v>90</v>
      </c>
      <c r="B11" s="86" t="s">
        <v>91</v>
      </c>
      <c r="C11" s="90" t="s">
        <v>39</v>
      </c>
      <c r="D11" s="90"/>
      <c r="E11" s="90"/>
      <c r="F11" s="90"/>
      <c r="G11" s="90"/>
      <c r="H11" s="90"/>
      <c r="I11" s="90"/>
      <c r="J11" s="90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89" t="s">
        <v>102</v>
      </c>
      <c r="B13" s="86" t="s">
        <v>103</v>
      </c>
      <c r="C13" s="90" t="s">
        <v>114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89" t="s">
        <v>104</v>
      </c>
      <c r="B15" s="86" t="s">
        <v>105</v>
      </c>
      <c r="C15" s="90" t="s">
        <v>115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89" t="s">
        <v>106</v>
      </c>
      <c r="B17" s="86" t="s">
        <v>107</v>
      </c>
      <c r="C17" s="90">
        <v>0</v>
      </c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91">
        <v>0.2</v>
      </c>
      <c r="E19" s="92" t="s">
        <v>108</v>
      </c>
      <c r="AA19" s="7">
        <f>INT((AA5-AA18*100)/10)</f>
        <v/>
      </c>
    </row>
    <row r="20" spans="1:27" ht="12.75" customHeight="1">
      <c r="C20" s="93">
        <v>0.055</v>
      </c>
      <c r="E20" s="92" t="s">
        <v>109</v>
      </c>
      <c r="AA20" s="7">
        <f>AA5-AA18*100-AA19*10</f>
        <v/>
      </c>
    </row>
    <row r="21" spans="1:27" ht="12.75" customHeight="1">
      <c r="C21" s="93">
        <f>0.0</f>
        <v/>
      </c>
      <c r="E21" s="92" t="s">
        <v>110</v>
      </c>
      <c r="AA21" s="7">
        <f>INT(AA6/10)</f>
        <v/>
      </c>
    </row>
    <row r="22" spans="1:27" ht="12.75" customHeight="1">
      <c r="C22" s="94">
        <v>0</v>
      </c>
      <c r="E22" s="92" t="s">
        <v>111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89" t="s">
        <v>92</v>
      </c>
      <c r="B24" s="86" t="s">
        <v>93</v>
      </c>
      <c r="C24" s="90"/>
      <c r="D24" s="90"/>
      <c r="E24" s="90"/>
      <c r="F24" s="90"/>
      <c r="G24" s="90"/>
      <c r="H24" s="90"/>
      <c r="I24" s="90"/>
      <c r="J24" s="90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89" t="s">
        <v>94</v>
      </c>
      <c r="B26" s="86" t="s">
        <v>95</v>
      </c>
      <c r="C26" s="90" t="s">
        <v>116</v>
      </c>
      <c r="D26" s="90"/>
      <c r="E26" s="90"/>
      <c r="F26" s="90"/>
      <c r="G26" s="90"/>
      <c r="H26" s="90"/>
      <c r="I26" s="90"/>
      <c r="J26" s="90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89" t="s">
        <v>96</v>
      </c>
      <c r="B28" s="86" t="s">
        <v>97</v>
      </c>
      <c r="C28" s="90"/>
      <c r="D28" s="90"/>
      <c r="E28" s="90"/>
      <c r="F28" s="90"/>
      <c r="G28" s="90"/>
      <c r="H28" s="90"/>
      <c r="I28" s="90"/>
      <c r="J28" s="90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117</v>
      </c>
      <c r="B1" s="7" t="s">
        <v>118</v>
      </c>
    </row>
    <row r="2" spans="1:3">
      <c r="A2" s="7" t="s">
        <v>119</v>
      </c>
      <c r="B2" s="7" t="s">
        <v>112</v>
      </c>
    </row>
    <row r="3" spans="1:3">
      <c r="A3" s="7" t="s">
        <v>120</v>
      </c>
      <c r="B3" s="7">
        <v>1</v>
      </c>
    </row>
    <row r="4" spans="1:3">
      <c r="A4" s="7" t="s">
        <v>121</v>
      </c>
      <c r="B4" s="7">
        <v>0</v>
      </c>
    </row>
    <row r="5" spans="1:3">
      <c r="A5" s="7" t="s">
        <v>122</v>
      </c>
      <c r="B5" s="7">
        <v>0</v>
      </c>
    </row>
    <row r="6" spans="1:3">
      <c r="A6" s="7" t="s">
        <v>123</v>
      </c>
      <c r="B6" s="7">
        <v>1</v>
      </c>
    </row>
    <row r="7" spans="1:3">
      <c r="A7" s="7" t="s">
        <v>124</v>
      </c>
      <c r="B7" s="7">
        <v>1</v>
      </c>
    </row>
    <row r="8" spans="1:3">
      <c r="A8" s="7" t="s">
        <v>125</v>
      </c>
      <c r="B8" s="7">
        <v>0</v>
      </c>
    </row>
    <row r="9" spans="1:3">
      <c r="A9" s="7" t="s">
        <v>126</v>
      </c>
      <c r="B9" s="7">
        <v>0</v>
      </c>
    </row>
    <row r="10" spans="1:3">
      <c r="A10" s="7" t="s">
        <v>127</v>
      </c>
      <c r="C10" s="7" t="s">
        <v>128</v>
      </c>
    </row>
    <row r="11" spans="1:3">
      <c r="A11" s="7" t="s">
        <v>129</v>
      </c>
      <c r="B11" s="7">
        <v>0</v>
      </c>
    </row>
    <row r="12" spans="1:3">
      <c r="A12" s="7" t="s">
        <v>130</v>
      </c>
      <c r="B12" s="7" t="s">
        <v>131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10" width="11.42578125" customWidth="1"/>
  </cols>
  <sheetData>
    <row r="2" spans="1:10" ht="12.75" customHeight="1">
      <c r="B2" s="95" t="s">
        <v>132</v>
      </c>
      <c r="C2" s="95"/>
      <c r="D2" s="95"/>
      <c r="E2" s="95"/>
      <c r="F2" s="95"/>
      <c r="G2" s="95"/>
      <c r="H2" s="95"/>
      <c r="I2" s="95"/>
      <c r="J2" s="95"/>
    </row>
    <row r="4" spans="1:10" ht="12.75" customHeight="1">
      <c r="A4" s="89" t="s">
        <v>86</v>
      </c>
      <c r="B4" s="86" t="s">
        <v>133</v>
      </c>
      <c r="C4" s="96"/>
      <c r="D4" s="96"/>
      <c r="E4" s="96"/>
      <c r="F4" s="96"/>
      <c r="G4" s="96"/>
      <c r="H4" s="96"/>
      <c r="I4" s="96"/>
      <c r="J4" s="96"/>
    </row>
    <row r="6" spans="1:10" ht="12.75" customHeight="1">
      <c r="A6" s="89" t="s">
        <v>88</v>
      </c>
      <c r="B6" s="86" t="s">
        <v>134</v>
      </c>
      <c r="C6" s="96"/>
      <c r="D6" s="96"/>
      <c r="E6" s="96"/>
      <c r="F6" s="96"/>
      <c r="G6" s="96"/>
      <c r="H6" s="96"/>
      <c r="I6" s="96"/>
      <c r="J6" s="96"/>
    </row>
    <row r="8" spans="1:10" ht="12.75" customHeight="1">
      <c r="A8" s="89" t="s">
        <v>98</v>
      </c>
      <c r="B8" s="86" t="s">
        <v>135</v>
      </c>
      <c r="C8" s="96"/>
      <c r="D8" s="96"/>
      <c r="E8" s="96"/>
      <c r="F8" s="96"/>
      <c r="G8" s="96"/>
      <c r="H8" s="96"/>
      <c r="I8" s="96"/>
      <c r="J8" s="96"/>
    </row>
    <row r="10" spans="1:10" ht="12.75" customHeight="1">
      <c r="A10" s="89" t="s">
        <v>100</v>
      </c>
      <c r="B10" s="86" t="s">
        <v>136</v>
      </c>
      <c r="C10" s="97"/>
      <c r="D10" s="97"/>
      <c r="E10" s="97"/>
      <c r="F10" s="97"/>
      <c r="G10" s="97"/>
      <c r="H10" s="97"/>
      <c r="I10" s="97"/>
      <c r="J10" s="97"/>
    </row>
    <row r="12" spans="1:10" ht="12.75" customHeight="1">
      <c r="A12" s="89" t="s">
        <v>90</v>
      </c>
      <c r="B12" s="86" t="s">
        <v>137</v>
      </c>
      <c r="C12" s="96"/>
      <c r="D12" s="96"/>
      <c r="E12" s="96"/>
      <c r="F12" s="96"/>
      <c r="G12" s="96"/>
      <c r="H12" s="96"/>
      <c r="I12" s="96"/>
      <c r="J12" s="96"/>
    </row>
    <row r="14" spans="1:10" ht="12.75" customHeight="1">
      <c r="A14" s="89" t="s">
        <v>102</v>
      </c>
      <c r="B14" s="86" t="s">
        <v>138</v>
      </c>
      <c r="C14" s="96"/>
      <c r="D14" s="96"/>
      <c r="E14" s="96"/>
      <c r="F14" s="96"/>
      <c r="G14" s="96"/>
      <c r="H14" s="96"/>
      <c r="I14" s="96"/>
      <c r="J14" s="96"/>
    </row>
    <row r="16" spans="1:10" ht="12.75" customHeight="1">
      <c r="A16" s="89" t="s">
        <v>104</v>
      </c>
      <c r="B16" s="86" t="s">
        <v>139</v>
      </c>
      <c r="C16" s="96"/>
      <c r="D16" s="96"/>
      <c r="E16" s="96"/>
      <c r="F16" s="96"/>
      <c r="G16" s="96"/>
      <c r="H16" s="96"/>
      <c r="I16" s="96"/>
      <c r="J16" s="96"/>
    </row>
    <row r="18" spans="1:10" ht="12.75" customHeight="1">
      <c r="A18" s="89" t="s">
        <v>106</v>
      </c>
      <c r="B18" s="86" t="s">
        <v>140</v>
      </c>
      <c r="C18" s="98"/>
      <c r="D18" s="98"/>
      <c r="E18" s="98"/>
      <c r="F18" s="98"/>
      <c r="G18" s="98"/>
      <c r="H18" s="98"/>
      <c r="I18" s="98"/>
      <c r="J18" s="98"/>
    </row>
    <row r="20" spans="1:10" ht="12.75" customHeight="1">
      <c r="A20" s="89" t="s">
        <v>141</v>
      </c>
      <c r="B20" s="86" t="s">
        <v>142</v>
      </c>
      <c r="C20" s="98"/>
      <c r="D20" s="98"/>
      <c r="E20" s="98"/>
      <c r="F20" s="98"/>
      <c r="G20" s="98"/>
      <c r="H20" s="98"/>
      <c r="I20" s="98"/>
      <c r="J20" s="98"/>
    </row>
    <row r="22" spans="1:10" ht="12.75" customHeight="1">
      <c r="A22" s="89" t="s">
        <v>92</v>
      </c>
      <c r="B22" s="86" t="s">
        <v>143</v>
      </c>
      <c r="C22" s="98"/>
      <c r="D22" s="98"/>
      <c r="E22" s="98"/>
      <c r="F22" s="98"/>
      <c r="G22" s="98"/>
      <c r="H22" s="98"/>
      <c r="I22" s="98"/>
      <c r="J22" s="98"/>
    </row>
    <row r="24" spans="1:10" ht="12.75" customHeight="1">
      <c r="A24" s="89" t="s">
        <v>94</v>
      </c>
      <c r="B24" s="86" t="s">
        <v>144</v>
      </c>
      <c r="C24" s="96"/>
      <c r="D24" s="96"/>
      <c r="E24" s="96"/>
      <c r="F24" s="96"/>
      <c r="G24" s="96"/>
      <c r="H24" s="96"/>
      <c r="I24" s="96"/>
      <c r="J24" s="96"/>
    </row>
    <row r="28" spans="1:10" ht="60" customHeight="1">
      <c r="A28" s="89" t="s">
        <v>96</v>
      </c>
      <c r="B28" s="86" t="s">
        <v>145</v>
      </c>
      <c r="C28" s="96"/>
      <c r="D28" s="96"/>
      <c r="E28" s="96"/>
      <c r="F28" s="96"/>
      <c r="G28" s="96"/>
      <c r="H28" s="96"/>
      <c r="I28" s="96"/>
      <c r="J28" s="96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6" width="15.5703125" customWidth="1"/>
  </cols>
  <sheetData>
    <row r="2" spans="2:6" ht="16.2" customHeight="1">
      <c r="B2" s="99" t="s">
        <v>146</v>
      </c>
      <c r="C2" s="99"/>
      <c r="D2" s="99"/>
      <c r="E2" s="99"/>
      <c r="F2" s="99"/>
    </row>
    <row r="4" spans="2:6" ht="12.75" customHeight="1">
      <c r="B4" s="100" t="s">
        <v>147</v>
      </c>
      <c r="C4" s="100" t="s">
        <v>148</v>
      </c>
      <c r="D4" s="100" t="s">
        <v>149</v>
      </c>
      <c r="E4" s="100" t="s">
        <v>150</v>
      </c>
      <c r="F4" s="100" t="s">
        <v>151</v>
      </c>
    </row>
    <row r="6" spans="2:6" ht="12.75" customHeight="1">
      <c r="B6" s="101"/>
      <c r="C6" s="102"/>
      <c r="D6" s="103"/>
      <c r="E6" s="104"/>
      <c r="F6" s="105">
        <f>IF(AND(E6= "",D6= ""), "", ROUND(ROUND(E6, 2) * ROUND(D6, 3), 2))</f>
        <v/>
      </c>
    </row>
    <row r="8" spans="2:6" ht="12.75" customHeight="1">
      <c r="B8" s="101"/>
      <c r="C8" s="102"/>
      <c r="D8" s="103"/>
      <c r="E8" s="104"/>
      <c r="F8" s="105">
        <f>IF(AND(E8= "",D8= ""), "", ROUND(ROUND(E8, 2) * ROUND(D8, 3), 2))</f>
        <v/>
      </c>
    </row>
    <row r="10" spans="2:6" ht="12.75" customHeight="1">
      <c r="B10" s="101"/>
      <c r="C10" s="102"/>
      <c r="D10" s="103"/>
      <c r="E10" s="104"/>
      <c r="F10" s="105">
        <f>IF(AND(E10= "",D10= ""), "", ROUND(ROUND(E10, 2) * ROUND(D10, 3), 2))</f>
        <v/>
      </c>
    </row>
    <row r="12" spans="2:6" ht="12.75" customHeight="1">
      <c r="B12" s="101"/>
      <c r="C12" s="102"/>
      <c r="D12" s="103"/>
      <c r="E12" s="104"/>
      <c r="F12" s="105">
        <f>IF(AND(E12= "",D12= ""), "", ROUND(ROUND(E12, 2) * ROUND(D12, 3), 2))</f>
        <v/>
      </c>
    </row>
    <row r="14" spans="2:6" ht="12.75" customHeight="1">
      <c r="B14" s="101"/>
      <c r="C14" s="102"/>
      <c r="D14" s="103"/>
      <c r="E14" s="104"/>
      <c r="F14" s="105">
        <f>IF(AND(E14= "",D14= ""), "", ROUND(ROUND(E14, 2) * ROUND(D14, 3), 2))</f>
        <v/>
      </c>
    </row>
    <row r="16" spans="2:6" ht="12.75" customHeight="1">
      <c r="B16" s="101"/>
      <c r="C16" s="102"/>
      <c r="D16" s="103"/>
      <c r="E16" s="104"/>
      <c r="F16" s="105">
        <f>IF(AND(E16= "",D16= ""), "", ROUND(ROUND(E16, 2) * ROUND(D16, 3), 2))</f>
        <v/>
      </c>
    </row>
    <row r="18" spans="2:6" ht="12.75" customHeight="1">
      <c r="B18" s="101"/>
      <c r="C18" s="102"/>
      <c r="D18" s="103"/>
      <c r="E18" s="104"/>
      <c r="F18" s="105">
        <f>IF(AND(E18= "",D18= ""), "", ROUND(ROUND(E18, 2) * ROUND(D18, 3), 2))</f>
        <v/>
      </c>
    </row>
    <row r="20" spans="2:6" ht="12.75" customHeight="1">
      <c r="B20" s="101"/>
      <c r="C20" s="102"/>
      <c r="D20" s="103"/>
      <c r="E20" s="104"/>
      <c r="F20" s="105">
        <f>IF(AND(E20= "",D20= ""), "", ROUND(ROUND(E20, 2) * ROUND(D20, 3), 2))</f>
        <v/>
      </c>
    </row>
    <row r="22" spans="2:6" ht="12.75" customHeight="1">
      <c r="B22" s="101"/>
      <c r="C22" s="102"/>
      <c r="D22" s="103"/>
      <c r="E22" s="104"/>
      <c r="F22" s="105">
        <f>IF(AND(E22= "",D22= ""), "", ROUND(ROUND(E22, 2) * ROUND(D22, 3), 2))</f>
        <v/>
      </c>
    </row>
    <row r="24" spans="2:6" ht="12.75" customHeight="1">
      <c r="B24" s="101"/>
      <c r="C24" s="102"/>
      <c r="D24" s="103"/>
      <c r="E24" s="104"/>
      <c r="F24" s="105">
        <f>IF(AND(E24= "",D24= ""), "", ROUND(ROUND(E24, 2) * ROUND(D24, 3), 2))</f>
        <v/>
      </c>
    </row>
    <row r="26" spans="2:6" ht="12.75" customHeight="1">
      <c r="B26" s="101"/>
      <c r="C26" s="102"/>
      <c r="D26" s="103"/>
      <c r="E26" s="104"/>
      <c r="F26" s="105">
        <f>IF(AND(E26= "",D26= ""), "", ROUND(ROUND(E26, 2) * ROUND(D26, 3), 2))</f>
        <v/>
      </c>
    </row>
    <row r="28" spans="2:6" ht="12.75" customHeight="1">
      <c r="B28" s="101"/>
      <c r="C28" s="102"/>
      <c r="D28" s="103"/>
      <c r="E28" s="104"/>
      <c r="F28" s="105">
        <f>IF(AND(E28= "",D28= ""), "", ROUND(ROUND(E28, 2) * ROUND(D28, 3), 2))</f>
        <v/>
      </c>
    </row>
    <row r="30" spans="2:6" ht="12.75" customHeight="1">
      <c r="B30" s="101"/>
      <c r="C30" s="102"/>
      <c r="D30" s="103"/>
      <c r="E30" s="104"/>
      <c r="F30" s="105">
        <f>IF(AND(E30= "",D30= ""), "", ROUND(ROUND(E30, 2) * ROUND(D30, 3), 2))</f>
        <v/>
      </c>
    </row>
    <row r="32" spans="2:6" ht="12.75" customHeight="1">
      <c r="B32" s="101"/>
      <c r="C32" s="102"/>
      <c r="D32" s="103"/>
      <c r="E32" s="104"/>
      <c r="F32" s="105">
        <f>IF(AND(E32= "",D32= ""), "", ROUND(ROUND(E32, 2) * ROUND(D32, 3), 2))</f>
        <v/>
      </c>
    </row>
    <row r="34" spans="2:6" ht="12.75" customHeight="1">
      <c r="B34" s="101"/>
      <c r="C34" s="102"/>
      <c r="D34" s="103"/>
      <c r="E34" s="104"/>
      <c r="F34" s="105">
        <f>IF(AND(E34= "",D34= ""), "", ROUND(ROUND(E34, 2) * ROUND(D34, 3), 2))</f>
        <v/>
      </c>
    </row>
    <row r="36" spans="2:6" ht="12.75" customHeight="1">
      <c r="B36" s="101"/>
      <c r="C36" s="102"/>
      <c r="D36" s="103"/>
      <c r="E36" s="104"/>
      <c r="F36" s="105">
        <f>IF(AND(E36= "",D36= ""), "", ROUND(ROUND(E36, 2) * ROUND(D36, 3), 2))</f>
        <v/>
      </c>
    </row>
    <row r="38" spans="2:6" ht="12.75" customHeight="1">
      <c r="B38" s="101"/>
      <c r="C38" s="102"/>
      <c r="D38" s="103"/>
      <c r="E38" s="104"/>
      <c r="F38" s="105">
        <f>IF(AND(E38= "",D38= ""), "", ROUND(ROUND(E38, 2) * ROUND(D38, 3), 2))</f>
        <v/>
      </c>
    </row>
    <row r="40" spans="2:6" ht="12.75" customHeight="1">
      <c r="B40" s="101"/>
      <c r="C40" s="102"/>
      <c r="D40" s="103"/>
      <c r="E40" s="104"/>
      <c r="F40" s="105">
        <f>IF(AND(E40= "",D40= ""), "", ROUND(ROUND(E40, 2) * ROUND(D40, 3), 2))</f>
        <v/>
      </c>
    </row>
    <row r="42" spans="2:6" ht="12.75" customHeight="1">
      <c r="B42" s="101"/>
      <c r="C42" s="102"/>
      <c r="D42" s="103"/>
      <c r="E42" s="104"/>
      <c r="F42" s="105">
        <f>IF(AND(E42= "",D42= ""), "", ROUND(ROUND(E42, 2) * ROUND(D42, 3), 2))</f>
        <v/>
      </c>
    </row>
    <row r="44" spans="2:6" ht="12.75" customHeight="1">
      <c r="B44" s="101"/>
      <c r="C44" s="102"/>
      <c r="D44" s="103"/>
      <c r="E44" s="104"/>
      <c r="F44" s="105">
        <f>IF(AND(E44= "",D44= ""), "", ROUND(ROUND(E44, 2) * ROUND(D44, 3), 2))</f>
        <v/>
      </c>
    </row>
    <row r="46" spans="2:6" ht="12.75" customHeight="1">
      <c r="B46" s="101"/>
      <c r="C46" s="102"/>
      <c r="D46" s="103"/>
      <c r="E46" s="104"/>
      <c r="F46" s="105">
        <f>IF(AND(E46= "",D46= ""), "", ROUND(ROUND(E46, 2) * ROUND(D46, 3), 2))</f>
        <v/>
      </c>
    </row>
    <row r="48" spans="2:6" ht="12.75" customHeight="1">
      <c r="B48" s="101"/>
      <c r="C48" s="102"/>
      <c r="D48" s="103"/>
      <c r="E48" s="104"/>
      <c r="F48" s="105">
        <f>IF(AND(E48= "",D48= ""), "", ROUND(ROUND(E48, 2) * ROUND(D48, 3), 2))</f>
        <v/>
      </c>
    </row>
    <row r="50" spans="2:6" ht="12.75" customHeight="1">
      <c r="B50" s="101"/>
      <c r="C50" s="102"/>
      <c r="D50" s="103"/>
      <c r="E50" s="104"/>
      <c r="F50" s="105">
        <f>IF(AND(E50= "",D50= ""), "", ROUND(ROUND(E50, 2) * ROUND(D50, 3), 2))</f>
        <v/>
      </c>
    </row>
    <row r="52" spans="2:6" ht="12.75" customHeight="1">
      <c r="B52" s="101"/>
      <c r="C52" s="102"/>
      <c r="D52" s="103"/>
      <c r="E52" s="104"/>
      <c r="F52" s="105">
        <f>IF(AND(E52= "",D52= ""), "", ROUND(ROUND(E52, 2) * ROUND(D52, 3), 2))</f>
        <v/>
      </c>
    </row>
    <row r="54" spans="2:6" ht="12.75" customHeight="1">
      <c r="B54" s="101"/>
      <c r="C54" s="102"/>
      <c r="D54" s="103"/>
      <c r="E54" s="104"/>
      <c r="F54" s="105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2025-08-25T16:41:54Z</dcterms:created>
  <dcterms:modified xsi:type="dcterms:W3CDTF">2025-08-25T16:41:54Z</dcterms:modified>
</cp:coreProperties>
</file>