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.PRO\SYBEREC\CNRS BAT C\1. DCE\"/>
    </mc:Choice>
  </mc:AlternateContent>
  <xr:revisionPtr revIDLastSave="0" documentId="8_{5AA8BA0D-8202-4C98-8440-7EE6BA290A67}" xr6:coauthVersionLast="47" xr6:coauthVersionMax="47" xr10:uidLastSave="{00000000-0000-0000-0000-000000000000}"/>
  <bookViews>
    <workbookView xWindow="-120" yWindow="-120" windowWidth="29040" windowHeight="15720" xr2:uid="{7B1AFFD5-52AE-40A4-93F0-91E5A9B5B6CE}"/>
  </bookViews>
  <sheets>
    <sheet name="ELEC (9)" sheetId="5" r:id="rId1"/>
  </sheets>
  <definedNames>
    <definedName name="_xlnm.Print_Area" localSheetId="0">'ELEC (9)'!$A$1:$G$199</definedName>
  </definedNames>
  <calcPr calcId="191029"/>
</workbook>
</file>

<file path=xl/calcChain.xml><?xml version="1.0" encoding="utf-8"?>
<calcChain xmlns="http://schemas.openxmlformats.org/spreadsheetml/2006/main">
  <c r="D183" i="5" l="1"/>
  <c r="D138" i="5"/>
  <c r="D122" i="5" l="1"/>
  <c r="D136" i="5"/>
  <c r="D66" i="5"/>
  <c r="D184" i="5" l="1"/>
  <c r="D124" i="5" l="1"/>
  <c r="D123" i="5"/>
  <c r="D76" i="5"/>
</calcChain>
</file>

<file path=xl/sharedStrings.xml><?xml version="1.0" encoding="utf-8"?>
<sst xmlns="http://schemas.openxmlformats.org/spreadsheetml/2006/main" count="277" uniqueCount="157">
  <si>
    <t>Désignation des ouvrages</t>
  </si>
  <si>
    <t>U.</t>
  </si>
  <si>
    <t>Quant.</t>
  </si>
  <si>
    <t>P.Unitaire</t>
  </si>
  <si>
    <t>P.Total</t>
  </si>
  <si>
    <t>(€ H.T)</t>
  </si>
  <si>
    <t>ens</t>
  </si>
  <si>
    <t>Sous-total :</t>
  </si>
  <si>
    <t>MOE</t>
  </si>
  <si>
    <t>Entreprise</t>
  </si>
  <si>
    <t>Réception</t>
  </si>
  <si>
    <t>u</t>
  </si>
  <si>
    <t>Préparation</t>
  </si>
  <si>
    <t>Opération de mise en service / Réception</t>
  </si>
  <si>
    <t>Rep.</t>
  </si>
  <si>
    <t>Installations de chantier</t>
  </si>
  <si>
    <t>Tableau</t>
  </si>
  <si>
    <t>Câblage</t>
  </si>
  <si>
    <t>Réseau de terre</t>
  </si>
  <si>
    <t>Appareillages</t>
  </si>
  <si>
    <t>Luminaires</t>
  </si>
  <si>
    <t>Eclairage de sécurité</t>
  </si>
  <si>
    <t>VDI</t>
  </si>
  <si>
    <t>Total H.T. TRANCHE FERME</t>
  </si>
  <si>
    <t>TOTAL T.T.C. TRANCHE FERME</t>
  </si>
  <si>
    <t>Interrupteur DA</t>
  </si>
  <si>
    <t>Détecteur de présence</t>
  </si>
  <si>
    <t>MAITRE D'OUVRAGE :</t>
  </si>
  <si>
    <t>BET FLUIDES:</t>
  </si>
  <si>
    <t>Interrupteur SA</t>
  </si>
  <si>
    <t>Eclairage</t>
  </si>
  <si>
    <t xml:space="preserve">Câblage </t>
  </si>
  <si>
    <t>Câblage Circuit AU</t>
  </si>
  <si>
    <t>Repérage tenants-aboutissants</t>
  </si>
  <si>
    <t>Prise RJ45</t>
  </si>
  <si>
    <t>PC 2P+T 16A</t>
  </si>
  <si>
    <t>PC 2P+T 16A étanche</t>
  </si>
  <si>
    <t>Câblage cat.6A avec raccordements</t>
  </si>
  <si>
    <t>Chemins de câbles</t>
  </si>
  <si>
    <t>Recette</t>
  </si>
  <si>
    <t>ml</t>
  </si>
  <si>
    <t>T.V.A 20 %</t>
  </si>
  <si>
    <t>Interrupteur VV</t>
  </si>
  <si>
    <t>Câblage Contrôle d'accès</t>
  </si>
  <si>
    <t>Diffuseur sonore</t>
  </si>
  <si>
    <t>GENERALITES</t>
  </si>
  <si>
    <t>COURANT FORT</t>
  </si>
  <si>
    <t>Sous-total GENERALITES :</t>
  </si>
  <si>
    <t>Distribution secondaire et terminale</t>
  </si>
  <si>
    <t>Tableaux et Distribution principale</t>
  </si>
  <si>
    <t>Cheminements</t>
  </si>
  <si>
    <t>Sous-total COURANT FORT :</t>
  </si>
  <si>
    <t>COURANT FAIBLE</t>
  </si>
  <si>
    <t>Synthèse coordonnateur SSI / Services de sécurité</t>
  </si>
  <si>
    <t>PM</t>
  </si>
  <si>
    <t>POE / DOE / Création du nouveau Dossier d'identité SSI</t>
  </si>
  <si>
    <t>Formation du personnel d'entretien et de maintenance</t>
  </si>
  <si>
    <t>Equipements centraux</t>
  </si>
  <si>
    <t>Equipements communs/déportés</t>
  </si>
  <si>
    <t>Détecteur automatique optique</t>
  </si>
  <si>
    <t>Supports pour étiquettes</t>
  </si>
  <si>
    <t>Câblage, asservissements et cheminements</t>
  </si>
  <si>
    <t>Câblage -Diffuseurs</t>
  </si>
  <si>
    <t>Sous-total COURANT FAIBLE</t>
  </si>
  <si>
    <t>S.S.I.</t>
  </si>
  <si>
    <t>Sous-total SSI :</t>
  </si>
  <si>
    <t>D.P.G.F. - PHASE PRO/DCE</t>
  </si>
  <si>
    <t xml:space="preserve">CNRS
Délégation Provence et Corse
31 chemin Joseph Aiguier – 13009 - Marseille
</t>
  </si>
  <si>
    <r>
      <t>Réalisation DOE (plans recolement, schémas, notices, ...etc.) y compris mises à jour des plans</t>
    </r>
    <r>
      <rPr>
        <u/>
        <sz val="11"/>
        <rFont val="Tahoma"/>
        <family val="2"/>
      </rPr>
      <t xml:space="preserve"> avec synthèse des installations existantes conservées</t>
    </r>
  </si>
  <si>
    <t>Tableaux Divisionnaires d'Aile (Est/Ouest)</t>
  </si>
  <si>
    <t>Tableaux Principaux d'Etage (Central)</t>
  </si>
  <si>
    <t>Tableau Divisionnaire RDC Est (nouveau)</t>
  </si>
  <si>
    <t>Tableau Divisionnaire R+1 Est (nouveau)</t>
  </si>
  <si>
    <t>Tableau Divisionnaire R+1 Ouest (nouveau)</t>
  </si>
  <si>
    <t>Tableau Divisionnaire R+3 Est (nouveau)</t>
  </si>
  <si>
    <t>Vérifications</t>
  </si>
  <si>
    <t>Liaisons équipotentielles - Connexions</t>
  </si>
  <si>
    <t>Type 1: Spot/Downlight LED encastré pour couloir</t>
  </si>
  <si>
    <t>Type 7: Réglette esthétique LED pour locaux foyer et vestiaires</t>
  </si>
  <si>
    <t>Type 6: Suspension LED pour locaux foyer</t>
  </si>
  <si>
    <t>Type 4: Applique LED pour élargissement couloir</t>
  </si>
  <si>
    <t>Type 3: Spot LED orientable sur socle pour éclairage complémentaire bureaux</t>
  </si>
  <si>
    <t>Type 8: Barre support de 5 spots orientables pour éclairage complémentaire bureaux</t>
  </si>
  <si>
    <t>Type 9: Réglette LED encastrée pour locaux isolement</t>
  </si>
  <si>
    <t>Type 5: Applique LED pour éclairage complémentaire bureaux</t>
  </si>
  <si>
    <t>Télécommande (1 par TD)</t>
  </si>
  <si>
    <t>Goulotte double compartiment /RDC</t>
  </si>
  <si>
    <t>Goulotte double compartiment /R+1</t>
  </si>
  <si>
    <t>Goulotte double compartiment /R+3</t>
  </si>
  <si>
    <t>Divers cheminement  (conduits ICT, boites dériv…etc.)</t>
  </si>
  <si>
    <t>Câblage Circuits Eclairage /RDC</t>
  </si>
  <si>
    <t>Câblage Circuits Eclairage /R+1</t>
  </si>
  <si>
    <t>Câblage Circuits Eclairage /R+3</t>
  </si>
  <si>
    <t>Câblage Circuits PC /RDC</t>
  </si>
  <si>
    <t>Câblage Circuits PC /R+1</t>
  </si>
  <si>
    <t>Câblage Circuits PC /R+3</t>
  </si>
  <si>
    <t>TRAVAUX DE REAMENAGEMENT DU BATIMENT C</t>
  </si>
  <si>
    <t>CNRS
13009 Marseille</t>
  </si>
  <si>
    <t>LOT 9 : CFO - CFA</t>
  </si>
  <si>
    <t>Diffuseur lumineux (flash)</t>
  </si>
  <si>
    <t>Supports articulés</t>
  </si>
  <si>
    <t>Centrale existante ESSER conservée</t>
  </si>
  <si>
    <t xml:space="preserve">Repérage - Paramétrage - Autocontrôles Entreprise </t>
  </si>
  <si>
    <t>Essais (dont foyer type) - Mise en service</t>
  </si>
  <si>
    <t>Déclencheur manuel avec couvercle</t>
  </si>
  <si>
    <t>Câblage -Détection (DAI, DM)</t>
  </si>
  <si>
    <t>Divers cheminements (moulures, goulottes, tube IRL/ICTA, …etc.)</t>
  </si>
  <si>
    <t>Essais / Mise au point / Mise en service</t>
  </si>
  <si>
    <t>Contrôle d'accès</t>
  </si>
  <si>
    <t>Centrale existante au bât.A</t>
  </si>
  <si>
    <t>UTL</t>
  </si>
  <si>
    <t>Programmation avec mise à jour superviseur / Essais / Réception</t>
  </si>
  <si>
    <t>Câblage cat.6 : lecteur badge &lt;-&gt; UTL &lt;-&gt; Baie info au rdc</t>
  </si>
  <si>
    <t>Type 11: Plafonnier LED étanche pour local baie et LT</t>
  </si>
  <si>
    <t>Baie info</t>
  </si>
  <si>
    <t>HORS LOT</t>
  </si>
  <si>
    <t>Câble en attente -CTA DF /salle de réunion r+3 (cta en toiture)</t>
  </si>
  <si>
    <t>Câble en attente -extracteur ponctuel VMC /cabines isolement et réunions</t>
  </si>
  <si>
    <t>Câble en attente -chauffe-eau 3kW (CEE1) /vestiaires rdc</t>
  </si>
  <si>
    <t>Câble en attente -chauffe-eau 5kW (CEE2) /foyers et réunion</t>
  </si>
  <si>
    <t>Câble en attente -Baie informatique</t>
  </si>
  <si>
    <t>Depuis Tableau Principal (central) du RDC :</t>
  </si>
  <si>
    <t>Depuis Tableaux Divisionnaires des Paliers d'étage :</t>
  </si>
  <si>
    <t>Depuis Tableau "Secours" du bât.T :</t>
  </si>
  <si>
    <t>Câble en attente -Salle serveurs (TDO Source 2)</t>
  </si>
  <si>
    <t>Intrusion /salle serveurs</t>
  </si>
  <si>
    <t>Câblage Circuits PC /salle serveurs</t>
  </si>
  <si>
    <t>Câblage Circuits Eclairage /salle serveurs</t>
  </si>
  <si>
    <t>Câble en attente -Clim Baie informatique (groupe en toiture)</t>
  </si>
  <si>
    <t>Type 10: Dalle LED 60x60 encastrée pour locaux stockage et serveurs</t>
  </si>
  <si>
    <t>Centrale existante</t>
  </si>
  <si>
    <t>Détecteur</t>
  </si>
  <si>
    <t>Clavier local</t>
  </si>
  <si>
    <t>Câblage -raccordement sur centrale existante en synthèse avec Mainteneur</t>
  </si>
  <si>
    <t>Essais / Mise en service</t>
  </si>
  <si>
    <t>Boitier de sol pour 6 prises avec plaque de finition</t>
  </si>
  <si>
    <t>Boitier de sol pour 12 prises avec plaque de finition</t>
  </si>
  <si>
    <t>Boitier de sol pour 16 prises avec plaque de finition</t>
  </si>
  <si>
    <t>Relevés, etudes, dossier d'exécution</t>
  </si>
  <si>
    <t>BAES</t>
  </si>
  <si>
    <t>Lecteur badge yc raccordement sur gache en synthèse avec lot serrurerie</t>
  </si>
  <si>
    <t xml:space="preserve">Câble TG R+1 -&gt; TD R+1 Est </t>
  </si>
  <si>
    <t>Câble TG R+1 -&gt; TD R+1 Ouest</t>
  </si>
  <si>
    <t>Câble TG R+3 -&gt; TD R+3 Est</t>
  </si>
  <si>
    <t xml:space="preserve">Câble TG RDC -&gt; TD RDC Est </t>
  </si>
  <si>
    <t>Modification du tableau général RDC avec création enveloppe complémentaire pour nouveaux départs</t>
  </si>
  <si>
    <t>Câble en attente -Salle serveurs (TD Source 1)</t>
  </si>
  <si>
    <t>Câble en attente -Salle serveurs (TD Source 2 / Secours)</t>
  </si>
  <si>
    <t>Alimentation secourue depuis bâtiment T</t>
  </si>
  <si>
    <t>Coffret avec disjoncteur dans bâtiment T</t>
  </si>
  <si>
    <t>Câble coffret-&gt; TG RDC</t>
  </si>
  <si>
    <t>Type 2: Downlight LED encastré pour bureaux et salles de réunion</t>
  </si>
  <si>
    <t>Refonte complète repérages et schémas de l'existant/projet</t>
  </si>
  <si>
    <t>Remise en service de la centrale existante avec adjonction de cartes supplémentaires y compris remplacement batteries et toutes sujétions</t>
  </si>
  <si>
    <t>Câble en attente -Clim CTA /salle de réunion r+3 (groupe en toiture)</t>
  </si>
  <si>
    <t>AU "Normal"</t>
  </si>
  <si>
    <t>AU "Secours"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</si>
</sst>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&quot;  &quot;@"/>
    <numFmt numFmtId="165" formatCode="&quot; &quot;@"/>
    <numFmt numFmtId="166" formatCode="_-* #,##0.00\ [$€-40C]_-;\-* #,##0.00\ [$€-40C]_-;_-* &quot;-&quot;??\ [$€-40C]_-;_-@_-"/>
    <numFmt numFmtId="167" formatCode="#,##0.00\ [$€];[Red]\-#,##0.00\ [$€]"/>
    <numFmt numFmtId="168" formatCode="_-* #,##0.00&quot;€&quot;_-;\-* #,##0.00&quot;€&quot;_-;_-* &quot;-&quot;??&quot;€&quot;_-;_-@_-"/>
  </numFmts>
  <fonts count="2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Tahoma"/>
      <family val="2"/>
    </font>
    <font>
      <sz val="11"/>
      <name val="Tahoma"/>
      <family val="2"/>
    </font>
    <font>
      <b/>
      <sz val="14"/>
      <name val="Tahoma"/>
      <family val="2"/>
    </font>
    <font>
      <b/>
      <u/>
      <sz val="14"/>
      <name val="Tahoma"/>
      <family val="2"/>
    </font>
    <font>
      <sz val="14"/>
      <name val="Tahoma"/>
      <family val="2"/>
    </font>
    <font>
      <sz val="12"/>
      <name val="Tahoma"/>
      <family val="2"/>
    </font>
    <font>
      <b/>
      <i/>
      <sz val="12"/>
      <name val="Tahoma"/>
      <family val="2"/>
    </font>
    <font>
      <b/>
      <sz val="12"/>
      <name val="Tahoma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i/>
      <sz val="12"/>
      <name val="Century Gothic"/>
      <family val="2"/>
    </font>
    <font>
      <b/>
      <i/>
      <sz val="12"/>
      <name val="Century Gothic"/>
      <family val="2"/>
    </font>
    <font>
      <i/>
      <sz val="11"/>
      <name val="Century Gothic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i/>
      <sz val="11"/>
      <name val="Tahoma"/>
      <family val="2"/>
    </font>
    <font>
      <b/>
      <u/>
      <sz val="11"/>
      <name val="Tahoma"/>
      <family val="2"/>
    </font>
    <font>
      <i/>
      <u/>
      <sz val="12"/>
      <name val="Tahoma"/>
      <family val="2"/>
    </font>
    <font>
      <sz val="8"/>
      <name val="Calibri"/>
      <family val="2"/>
      <scheme val="minor"/>
    </font>
    <font>
      <b/>
      <u/>
      <sz val="16"/>
      <color rgb="FFC00000"/>
      <name val="Tahoma"/>
      <family val="2"/>
    </font>
    <font>
      <b/>
      <sz val="14"/>
      <color rgb="FF0070C0"/>
      <name val="Century Gothic"/>
      <family val="2"/>
    </font>
    <font>
      <b/>
      <sz val="11"/>
      <color rgb="FF0070C0"/>
      <name val="Century Gothic"/>
      <family val="2"/>
    </font>
    <font>
      <u/>
      <sz val="11"/>
      <name val="Tahoma"/>
      <family val="2"/>
    </font>
    <font>
      <sz val="11"/>
      <color theme="1"/>
      <name val="Tahoma"/>
      <family val="2"/>
    </font>
    <font>
      <i/>
      <u/>
      <sz val="1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5" fillId="0" borderId="0"/>
    <xf numFmtId="0" fontId="1" fillId="0" borderId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</cellStyleXfs>
  <cellXfs count="128">
    <xf numFmtId="0" fontId="0" fillId="0" borderId="0" xfId="0"/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3" fontId="2" fillId="2" borderId="1" xfId="0" quotePrefix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right" vertical="center"/>
    </xf>
    <xf numFmtId="166" fontId="3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166" fontId="6" fillId="0" borderId="4" xfId="0" applyNumberFormat="1" applyFont="1" applyBorder="1" applyAlignment="1">
      <alignment horizontal="right" vertical="center"/>
    </xf>
    <xf numFmtId="166" fontId="6" fillId="0" borderId="5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8" fillId="0" borderId="5" xfId="4" quotePrefix="1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/>
    </xf>
    <xf numFmtId="166" fontId="7" fillId="0" borderId="4" xfId="4" applyNumberFormat="1" applyFont="1" applyBorder="1" applyAlignment="1">
      <alignment horizontal="right" vertical="center"/>
    </xf>
    <xf numFmtId="165" fontId="9" fillId="2" borderId="7" xfId="0" quotePrefix="1" applyNumberFormat="1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165" fontId="9" fillId="2" borderId="2" xfId="0" quotePrefix="1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3" borderId="6" xfId="0" applyFont="1" applyFill="1" applyBorder="1" applyAlignment="1">
      <alignment vertical="top" wrapText="1"/>
    </xf>
    <xf numFmtId="0" fontId="10" fillId="3" borderId="0" xfId="0" applyFont="1" applyFill="1" applyAlignment="1">
      <alignment vertical="center"/>
    </xf>
    <xf numFmtId="0" fontId="14" fillId="3" borderId="2" xfId="0" applyFont="1" applyFill="1" applyBorder="1" applyAlignment="1">
      <alignment vertical="top" wrapText="1"/>
    </xf>
    <xf numFmtId="0" fontId="14" fillId="3" borderId="9" xfId="0" applyFont="1" applyFill="1" applyBorder="1" applyAlignment="1">
      <alignment vertical="top" wrapText="1"/>
    </xf>
    <xf numFmtId="0" fontId="11" fillId="3" borderId="2" xfId="0" applyFont="1" applyFill="1" applyBorder="1" applyAlignment="1">
      <alignment vertical="top" wrapText="1"/>
    </xf>
    <xf numFmtId="0" fontId="17" fillId="4" borderId="10" xfId="0" applyFont="1" applyFill="1" applyBorder="1" applyAlignment="1">
      <alignment vertical="center"/>
    </xf>
    <xf numFmtId="3" fontId="6" fillId="0" borderId="4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right" vertical="center"/>
    </xf>
    <xf numFmtId="165" fontId="8" fillId="0" borderId="0" xfId="4" quotePrefix="1" applyNumberFormat="1" applyFont="1" applyAlignment="1">
      <alignment horizontal="right" vertical="center"/>
    </xf>
    <xf numFmtId="0" fontId="11" fillId="3" borderId="0" xfId="0" applyFont="1" applyFill="1" applyAlignment="1">
      <alignment vertical="top" wrapText="1"/>
    </xf>
    <xf numFmtId="165" fontId="3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3" fillId="0" borderId="0" xfId="0" quotePrefix="1" applyNumberFormat="1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10" fillId="3" borderId="6" xfId="0" applyFont="1" applyFill="1" applyBorder="1" applyAlignment="1">
      <alignment vertical="center"/>
    </xf>
    <xf numFmtId="0" fontId="10" fillId="3" borderId="9" xfId="0" applyFont="1" applyFill="1" applyBorder="1" applyAlignment="1">
      <alignment vertical="center"/>
    </xf>
    <xf numFmtId="0" fontId="18" fillId="4" borderId="17" xfId="0" applyFont="1" applyFill="1" applyBorder="1" applyAlignment="1">
      <alignment vertical="center"/>
    </xf>
    <xf numFmtId="164" fontId="2" fillId="2" borderId="1" xfId="0" quotePrefix="1" applyNumberFormat="1" applyFont="1" applyFill="1" applyBorder="1" applyAlignment="1">
      <alignment horizontal="left" vertical="center"/>
    </xf>
    <xf numFmtId="164" fontId="2" fillId="2" borderId="3" xfId="0" quotePrefix="1" applyNumberFormat="1" applyFont="1" applyFill="1" applyBorder="1" applyAlignment="1">
      <alignment horizontal="left" vertical="center"/>
    </xf>
    <xf numFmtId="164" fontId="3" fillId="0" borderId="4" xfId="0" applyNumberFormat="1" applyFont="1" applyBorder="1" applyAlignment="1">
      <alignment horizontal="left" vertical="center"/>
    </xf>
    <xf numFmtId="164" fontId="4" fillId="0" borderId="4" xfId="0" applyNumberFormat="1" applyFont="1" applyBorder="1" applyAlignment="1">
      <alignment horizontal="left" vertical="center"/>
    </xf>
    <xf numFmtId="165" fontId="7" fillId="0" borderId="4" xfId="4" quotePrefix="1" applyNumberFormat="1" applyFont="1" applyBorder="1" applyAlignment="1">
      <alignment horizontal="left" vertical="center"/>
    </xf>
    <xf numFmtId="166" fontId="9" fillId="0" borderId="18" xfId="0" applyNumberFormat="1" applyFont="1" applyBorder="1" applyAlignment="1">
      <alignment horizontal="right"/>
    </xf>
    <xf numFmtId="164" fontId="3" fillId="0" borderId="4" xfId="0" quotePrefix="1" applyNumberFormat="1" applyFont="1" applyBorder="1" applyAlignment="1">
      <alignment horizontal="left" vertical="center"/>
    </xf>
    <xf numFmtId="164" fontId="3" fillId="0" borderId="4" xfId="0" quotePrefix="1" applyNumberFormat="1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left" vertical="center"/>
    </xf>
    <xf numFmtId="164" fontId="3" fillId="2" borderId="4" xfId="0" applyNumberFormat="1" applyFont="1" applyFill="1" applyBorder="1" applyAlignment="1">
      <alignment horizontal="left" vertical="center"/>
    </xf>
    <xf numFmtId="164" fontId="3" fillId="2" borderId="3" xfId="0" applyNumberFormat="1" applyFont="1" applyFill="1" applyBorder="1" applyAlignment="1">
      <alignment horizontal="left" vertical="center"/>
    </xf>
    <xf numFmtId="165" fontId="9" fillId="2" borderId="10" xfId="0" quotePrefix="1" applyNumberFormat="1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vertical="top"/>
    </xf>
    <xf numFmtId="0" fontId="3" fillId="0" borderId="1" xfId="0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right" vertical="center"/>
    </xf>
    <xf numFmtId="166" fontId="3" fillId="0" borderId="15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left" vertical="center"/>
    </xf>
    <xf numFmtId="0" fontId="20" fillId="3" borderId="2" xfId="0" applyFont="1" applyFill="1" applyBorder="1" applyAlignment="1">
      <alignment vertical="top" wrapText="1"/>
    </xf>
    <xf numFmtId="166" fontId="2" fillId="2" borderId="3" xfId="0" quotePrefix="1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left" vertical="top" wrapText="1"/>
    </xf>
    <xf numFmtId="0" fontId="11" fillId="3" borderId="6" xfId="0" applyFont="1" applyFill="1" applyBorder="1" applyAlignment="1">
      <alignment horizontal="left" vertical="center" wrapText="1"/>
    </xf>
    <xf numFmtId="0" fontId="20" fillId="3" borderId="0" xfId="0" applyFont="1" applyFill="1" applyAlignment="1">
      <alignment vertical="top" wrapText="1"/>
    </xf>
    <xf numFmtId="0" fontId="20" fillId="3" borderId="5" xfId="0" applyFont="1" applyFill="1" applyBorder="1" applyAlignment="1">
      <alignment vertical="top" wrapText="1"/>
    </xf>
    <xf numFmtId="0" fontId="20" fillId="3" borderId="16" xfId="0" applyFont="1" applyFill="1" applyBorder="1" applyAlignment="1">
      <alignment vertical="top" wrapText="1"/>
    </xf>
    <xf numFmtId="165" fontId="7" fillId="0" borderId="4" xfId="4" quotePrefix="1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left" vertical="center" wrapText="1"/>
    </xf>
    <xf numFmtId="165" fontId="3" fillId="0" borderId="0" xfId="0" quotePrefix="1" applyNumberFormat="1" applyFont="1" applyAlignment="1">
      <alignment horizontal="left" vertical="center" wrapText="1"/>
    </xf>
    <xf numFmtId="44" fontId="3" fillId="0" borderId="0" xfId="2" applyFont="1" applyFill="1" applyBorder="1" applyAlignment="1">
      <alignment horizontal="right" vertical="center"/>
    </xf>
    <xf numFmtId="44" fontId="3" fillId="0" borderId="4" xfId="2" applyFont="1" applyFill="1" applyBorder="1" applyAlignment="1">
      <alignment horizontal="center" vertical="center" wrapText="1"/>
    </xf>
    <xf numFmtId="166" fontId="3" fillId="0" borderId="0" xfId="4" applyNumberFormat="1" applyFont="1" applyAlignment="1">
      <alignment horizontal="right" vertical="center"/>
    </xf>
    <xf numFmtId="166" fontId="2" fillId="0" borderId="20" xfId="0" applyNumberFormat="1" applyFont="1" applyBorder="1" applyAlignment="1">
      <alignment horizontal="right"/>
    </xf>
    <xf numFmtId="166" fontId="3" fillId="0" borderId="4" xfId="4" applyNumberFormat="1" applyFont="1" applyBorder="1" applyAlignment="1">
      <alignment horizontal="right" vertical="center"/>
    </xf>
    <xf numFmtId="166" fontId="2" fillId="0" borderId="18" xfId="0" applyNumberFormat="1" applyFont="1" applyBorder="1" applyAlignment="1">
      <alignment horizontal="right"/>
    </xf>
    <xf numFmtId="166" fontId="3" fillId="0" borderId="4" xfId="1" applyNumberFormat="1" applyFont="1" applyFill="1" applyBorder="1" applyAlignment="1">
      <alignment horizontal="right" vertical="center"/>
    </xf>
    <xf numFmtId="166" fontId="2" fillId="0" borderId="5" xfId="0" applyNumberFormat="1" applyFont="1" applyBorder="1" applyAlignment="1">
      <alignment horizontal="right"/>
    </xf>
    <xf numFmtId="165" fontId="21" fillId="0" borderId="0" xfId="0" applyNumberFormat="1" applyFont="1" applyAlignment="1">
      <alignment horizontal="left" vertical="center"/>
    </xf>
    <xf numFmtId="165" fontId="3" fillId="0" borderId="10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166" fontId="3" fillId="0" borderId="10" xfId="1" applyNumberFormat="1" applyFont="1" applyBorder="1" applyAlignment="1">
      <alignment horizontal="right" vertical="center"/>
    </xf>
    <xf numFmtId="166" fontId="3" fillId="0" borderId="18" xfId="0" applyNumberFormat="1" applyFont="1" applyBorder="1" applyAlignment="1">
      <alignment horizontal="right" vertical="center"/>
    </xf>
    <xf numFmtId="165" fontId="4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right"/>
    </xf>
    <xf numFmtId="0" fontId="3" fillId="0" borderId="0" xfId="0" applyFont="1"/>
    <xf numFmtId="0" fontId="19" fillId="0" borderId="0" xfId="0" applyFont="1"/>
    <xf numFmtId="0" fontId="3" fillId="0" borderId="6" xfId="0" applyFont="1" applyBorder="1" applyAlignment="1">
      <alignment vertical="center"/>
    </xf>
    <xf numFmtId="3" fontId="3" fillId="0" borderId="0" xfId="0" applyNumberFormat="1" applyFont="1"/>
    <xf numFmtId="165" fontId="19" fillId="0" borderId="0" xfId="0" applyNumberFormat="1" applyFont="1" applyAlignment="1">
      <alignment horizontal="left" vertical="center" wrapText="1"/>
    </xf>
    <xf numFmtId="0" fontId="27" fillId="0" borderId="0" xfId="0" applyFont="1"/>
    <xf numFmtId="165" fontId="19" fillId="0" borderId="0" xfId="0" quotePrefix="1" applyNumberFormat="1" applyFont="1" applyAlignment="1">
      <alignment horizontal="left" vertical="center"/>
    </xf>
    <xf numFmtId="164" fontId="19" fillId="0" borderId="4" xfId="0" applyNumberFormat="1" applyFont="1" applyBorder="1" applyAlignment="1">
      <alignment horizontal="left" vertical="center"/>
    </xf>
    <xf numFmtId="165" fontId="19" fillId="0" borderId="0" xfId="0" quotePrefix="1" applyNumberFormat="1" applyFont="1" applyAlignment="1">
      <alignment horizontal="left" vertical="center" wrapText="1"/>
    </xf>
    <xf numFmtId="0" fontId="19" fillId="0" borderId="4" xfId="0" applyFont="1" applyBorder="1" applyAlignment="1">
      <alignment horizontal="left" vertical="center"/>
    </xf>
    <xf numFmtId="3" fontId="19" fillId="0" borderId="4" xfId="0" applyNumberFormat="1" applyFont="1" applyBorder="1" applyAlignment="1">
      <alignment horizontal="center" vertical="center"/>
    </xf>
    <xf numFmtId="44" fontId="19" fillId="0" borderId="0" xfId="2" applyFont="1" applyFill="1" applyBorder="1" applyAlignment="1">
      <alignment horizontal="right" vertical="center"/>
    </xf>
    <xf numFmtId="44" fontId="19" fillId="0" borderId="4" xfId="2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165" fontId="28" fillId="0" borderId="0" xfId="0" quotePrefix="1" applyNumberFormat="1" applyFont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44" fontId="3" fillId="0" borderId="5" xfId="2" applyFont="1" applyFill="1" applyBorder="1" applyAlignment="1">
      <alignment horizontal="center" vertical="center" wrapText="1"/>
    </xf>
    <xf numFmtId="166" fontId="2" fillId="2" borderId="8" xfId="0" applyNumberFormat="1" applyFont="1" applyFill="1" applyBorder="1" applyAlignment="1">
      <alignment horizontal="right" vertical="center"/>
    </xf>
    <xf numFmtId="166" fontId="2" fillId="2" borderId="15" xfId="0" applyNumberFormat="1" applyFont="1" applyFill="1" applyBorder="1" applyAlignment="1">
      <alignment horizontal="right" vertical="center"/>
    </xf>
    <xf numFmtId="166" fontId="2" fillId="2" borderId="11" xfId="0" applyNumberFormat="1" applyFont="1" applyFill="1" applyBorder="1" applyAlignment="1">
      <alignment horizontal="right" vertical="center"/>
    </xf>
    <xf numFmtId="166" fontId="2" fillId="2" borderId="19" xfId="0" applyNumberFormat="1" applyFont="1" applyFill="1" applyBorder="1" applyAlignment="1">
      <alignment horizontal="right" vertical="center"/>
    </xf>
    <xf numFmtId="166" fontId="2" fillId="2" borderId="17" xfId="0" applyNumberFormat="1" applyFont="1" applyFill="1" applyBorder="1" applyAlignment="1">
      <alignment horizontal="right" vertical="center"/>
    </xf>
    <xf numFmtId="166" fontId="2" fillId="2" borderId="18" xfId="0" applyNumberFormat="1" applyFont="1" applyFill="1" applyBorder="1" applyAlignment="1">
      <alignment horizontal="right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left" vertical="top" wrapText="1"/>
    </xf>
    <xf numFmtId="0" fontId="24" fillId="3" borderId="17" xfId="0" applyFont="1" applyFill="1" applyBorder="1" applyAlignment="1">
      <alignment horizontal="center" vertical="center" wrapText="1"/>
    </xf>
    <xf numFmtId="0" fontId="25" fillId="3" borderId="10" xfId="0" applyFont="1" applyFill="1" applyBorder="1" applyAlignment="1">
      <alignment horizontal="center" vertical="center"/>
    </xf>
    <xf numFmtId="0" fontId="25" fillId="3" borderId="18" xfId="0" applyFont="1" applyFill="1" applyBorder="1" applyAlignment="1">
      <alignment horizontal="center" vertical="center"/>
    </xf>
    <xf numFmtId="17" fontId="17" fillId="4" borderId="10" xfId="0" applyNumberFormat="1" applyFont="1" applyFill="1" applyBorder="1" applyAlignment="1">
      <alignment horizontal="center" vertical="center"/>
    </xf>
  </cellXfs>
  <cellStyles count="7">
    <cellStyle name="Euro" xfId="1" xr:uid="{7E019139-4041-44A8-B5B9-CF3C523B2B50}"/>
    <cellStyle name="Monétaire" xfId="2" builtinId="4"/>
    <cellStyle name="Monétaire 2" xfId="6" xr:uid="{54693D00-9A85-4FF8-8E1F-AAC0677EDE85}"/>
    <cellStyle name="Monétaire 3" xfId="5" xr:uid="{4B6BF720-E999-4AA8-A050-47379D98F1D8}"/>
    <cellStyle name="Normal" xfId="0" builtinId="0"/>
    <cellStyle name="Normal 2 2 2" xfId="3" xr:uid="{2402F091-9A95-4B80-B730-B28CCB27BFD8}"/>
    <cellStyle name="Normal 4" xfId="4" xr:uid="{8FCD0657-2FBC-42CE-B6EB-EBF4965B1D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571500</xdr:colOff>
          <xdr:row>2</xdr:row>
          <xdr:rowOff>76200</xdr:rowOff>
        </xdr:from>
        <xdr:to>
          <xdr:col>6</xdr:col>
          <xdr:colOff>923925</xdr:colOff>
          <xdr:row>6</xdr:row>
          <xdr:rowOff>76200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1880-51C0-4DD7-AA81-358BA8786AB3}">
  <sheetPr>
    <pageSetUpPr fitToPage="1"/>
  </sheetPr>
  <dimension ref="A1:H199"/>
  <sheetViews>
    <sheetView tabSelected="1" view="pageBreakPreview" topLeftCell="A3" zoomScale="115" zoomScaleNormal="85" zoomScaleSheetLayoutView="115" workbookViewId="0">
      <selection activeCell="I11" sqref="I11"/>
    </sheetView>
  </sheetViews>
  <sheetFormatPr baseColWidth="10" defaultColWidth="11.5703125" defaultRowHeight="14.25" x14ac:dyDescent="0.2"/>
  <cols>
    <col min="1" max="1" width="6.7109375" style="93" bestFit="1" customWidth="1"/>
    <col min="2" max="2" width="80.7109375" style="93" customWidth="1"/>
    <col min="3" max="3" width="4.28515625" style="93" bestFit="1" customWidth="1"/>
    <col min="4" max="4" width="10.140625" style="93" customWidth="1"/>
    <col min="5" max="5" width="12.140625" style="93" bestFit="1" customWidth="1"/>
    <col min="6" max="6" width="17.7109375" style="93" customWidth="1"/>
    <col min="7" max="7" width="21" style="93" customWidth="1"/>
    <col min="8" max="16384" width="11.5703125" style="93"/>
  </cols>
  <sheetData>
    <row r="1" spans="1:7" ht="19.5" x14ac:dyDescent="0.2">
      <c r="A1" s="116" t="s">
        <v>96</v>
      </c>
      <c r="B1" s="117"/>
      <c r="C1" s="117"/>
      <c r="D1" s="117"/>
      <c r="E1" s="117"/>
      <c r="F1" s="117"/>
      <c r="G1" s="118"/>
    </row>
    <row r="2" spans="1:7" s="94" customFormat="1" ht="45.6" customHeight="1" thickBot="1" x14ac:dyDescent="0.25">
      <c r="A2" s="119" t="s">
        <v>97</v>
      </c>
      <c r="B2" s="120"/>
      <c r="C2" s="120"/>
      <c r="D2" s="120"/>
      <c r="E2" s="120"/>
      <c r="F2" s="120"/>
      <c r="G2" s="121"/>
    </row>
    <row r="3" spans="1:7" ht="24.6" customHeight="1" x14ac:dyDescent="0.2">
      <c r="A3" s="43"/>
      <c r="B3" s="67" t="s">
        <v>27</v>
      </c>
      <c r="C3" s="68"/>
      <c r="D3" s="60" t="s">
        <v>28</v>
      </c>
      <c r="E3" s="37"/>
      <c r="F3" s="69"/>
      <c r="G3" s="70"/>
    </row>
    <row r="4" spans="1:7" ht="23.45" customHeight="1" x14ac:dyDescent="0.2">
      <c r="A4" s="43"/>
      <c r="B4" s="122" t="s">
        <v>67</v>
      </c>
      <c r="C4" s="28"/>
      <c r="D4" s="37"/>
      <c r="E4" s="37"/>
      <c r="F4" s="69"/>
      <c r="G4" s="70"/>
    </row>
    <row r="5" spans="1:7" ht="13.9" customHeight="1" x14ac:dyDescent="0.2">
      <c r="A5" s="95"/>
      <c r="B5" s="123"/>
      <c r="C5" s="28"/>
      <c r="D5" s="37"/>
      <c r="E5" s="37"/>
      <c r="F5" s="69"/>
      <c r="G5" s="70"/>
    </row>
    <row r="6" spans="1:7" s="29" customFormat="1" ht="15" customHeight="1" x14ac:dyDescent="0.25">
      <c r="A6" s="43"/>
      <c r="B6" s="123"/>
      <c r="C6" s="28"/>
      <c r="D6" s="37"/>
      <c r="E6" s="37"/>
      <c r="F6" s="69"/>
      <c r="G6" s="70"/>
    </row>
    <row r="7" spans="1:7" s="29" customFormat="1" ht="15" customHeight="1" x14ac:dyDescent="0.25">
      <c r="A7" s="44"/>
      <c r="B7" s="30"/>
      <c r="C7" s="31"/>
      <c r="D7" s="32"/>
      <c r="E7" s="32"/>
      <c r="F7" s="65"/>
      <c r="G7" s="71"/>
    </row>
    <row r="8" spans="1:7" s="29" customFormat="1" ht="35.450000000000003" customHeight="1" x14ac:dyDescent="0.25">
      <c r="A8" s="124" t="s">
        <v>98</v>
      </c>
      <c r="B8" s="125"/>
      <c r="C8" s="125"/>
      <c r="D8" s="125"/>
      <c r="E8" s="125"/>
      <c r="F8" s="125"/>
      <c r="G8" s="126"/>
    </row>
    <row r="9" spans="1:7" s="29" customFormat="1" ht="22.9" customHeight="1" x14ac:dyDescent="0.25">
      <c r="A9" s="45"/>
      <c r="B9" s="33" t="s">
        <v>66</v>
      </c>
      <c r="C9" s="127">
        <v>45870</v>
      </c>
      <c r="D9" s="127"/>
      <c r="E9" s="127"/>
      <c r="F9" s="127"/>
      <c r="G9" s="127"/>
    </row>
    <row r="10" spans="1:7" ht="22.15" customHeight="1" x14ac:dyDescent="0.2">
      <c r="A10" s="46" t="s">
        <v>14</v>
      </c>
      <c r="B10" s="1" t="s">
        <v>0</v>
      </c>
      <c r="C10" s="2" t="s">
        <v>1</v>
      </c>
      <c r="D10" s="3" t="s">
        <v>2</v>
      </c>
      <c r="E10" s="3" t="s">
        <v>2</v>
      </c>
      <c r="F10" s="4" t="s">
        <v>3</v>
      </c>
      <c r="G10" s="4" t="s">
        <v>4</v>
      </c>
    </row>
    <row r="11" spans="1:7" ht="19.899999999999999" customHeight="1" x14ac:dyDescent="0.2">
      <c r="A11" s="47"/>
      <c r="B11" s="5"/>
      <c r="C11" s="6"/>
      <c r="D11" s="7" t="s">
        <v>8</v>
      </c>
      <c r="E11" s="7" t="s">
        <v>9</v>
      </c>
      <c r="F11" s="66" t="s">
        <v>5</v>
      </c>
      <c r="G11" s="66" t="s">
        <v>5</v>
      </c>
    </row>
    <row r="12" spans="1:7" x14ac:dyDescent="0.2">
      <c r="A12" s="64"/>
      <c r="B12" s="84"/>
      <c r="C12" s="85"/>
      <c r="D12" s="86"/>
      <c r="E12" s="86"/>
      <c r="F12" s="87"/>
      <c r="G12" s="88"/>
    </row>
    <row r="13" spans="1:7" ht="18" x14ac:dyDescent="0.2">
      <c r="A13" s="48"/>
      <c r="B13" s="89" t="s">
        <v>45</v>
      </c>
      <c r="C13" s="61"/>
      <c r="D13" s="90"/>
      <c r="E13" s="90"/>
      <c r="F13" s="62"/>
      <c r="G13" s="63"/>
    </row>
    <row r="14" spans="1:7" x14ac:dyDescent="0.2">
      <c r="A14" s="48"/>
      <c r="B14" s="38"/>
      <c r="C14" s="8"/>
      <c r="D14" s="26"/>
      <c r="E14" s="26"/>
      <c r="F14" s="10"/>
      <c r="G14" s="11"/>
    </row>
    <row r="15" spans="1:7" ht="18" x14ac:dyDescent="0.2">
      <c r="A15" s="49"/>
      <c r="B15" s="39" t="s">
        <v>12</v>
      </c>
      <c r="C15" s="12"/>
      <c r="D15" s="13"/>
      <c r="E15" s="34"/>
      <c r="F15" s="11"/>
      <c r="G15" s="11"/>
    </row>
    <row r="16" spans="1:7" x14ac:dyDescent="0.2">
      <c r="A16" s="48"/>
      <c r="B16" s="40" t="s">
        <v>138</v>
      </c>
      <c r="C16" s="8" t="s">
        <v>6</v>
      </c>
      <c r="D16" s="9">
        <v>1</v>
      </c>
      <c r="E16" s="9"/>
      <c r="F16" s="75"/>
      <c r="G16" s="76"/>
    </row>
    <row r="17" spans="1:7" ht="15" x14ac:dyDescent="0.2">
      <c r="A17" s="50"/>
      <c r="B17" s="17" t="s">
        <v>7</v>
      </c>
      <c r="C17" s="18"/>
      <c r="D17" s="9"/>
      <c r="E17" s="9"/>
      <c r="F17" s="77"/>
      <c r="G17" s="78"/>
    </row>
    <row r="18" spans="1:7" ht="15" x14ac:dyDescent="0.2">
      <c r="A18" s="50"/>
      <c r="B18" s="41"/>
      <c r="C18" s="8"/>
      <c r="D18" s="9"/>
      <c r="E18" s="9"/>
      <c r="F18" s="35"/>
      <c r="G18" s="16"/>
    </row>
    <row r="19" spans="1:7" ht="15" x14ac:dyDescent="0.2">
      <c r="A19" s="48"/>
      <c r="B19" s="17" t="s">
        <v>47</v>
      </c>
      <c r="C19" s="27"/>
      <c r="D19" s="26"/>
      <c r="E19" s="26"/>
      <c r="F19" s="10"/>
      <c r="G19" s="51"/>
    </row>
    <row r="20" spans="1:7" ht="15" x14ac:dyDescent="0.2">
      <c r="A20" s="50"/>
      <c r="B20" s="41"/>
      <c r="C20" s="8"/>
      <c r="D20" s="9"/>
      <c r="E20" s="9"/>
      <c r="F20" s="11"/>
      <c r="G20" s="16"/>
    </row>
    <row r="21" spans="1:7" x14ac:dyDescent="0.2">
      <c r="A21" s="48"/>
      <c r="B21" s="38"/>
      <c r="C21" s="8"/>
      <c r="D21" s="26"/>
      <c r="E21" s="26"/>
      <c r="F21" s="10"/>
      <c r="G21" s="11"/>
    </row>
    <row r="22" spans="1:7" ht="18" x14ac:dyDescent="0.2">
      <c r="A22" s="48"/>
      <c r="B22" s="89" t="s">
        <v>46</v>
      </c>
      <c r="C22" s="61"/>
      <c r="D22" s="90"/>
      <c r="E22" s="90"/>
      <c r="F22" s="62"/>
      <c r="G22" s="63"/>
    </row>
    <row r="23" spans="1:7" x14ac:dyDescent="0.2">
      <c r="A23" s="48"/>
      <c r="B23" s="38"/>
      <c r="C23" s="8"/>
      <c r="D23" s="26"/>
      <c r="E23" s="26"/>
      <c r="F23" s="10"/>
      <c r="G23" s="11"/>
    </row>
    <row r="24" spans="1:7" ht="18" x14ac:dyDescent="0.2">
      <c r="A24" s="49"/>
      <c r="B24" s="42" t="s">
        <v>13</v>
      </c>
      <c r="C24" s="12"/>
      <c r="D24" s="9"/>
      <c r="E24" s="9"/>
      <c r="F24" s="11"/>
      <c r="G24" s="11"/>
    </row>
    <row r="25" spans="1:7" x14ac:dyDescent="0.2">
      <c r="A25" s="52"/>
      <c r="B25" s="41" t="s">
        <v>107</v>
      </c>
      <c r="C25" s="8" t="s">
        <v>6</v>
      </c>
      <c r="D25" s="9">
        <v>1</v>
      </c>
      <c r="E25" s="9"/>
      <c r="F25" s="75"/>
      <c r="G25" s="76"/>
    </row>
    <row r="26" spans="1:7" ht="28.5" x14ac:dyDescent="0.2">
      <c r="A26" s="53"/>
      <c r="B26" s="73" t="s">
        <v>68</v>
      </c>
      <c r="C26" s="8" t="s">
        <v>6</v>
      </c>
      <c r="D26" s="9">
        <v>1</v>
      </c>
      <c r="E26" s="9"/>
      <c r="F26" s="75"/>
      <c r="G26" s="76"/>
    </row>
    <row r="27" spans="1:7" x14ac:dyDescent="0.2">
      <c r="A27" s="53"/>
      <c r="B27" s="41" t="s">
        <v>10</v>
      </c>
      <c r="C27" s="8" t="s">
        <v>6</v>
      </c>
      <c r="D27" s="9">
        <v>1</v>
      </c>
      <c r="E27" s="9"/>
      <c r="F27" s="75"/>
      <c r="G27" s="76"/>
    </row>
    <row r="28" spans="1:7" ht="15" x14ac:dyDescent="0.2">
      <c r="A28" s="50"/>
      <c r="B28" s="17" t="s">
        <v>7</v>
      </c>
      <c r="C28" s="18"/>
      <c r="D28" s="9"/>
      <c r="E28" s="9"/>
      <c r="F28" s="79"/>
      <c r="G28" s="80"/>
    </row>
    <row r="29" spans="1:7" x14ac:dyDescent="0.2">
      <c r="A29" s="48"/>
      <c r="B29" s="38"/>
      <c r="C29" s="27"/>
      <c r="D29" s="26"/>
      <c r="E29" s="26"/>
      <c r="F29" s="81"/>
      <c r="G29" s="11"/>
    </row>
    <row r="30" spans="1:7" ht="18" x14ac:dyDescent="0.2">
      <c r="A30" s="49"/>
      <c r="B30" s="42" t="s">
        <v>15</v>
      </c>
      <c r="C30" s="12"/>
      <c r="D30" s="13"/>
      <c r="E30" s="34"/>
      <c r="F30" s="35"/>
      <c r="G30" s="16"/>
    </row>
    <row r="31" spans="1:7" ht="15" x14ac:dyDescent="0.2">
      <c r="A31" s="72"/>
      <c r="B31" s="41" t="s">
        <v>16</v>
      </c>
      <c r="C31" s="8" t="s">
        <v>6</v>
      </c>
      <c r="D31" s="9">
        <v>1</v>
      </c>
      <c r="E31" s="9"/>
      <c r="F31" s="75"/>
      <c r="G31" s="76"/>
    </row>
    <row r="32" spans="1:7" ht="15" x14ac:dyDescent="0.2">
      <c r="A32" s="72"/>
      <c r="B32" s="41" t="s">
        <v>17</v>
      </c>
      <c r="C32" s="8" t="s">
        <v>6</v>
      </c>
      <c r="D32" s="9">
        <v>1</v>
      </c>
      <c r="E32" s="9"/>
      <c r="F32" s="75"/>
      <c r="G32" s="76"/>
    </row>
    <row r="33" spans="1:7" ht="15" x14ac:dyDescent="0.2">
      <c r="A33" s="72"/>
      <c r="B33" s="41" t="s">
        <v>30</v>
      </c>
      <c r="C33" s="8" t="s">
        <v>6</v>
      </c>
      <c r="D33" s="9">
        <v>1</v>
      </c>
      <c r="E33" s="9"/>
      <c r="F33" s="75"/>
      <c r="G33" s="76"/>
    </row>
    <row r="34" spans="1:7" ht="15" x14ac:dyDescent="0.2">
      <c r="A34" s="72"/>
      <c r="B34" s="17" t="s">
        <v>7</v>
      </c>
      <c r="C34" s="18"/>
      <c r="D34" s="9"/>
      <c r="E34" s="9"/>
      <c r="F34" s="75"/>
      <c r="G34" s="78"/>
    </row>
    <row r="35" spans="1:7" x14ac:dyDescent="0.2">
      <c r="A35" s="48"/>
      <c r="B35" s="38"/>
      <c r="C35" s="27"/>
      <c r="D35" s="26"/>
      <c r="E35" s="26"/>
      <c r="F35" s="81"/>
      <c r="G35" s="11"/>
    </row>
    <row r="36" spans="1:7" ht="18" x14ac:dyDescent="0.2">
      <c r="A36" s="49"/>
      <c r="B36" s="42" t="s">
        <v>49</v>
      </c>
      <c r="C36" s="12"/>
      <c r="D36" s="13"/>
      <c r="E36" s="13"/>
      <c r="F36" s="16"/>
      <c r="G36" s="11"/>
    </row>
    <row r="37" spans="1:7" ht="18" x14ac:dyDescent="0.2">
      <c r="A37" s="49"/>
      <c r="B37" s="83" t="s">
        <v>148</v>
      </c>
      <c r="C37" s="108"/>
      <c r="D37" s="13"/>
      <c r="E37" s="13"/>
      <c r="F37" s="16"/>
      <c r="G37" s="11"/>
    </row>
    <row r="38" spans="1:7" x14ac:dyDescent="0.2">
      <c r="A38" s="48"/>
      <c r="B38" s="74" t="s">
        <v>149</v>
      </c>
      <c r="C38" s="8" t="s">
        <v>6</v>
      </c>
      <c r="D38" s="9">
        <v>1</v>
      </c>
      <c r="E38" s="9"/>
      <c r="F38" s="75"/>
      <c r="G38" s="76"/>
    </row>
    <row r="39" spans="1:7" x14ac:dyDescent="0.2">
      <c r="A39" s="48"/>
      <c r="B39" s="74" t="s">
        <v>150</v>
      </c>
      <c r="C39" s="8" t="s">
        <v>40</v>
      </c>
      <c r="D39" s="9">
        <v>150</v>
      </c>
      <c r="E39" s="9"/>
      <c r="F39" s="75"/>
      <c r="G39" s="76"/>
    </row>
    <row r="40" spans="1:7" x14ac:dyDescent="0.2">
      <c r="A40" s="48"/>
      <c r="B40" s="74"/>
      <c r="C40" s="8"/>
      <c r="D40" s="9"/>
      <c r="E40" s="9"/>
      <c r="F40" s="75"/>
      <c r="G40" s="76"/>
    </row>
    <row r="41" spans="1:7" ht="18" x14ac:dyDescent="0.2">
      <c r="A41" s="49"/>
      <c r="B41" s="83" t="s">
        <v>70</v>
      </c>
      <c r="C41" s="27"/>
      <c r="D41" s="26"/>
      <c r="E41" s="26"/>
      <c r="F41" s="81"/>
      <c r="G41" s="11"/>
    </row>
    <row r="42" spans="1:7" ht="28.5" x14ac:dyDescent="0.2">
      <c r="A42" s="48"/>
      <c r="B42" s="74" t="s">
        <v>145</v>
      </c>
      <c r="C42" s="8" t="s">
        <v>6</v>
      </c>
      <c r="D42" s="9">
        <v>1</v>
      </c>
      <c r="E42" s="9"/>
      <c r="F42" s="75"/>
      <c r="G42" s="76"/>
    </row>
    <row r="43" spans="1:7" x14ac:dyDescent="0.2">
      <c r="A43" s="48"/>
      <c r="B43" s="74" t="s">
        <v>144</v>
      </c>
      <c r="C43" s="8" t="s">
        <v>40</v>
      </c>
      <c r="D43" s="9">
        <v>38</v>
      </c>
      <c r="E43" s="9"/>
      <c r="F43" s="75"/>
      <c r="G43" s="76"/>
    </row>
    <row r="44" spans="1:7" x14ac:dyDescent="0.2">
      <c r="A44" s="48"/>
      <c r="B44" s="74" t="s">
        <v>141</v>
      </c>
      <c r="C44" s="8" t="s">
        <v>40</v>
      </c>
      <c r="D44" s="9">
        <v>38</v>
      </c>
      <c r="E44" s="9"/>
      <c r="F44" s="75"/>
      <c r="G44" s="76"/>
    </row>
    <row r="45" spans="1:7" x14ac:dyDescent="0.2">
      <c r="A45" s="48"/>
      <c r="B45" s="74" t="s">
        <v>142</v>
      </c>
      <c r="C45" s="8" t="s">
        <v>40</v>
      </c>
      <c r="D45" s="9">
        <v>48</v>
      </c>
      <c r="E45" s="9"/>
      <c r="F45" s="75"/>
      <c r="G45" s="76"/>
    </row>
    <row r="46" spans="1:7" x14ac:dyDescent="0.2">
      <c r="A46" s="48"/>
      <c r="B46" s="74" t="s">
        <v>143</v>
      </c>
      <c r="C46" s="8" t="s">
        <v>40</v>
      </c>
      <c r="D46" s="9">
        <v>38</v>
      </c>
      <c r="E46" s="9"/>
      <c r="F46" s="75"/>
      <c r="G46" s="76"/>
    </row>
    <row r="47" spans="1:7" x14ac:dyDescent="0.2">
      <c r="A47" s="48"/>
      <c r="B47" s="74" t="s">
        <v>152</v>
      </c>
      <c r="C47" s="8" t="s">
        <v>6</v>
      </c>
      <c r="D47" s="9">
        <v>1</v>
      </c>
      <c r="E47" s="9"/>
      <c r="F47" s="75"/>
      <c r="G47" s="76"/>
    </row>
    <row r="48" spans="1:7" x14ac:dyDescent="0.2">
      <c r="A48" s="48"/>
      <c r="B48" s="74"/>
      <c r="C48" s="8"/>
      <c r="D48" s="9"/>
      <c r="E48" s="9"/>
      <c r="F48" s="75"/>
      <c r="G48" s="76"/>
    </row>
    <row r="49" spans="1:7" ht="18" x14ac:dyDescent="0.2">
      <c r="A49" s="49"/>
      <c r="B49" s="83" t="s">
        <v>69</v>
      </c>
      <c r="C49" s="8"/>
      <c r="D49" s="9"/>
      <c r="E49" s="9"/>
      <c r="F49" s="75"/>
      <c r="G49" s="76"/>
    </row>
    <row r="50" spans="1:7" x14ac:dyDescent="0.2">
      <c r="A50" s="48"/>
      <c r="B50" s="74" t="s">
        <v>71</v>
      </c>
      <c r="C50" s="8" t="s">
        <v>6</v>
      </c>
      <c r="D50" s="9">
        <v>1</v>
      </c>
      <c r="E50" s="9"/>
      <c r="F50" s="75"/>
      <c r="G50" s="76"/>
    </row>
    <row r="51" spans="1:7" x14ac:dyDescent="0.2">
      <c r="A51" s="48"/>
      <c r="B51" s="74" t="s">
        <v>72</v>
      </c>
      <c r="C51" s="8" t="s">
        <v>6</v>
      </c>
      <c r="D51" s="9">
        <v>1</v>
      </c>
      <c r="E51" s="9"/>
      <c r="F51" s="75"/>
      <c r="G51" s="76"/>
    </row>
    <row r="52" spans="1:7" x14ac:dyDescent="0.2">
      <c r="A52" s="48"/>
      <c r="B52" s="74" t="s">
        <v>73</v>
      </c>
      <c r="C52" s="8" t="s">
        <v>6</v>
      </c>
      <c r="D52" s="9">
        <v>1</v>
      </c>
      <c r="E52" s="9"/>
      <c r="F52" s="75"/>
      <c r="G52" s="76"/>
    </row>
    <row r="53" spans="1:7" x14ac:dyDescent="0.2">
      <c r="A53" s="48"/>
      <c r="B53" s="74" t="s">
        <v>74</v>
      </c>
      <c r="C53" s="8" t="s">
        <v>6</v>
      </c>
      <c r="D53" s="9">
        <v>1</v>
      </c>
      <c r="E53" s="9"/>
      <c r="F53" s="75"/>
      <c r="G53" s="76"/>
    </row>
    <row r="54" spans="1:7" ht="15" x14ac:dyDescent="0.2">
      <c r="A54" s="72"/>
      <c r="B54" s="17" t="s">
        <v>7</v>
      </c>
      <c r="C54" s="18"/>
      <c r="D54" s="9"/>
      <c r="E54" s="9"/>
      <c r="F54" s="79"/>
      <c r="G54" s="80"/>
    </row>
    <row r="55" spans="1:7" ht="15" x14ac:dyDescent="0.2">
      <c r="A55" s="50"/>
      <c r="B55" s="41"/>
      <c r="C55" s="8"/>
      <c r="D55" s="26"/>
      <c r="E55" s="26"/>
      <c r="F55" s="16"/>
      <c r="G55" s="11"/>
    </row>
    <row r="56" spans="1:7" ht="18" x14ac:dyDescent="0.2">
      <c r="A56" s="49"/>
      <c r="B56" s="42" t="s">
        <v>18</v>
      </c>
      <c r="C56" s="12"/>
      <c r="D56" s="13"/>
      <c r="E56" s="13"/>
      <c r="F56" s="16"/>
      <c r="G56" s="11"/>
    </row>
    <row r="57" spans="1:7" ht="15" x14ac:dyDescent="0.2">
      <c r="A57" s="72"/>
      <c r="B57" s="41" t="s">
        <v>75</v>
      </c>
      <c r="C57" s="8" t="s">
        <v>6</v>
      </c>
      <c r="D57" s="9">
        <v>1</v>
      </c>
      <c r="E57" s="9"/>
      <c r="F57" s="75"/>
      <c r="G57" s="76"/>
    </row>
    <row r="58" spans="1:7" ht="15" x14ac:dyDescent="0.2">
      <c r="A58" s="72"/>
      <c r="B58" s="41" t="s">
        <v>76</v>
      </c>
      <c r="C58" s="8" t="s">
        <v>6</v>
      </c>
      <c r="D58" s="9">
        <v>1</v>
      </c>
      <c r="E58" s="9"/>
      <c r="F58" s="75"/>
      <c r="G58" s="76"/>
    </row>
    <row r="59" spans="1:7" ht="15" x14ac:dyDescent="0.2">
      <c r="A59" s="72"/>
      <c r="B59" s="17" t="s">
        <v>7</v>
      </c>
      <c r="C59" s="18"/>
      <c r="D59" s="9"/>
      <c r="E59" s="9"/>
      <c r="F59" s="79"/>
      <c r="G59" s="80"/>
    </row>
    <row r="60" spans="1:7" x14ac:dyDescent="0.2">
      <c r="A60" s="48"/>
      <c r="B60" s="38"/>
      <c r="C60" s="27"/>
      <c r="D60" s="26"/>
      <c r="E60" s="26"/>
      <c r="F60" s="81"/>
      <c r="G60" s="11"/>
    </row>
    <row r="61" spans="1:7" ht="18" x14ac:dyDescent="0.2">
      <c r="A61" s="49"/>
      <c r="B61" s="42" t="s">
        <v>19</v>
      </c>
      <c r="C61" s="12"/>
      <c r="D61" s="13"/>
      <c r="E61" s="13"/>
      <c r="F61" s="16"/>
      <c r="G61" s="11"/>
    </row>
    <row r="62" spans="1:7" x14ac:dyDescent="0.2">
      <c r="A62" s="48"/>
      <c r="B62" s="40" t="s">
        <v>29</v>
      </c>
      <c r="C62" s="8" t="s">
        <v>11</v>
      </c>
      <c r="D62" s="9">
        <v>11</v>
      </c>
      <c r="E62" s="9"/>
      <c r="F62" s="75"/>
      <c r="G62" s="76"/>
    </row>
    <row r="63" spans="1:7" x14ac:dyDescent="0.2">
      <c r="A63" s="48"/>
      <c r="B63" s="40" t="s">
        <v>25</v>
      </c>
      <c r="C63" s="8" t="s">
        <v>11</v>
      </c>
      <c r="D63" s="9">
        <v>36</v>
      </c>
      <c r="E63" s="9"/>
      <c r="F63" s="75"/>
      <c r="G63" s="76"/>
    </row>
    <row r="64" spans="1:7" x14ac:dyDescent="0.2">
      <c r="A64" s="48"/>
      <c r="B64" s="40" t="s">
        <v>42</v>
      </c>
      <c r="C64" s="8" t="s">
        <v>11</v>
      </c>
      <c r="D64" s="9">
        <v>16</v>
      </c>
      <c r="E64" s="9"/>
      <c r="F64" s="75"/>
      <c r="G64" s="76"/>
    </row>
    <row r="65" spans="1:8" x14ac:dyDescent="0.2">
      <c r="A65" s="48"/>
      <c r="B65" s="40" t="s">
        <v>26</v>
      </c>
      <c r="C65" s="8" t="s">
        <v>11</v>
      </c>
      <c r="D65" s="9">
        <v>8</v>
      </c>
      <c r="E65" s="9"/>
      <c r="F65" s="75"/>
      <c r="G65" s="76"/>
      <c r="H65" s="96"/>
    </row>
    <row r="66" spans="1:8" x14ac:dyDescent="0.2">
      <c r="A66" s="48"/>
      <c r="B66" s="40" t="s">
        <v>35</v>
      </c>
      <c r="C66" s="8" t="s">
        <v>11</v>
      </c>
      <c r="D66" s="9">
        <f>105+5+21+12+53*4+40*4+4*4+3*2+6*4+2*4</f>
        <v>569</v>
      </c>
      <c r="E66" s="9"/>
      <c r="F66" s="75"/>
      <c r="G66" s="76"/>
    </row>
    <row r="67" spans="1:8" x14ac:dyDescent="0.2">
      <c r="A67" s="48"/>
      <c r="B67" s="40" t="s">
        <v>36</v>
      </c>
      <c r="C67" s="8" t="s">
        <v>11</v>
      </c>
      <c r="D67" s="9">
        <v>6</v>
      </c>
      <c r="E67" s="9"/>
      <c r="F67" s="75"/>
      <c r="G67" s="76"/>
    </row>
    <row r="68" spans="1:8" x14ac:dyDescent="0.2">
      <c r="A68" s="48"/>
      <c r="B68" s="40" t="s">
        <v>135</v>
      </c>
      <c r="C68" s="27" t="s">
        <v>11</v>
      </c>
      <c r="D68" s="9">
        <v>2</v>
      </c>
      <c r="E68" s="9"/>
      <c r="F68" s="75"/>
      <c r="G68" s="76"/>
      <c r="H68" s="96"/>
    </row>
    <row r="69" spans="1:8" x14ac:dyDescent="0.2">
      <c r="A69" s="48"/>
      <c r="B69" s="40" t="s">
        <v>136</v>
      </c>
      <c r="C69" s="27" t="s">
        <v>11</v>
      </c>
      <c r="D69" s="9">
        <v>19</v>
      </c>
      <c r="E69" s="9"/>
      <c r="F69" s="75"/>
      <c r="G69" s="76"/>
      <c r="H69" s="96"/>
    </row>
    <row r="70" spans="1:8" x14ac:dyDescent="0.2">
      <c r="A70" s="48"/>
      <c r="B70" s="40" t="s">
        <v>137</v>
      </c>
      <c r="C70" s="27" t="s">
        <v>11</v>
      </c>
      <c r="D70" s="9">
        <v>1</v>
      </c>
      <c r="E70" s="9"/>
      <c r="F70" s="75"/>
      <c r="G70" s="76"/>
      <c r="H70" s="96"/>
    </row>
    <row r="71" spans="1:8" x14ac:dyDescent="0.2">
      <c r="A71" s="48"/>
      <c r="B71" s="40" t="s">
        <v>155</v>
      </c>
      <c r="C71" s="27" t="s">
        <v>11</v>
      </c>
      <c r="D71" s="9">
        <v>2</v>
      </c>
      <c r="E71" s="9"/>
      <c r="F71" s="75"/>
      <c r="G71" s="76"/>
      <c r="H71" s="96"/>
    </row>
    <row r="72" spans="1:8" x14ac:dyDescent="0.2">
      <c r="A72" s="48"/>
      <c r="B72" s="40" t="s">
        <v>156</v>
      </c>
      <c r="C72" s="27" t="s">
        <v>11</v>
      </c>
      <c r="D72" s="9">
        <v>1</v>
      </c>
      <c r="E72" s="9"/>
      <c r="F72" s="75"/>
      <c r="G72" s="76"/>
      <c r="H72" s="96"/>
    </row>
    <row r="73" spans="1:8" ht="15" x14ac:dyDescent="0.2">
      <c r="A73" s="72"/>
      <c r="B73" s="17" t="s">
        <v>7</v>
      </c>
      <c r="C73" s="18"/>
      <c r="D73" s="9"/>
      <c r="E73" s="9"/>
      <c r="F73" s="79"/>
      <c r="G73" s="80"/>
    </row>
    <row r="74" spans="1:8" x14ac:dyDescent="0.2">
      <c r="A74" s="48"/>
      <c r="B74" s="38"/>
      <c r="C74" s="27"/>
      <c r="D74" s="26"/>
      <c r="E74" s="26"/>
      <c r="F74" s="81"/>
      <c r="G74" s="11"/>
    </row>
    <row r="75" spans="1:8" ht="18" x14ac:dyDescent="0.2">
      <c r="A75" s="49"/>
      <c r="B75" s="42" t="s">
        <v>20</v>
      </c>
      <c r="C75" s="12"/>
      <c r="D75" s="13"/>
      <c r="E75" s="13"/>
      <c r="F75" s="16"/>
      <c r="G75" s="11"/>
    </row>
    <row r="76" spans="1:8" ht="15" x14ac:dyDescent="0.2">
      <c r="A76" s="72"/>
      <c r="B76" s="40" t="s">
        <v>77</v>
      </c>
      <c r="C76" s="8" t="s">
        <v>11</v>
      </c>
      <c r="D76" s="9">
        <f>39*3+40+8</f>
        <v>165</v>
      </c>
      <c r="E76" s="9"/>
      <c r="F76" s="75"/>
      <c r="G76" s="76"/>
    </row>
    <row r="77" spans="1:8" ht="15" x14ac:dyDescent="0.2">
      <c r="A77" s="72"/>
      <c r="B77" s="40" t="s">
        <v>151</v>
      </c>
      <c r="C77" s="8" t="s">
        <v>11</v>
      </c>
      <c r="D77" s="9">
        <v>220</v>
      </c>
      <c r="E77" s="9"/>
      <c r="F77" s="75"/>
      <c r="G77" s="76"/>
    </row>
    <row r="78" spans="1:8" ht="15" x14ac:dyDescent="0.2">
      <c r="A78" s="72"/>
      <c r="B78" s="40" t="s">
        <v>81</v>
      </c>
      <c r="C78" s="8" t="s">
        <v>11</v>
      </c>
      <c r="D78" s="9">
        <v>6</v>
      </c>
      <c r="E78" s="9"/>
      <c r="F78" s="75"/>
      <c r="G78" s="76"/>
    </row>
    <row r="79" spans="1:8" ht="15" x14ac:dyDescent="0.2">
      <c r="A79" s="72"/>
      <c r="B79" s="40" t="s">
        <v>80</v>
      </c>
      <c r="C79" s="8" t="s">
        <v>11</v>
      </c>
      <c r="D79" s="9">
        <v>31</v>
      </c>
      <c r="E79" s="9"/>
      <c r="F79" s="75"/>
      <c r="G79" s="76"/>
    </row>
    <row r="80" spans="1:8" ht="15" x14ac:dyDescent="0.2">
      <c r="A80" s="72"/>
      <c r="B80" s="40" t="s">
        <v>84</v>
      </c>
      <c r="C80" s="8" t="s">
        <v>11</v>
      </c>
      <c r="D80" s="9">
        <v>8</v>
      </c>
      <c r="E80" s="9"/>
      <c r="F80" s="75"/>
      <c r="G80" s="76"/>
    </row>
    <row r="81" spans="1:7" ht="15" x14ac:dyDescent="0.2">
      <c r="A81" s="72"/>
      <c r="B81" s="40" t="s">
        <v>79</v>
      </c>
      <c r="C81" s="8" t="s">
        <v>11</v>
      </c>
      <c r="D81" s="9">
        <v>4</v>
      </c>
      <c r="E81" s="9"/>
      <c r="F81" s="75"/>
      <c r="G81" s="76"/>
    </row>
    <row r="82" spans="1:7" ht="15" x14ac:dyDescent="0.2">
      <c r="A82" s="72"/>
      <c r="B82" s="40" t="s">
        <v>78</v>
      </c>
      <c r="C82" s="8" t="s">
        <v>11</v>
      </c>
      <c r="D82" s="9">
        <v>4</v>
      </c>
      <c r="E82" s="9"/>
      <c r="F82" s="75"/>
      <c r="G82" s="76"/>
    </row>
    <row r="83" spans="1:7" ht="15" x14ac:dyDescent="0.2">
      <c r="A83" s="72"/>
      <c r="B83" s="40" t="s">
        <v>82</v>
      </c>
      <c r="C83" s="8" t="s">
        <v>11</v>
      </c>
      <c r="D83" s="9">
        <v>18</v>
      </c>
      <c r="E83" s="9"/>
      <c r="F83" s="75"/>
      <c r="G83" s="76"/>
    </row>
    <row r="84" spans="1:7" ht="15" x14ac:dyDescent="0.2">
      <c r="A84" s="72"/>
      <c r="B84" s="40" t="s">
        <v>83</v>
      </c>
      <c r="C84" s="27" t="s">
        <v>11</v>
      </c>
      <c r="D84" s="9">
        <v>5</v>
      </c>
      <c r="E84" s="9"/>
      <c r="F84" s="75"/>
      <c r="G84" s="76"/>
    </row>
    <row r="85" spans="1:7" ht="15" x14ac:dyDescent="0.2">
      <c r="A85" s="72"/>
      <c r="B85" s="40" t="s">
        <v>129</v>
      </c>
      <c r="C85" s="27" t="s">
        <v>11</v>
      </c>
      <c r="D85" s="9">
        <v>24</v>
      </c>
      <c r="E85" s="9"/>
      <c r="F85" s="75"/>
      <c r="G85" s="76"/>
    </row>
    <row r="86" spans="1:7" ht="15" x14ac:dyDescent="0.2">
      <c r="A86" s="72"/>
      <c r="B86" s="40" t="s">
        <v>113</v>
      </c>
      <c r="C86" s="8" t="s">
        <v>11</v>
      </c>
      <c r="D86" s="9">
        <v>5</v>
      </c>
      <c r="E86" s="9"/>
      <c r="F86" s="75"/>
      <c r="G86" s="76"/>
    </row>
    <row r="87" spans="1:7" ht="15" x14ac:dyDescent="0.2">
      <c r="A87" s="72"/>
      <c r="B87" s="17" t="s">
        <v>7</v>
      </c>
      <c r="C87" s="18"/>
      <c r="D87" s="9"/>
      <c r="E87" s="9"/>
      <c r="F87" s="79"/>
      <c r="G87" s="80"/>
    </row>
    <row r="88" spans="1:7" x14ac:dyDescent="0.2">
      <c r="A88" s="48"/>
      <c r="B88" s="38"/>
      <c r="C88" s="27"/>
      <c r="D88" s="26"/>
      <c r="E88" s="26"/>
      <c r="F88" s="81"/>
      <c r="G88" s="11"/>
    </row>
    <row r="89" spans="1:7" ht="18" x14ac:dyDescent="0.2">
      <c r="A89" s="49"/>
      <c r="B89" s="42" t="s">
        <v>21</v>
      </c>
      <c r="C89" s="12"/>
      <c r="D89" s="13"/>
      <c r="E89" s="13"/>
      <c r="F89" s="16"/>
      <c r="G89" s="11"/>
    </row>
    <row r="90" spans="1:7" x14ac:dyDescent="0.2">
      <c r="A90" s="48"/>
      <c r="B90" s="40" t="s">
        <v>139</v>
      </c>
      <c r="C90" s="8" t="s">
        <v>11</v>
      </c>
      <c r="D90" s="9">
        <v>28</v>
      </c>
      <c r="E90" s="9"/>
      <c r="F90" s="75"/>
      <c r="G90" s="76"/>
    </row>
    <row r="91" spans="1:7" x14ac:dyDescent="0.2">
      <c r="A91" s="48"/>
      <c r="B91" s="40" t="s">
        <v>85</v>
      </c>
      <c r="C91" s="8" t="s">
        <v>11</v>
      </c>
      <c r="D91" s="9">
        <v>4</v>
      </c>
      <c r="E91" s="9"/>
      <c r="F91" s="75"/>
      <c r="G91" s="76"/>
    </row>
    <row r="92" spans="1:7" x14ac:dyDescent="0.2">
      <c r="A92" s="48"/>
      <c r="B92" s="40" t="s">
        <v>31</v>
      </c>
      <c r="C92" s="8" t="s">
        <v>11</v>
      </c>
      <c r="D92" s="9">
        <v>1</v>
      </c>
      <c r="E92" s="9"/>
      <c r="F92" s="75"/>
      <c r="G92" s="76"/>
    </row>
    <row r="93" spans="1:7" ht="15" x14ac:dyDescent="0.2">
      <c r="A93" s="72"/>
      <c r="B93" s="17" t="s">
        <v>7</v>
      </c>
      <c r="C93" s="18"/>
      <c r="D93" s="9"/>
      <c r="E93" s="9"/>
      <c r="F93" s="79"/>
      <c r="G93" s="80"/>
    </row>
    <row r="94" spans="1:7" x14ac:dyDescent="0.2">
      <c r="A94" s="48"/>
      <c r="B94" s="38"/>
      <c r="C94" s="27"/>
      <c r="D94" s="26"/>
      <c r="E94" s="26"/>
      <c r="F94" s="81"/>
      <c r="G94" s="11"/>
    </row>
    <row r="95" spans="1:7" ht="18" x14ac:dyDescent="0.2">
      <c r="A95" s="49"/>
      <c r="B95" s="42" t="s">
        <v>48</v>
      </c>
      <c r="C95" s="12"/>
      <c r="D95" s="13"/>
      <c r="E95" s="13"/>
      <c r="F95" s="16"/>
      <c r="G95" s="11"/>
    </row>
    <row r="96" spans="1:7" s="94" customFormat="1" x14ac:dyDescent="0.2">
      <c r="A96" s="100"/>
      <c r="B96" s="107" t="s">
        <v>122</v>
      </c>
      <c r="C96" s="106"/>
      <c r="D96" s="103"/>
      <c r="E96" s="103"/>
      <c r="F96" s="104"/>
      <c r="G96" s="105"/>
    </row>
    <row r="97" spans="1:7" x14ac:dyDescent="0.2">
      <c r="A97" s="48"/>
      <c r="B97" s="40" t="s">
        <v>90</v>
      </c>
      <c r="C97" s="8" t="s">
        <v>6</v>
      </c>
      <c r="D97" s="9">
        <v>1</v>
      </c>
      <c r="E97" s="9"/>
      <c r="F97" s="75"/>
      <c r="G97" s="76"/>
    </row>
    <row r="98" spans="1:7" x14ac:dyDescent="0.2">
      <c r="A98" s="48"/>
      <c r="B98" s="40" t="s">
        <v>91</v>
      </c>
      <c r="C98" s="8" t="s">
        <v>6</v>
      </c>
      <c r="D98" s="9">
        <v>1</v>
      </c>
      <c r="E98" s="9"/>
      <c r="F98" s="75"/>
      <c r="G98" s="76"/>
    </row>
    <row r="99" spans="1:7" x14ac:dyDescent="0.2">
      <c r="A99" s="48"/>
      <c r="B99" s="40" t="s">
        <v>92</v>
      </c>
      <c r="C99" s="8" t="s">
        <v>6</v>
      </c>
      <c r="D99" s="9">
        <v>1</v>
      </c>
      <c r="E99" s="9"/>
      <c r="F99" s="75"/>
      <c r="G99" s="76"/>
    </row>
    <row r="100" spans="1:7" x14ac:dyDescent="0.2">
      <c r="A100" s="48"/>
      <c r="B100" s="40" t="s">
        <v>93</v>
      </c>
      <c r="C100" s="27" t="s">
        <v>6</v>
      </c>
      <c r="D100" s="9">
        <v>1</v>
      </c>
      <c r="E100" s="9"/>
      <c r="F100" s="75"/>
      <c r="G100" s="76"/>
    </row>
    <row r="101" spans="1:7" x14ac:dyDescent="0.2">
      <c r="A101" s="48"/>
      <c r="B101" s="40" t="s">
        <v>94</v>
      </c>
      <c r="C101" s="27" t="s">
        <v>6</v>
      </c>
      <c r="D101" s="9">
        <v>1</v>
      </c>
      <c r="E101" s="9"/>
      <c r="F101" s="75"/>
      <c r="G101" s="76"/>
    </row>
    <row r="102" spans="1:7" x14ac:dyDescent="0.2">
      <c r="A102" s="48"/>
      <c r="B102" s="40" t="s">
        <v>95</v>
      </c>
      <c r="C102" s="27" t="s">
        <v>6</v>
      </c>
      <c r="D102" s="9">
        <v>1</v>
      </c>
      <c r="E102" s="9"/>
      <c r="F102" s="75"/>
      <c r="G102" s="76"/>
    </row>
    <row r="103" spans="1:7" x14ac:dyDescent="0.2">
      <c r="A103" s="48"/>
      <c r="B103" s="40" t="s">
        <v>116</v>
      </c>
      <c r="C103" s="8" t="s">
        <v>11</v>
      </c>
      <c r="D103" s="9">
        <v>1</v>
      </c>
      <c r="E103" s="9"/>
      <c r="F103" s="75"/>
      <c r="G103" s="76"/>
    </row>
    <row r="104" spans="1:7" x14ac:dyDescent="0.2">
      <c r="A104" s="48"/>
      <c r="B104" s="40" t="s">
        <v>154</v>
      </c>
      <c r="C104" s="8" t="s">
        <v>11</v>
      </c>
      <c r="D104" s="9">
        <v>1</v>
      </c>
      <c r="E104" s="9"/>
      <c r="F104" s="75"/>
      <c r="G104" s="76"/>
    </row>
    <row r="105" spans="1:7" x14ac:dyDescent="0.2">
      <c r="A105" s="48"/>
      <c r="B105" s="40" t="s">
        <v>117</v>
      </c>
      <c r="C105" s="8" t="s">
        <v>11</v>
      </c>
      <c r="D105" s="9">
        <v>10</v>
      </c>
      <c r="E105" s="9"/>
      <c r="F105" s="75"/>
      <c r="G105" s="76"/>
    </row>
    <row r="106" spans="1:7" x14ac:dyDescent="0.2">
      <c r="A106" s="48"/>
      <c r="B106" s="40" t="s">
        <v>118</v>
      </c>
      <c r="C106" s="8" t="s">
        <v>11</v>
      </c>
      <c r="D106" s="9">
        <v>1</v>
      </c>
      <c r="E106" s="9"/>
      <c r="F106" s="75"/>
      <c r="G106" s="76"/>
    </row>
    <row r="107" spans="1:7" x14ac:dyDescent="0.2">
      <c r="A107" s="48"/>
      <c r="B107" s="40" t="s">
        <v>119</v>
      </c>
      <c r="C107" s="8" t="s">
        <v>11</v>
      </c>
      <c r="D107" s="9">
        <v>3</v>
      </c>
      <c r="E107" s="9"/>
      <c r="F107" s="75"/>
      <c r="G107" s="76"/>
    </row>
    <row r="108" spans="1:7" s="94" customFormat="1" x14ac:dyDescent="0.2">
      <c r="A108" s="100"/>
      <c r="B108" s="107" t="s">
        <v>121</v>
      </c>
      <c r="C108" s="106"/>
      <c r="D108" s="103"/>
      <c r="E108" s="103"/>
      <c r="F108" s="104"/>
      <c r="G108" s="105"/>
    </row>
    <row r="109" spans="1:7" x14ac:dyDescent="0.2">
      <c r="A109" s="48"/>
      <c r="B109" s="40" t="s">
        <v>127</v>
      </c>
      <c r="C109" s="8" t="s">
        <v>6</v>
      </c>
      <c r="D109" s="9">
        <v>1</v>
      </c>
      <c r="E109" s="9"/>
      <c r="F109" s="75"/>
      <c r="G109" s="76"/>
    </row>
    <row r="110" spans="1:7" x14ac:dyDescent="0.2">
      <c r="A110" s="48"/>
      <c r="B110" s="40" t="s">
        <v>126</v>
      </c>
      <c r="C110" s="27" t="s">
        <v>6</v>
      </c>
      <c r="D110" s="9">
        <v>1</v>
      </c>
      <c r="E110" s="9"/>
      <c r="F110" s="75"/>
      <c r="G110" s="76"/>
    </row>
    <row r="111" spans="1:7" x14ac:dyDescent="0.2">
      <c r="A111" s="48"/>
      <c r="B111" s="40" t="s">
        <v>32</v>
      </c>
      <c r="C111" s="27" t="s">
        <v>11</v>
      </c>
      <c r="D111" s="9">
        <v>3</v>
      </c>
      <c r="E111" s="9"/>
      <c r="F111" s="75"/>
      <c r="G111" s="76"/>
    </row>
    <row r="112" spans="1:7" x14ac:dyDescent="0.2">
      <c r="A112" s="48"/>
      <c r="B112" s="40" t="s">
        <v>43</v>
      </c>
      <c r="C112" s="8" t="s">
        <v>11</v>
      </c>
      <c r="D112" s="9">
        <v>1</v>
      </c>
      <c r="E112" s="9"/>
      <c r="F112" s="75"/>
      <c r="G112" s="76"/>
    </row>
    <row r="113" spans="1:7" x14ac:dyDescent="0.2">
      <c r="A113" s="48"/>
      <c r="B113" s="40" t="s">
        <v>146</v>
      </c>
      <c r="C113" s="8" t="s">
        <v>11</v>
      </c>
      <c r="D113" s="9">
        <v>1</v>
      </c>
      <c r="E113" s="9"/>
      <c r="F113" s="75"/>
      <c r="G113" s="76"/>
    </row>
    <row r="114" spans="1:7" x14ac:dyDescent="0.2">
      <c r="A114" s="48"/>
      <c r="B114" s="40" t="s">
        <v>147</v>
      </c>
      <c r="C114" s="8" t="s">
        <v>11</v>
      </c>
      <c r="D114" s="9">
        <v>1</v>
      </c>
      <c r="E114" s="9"/>
      <c r="F114" s="75"/>
      <c r="G114" s="76"/>
    </row>
    <row r="115" spans="1:7" x14ac:dyDescent="0.2">
      <c r="A115" s="48"/>
      <c r="B115" s="40" t="s">
        <v>120</v>
      </c>
      <c r="C115" s="8" t="s">
        <v>11</v>
      </c>
      <c r="D115" s="9">
        <v>1</v>
      </c>
      <c r="E115" s="9"/>
      <c r="F115" s="75"/>
      <c r="G115" s="76"/>
    </row>
    <row r="116" spans="1:7" x14ac:dyDescent="0.2">
      <c r="A116" s="48"/>
      <c r="B116" s="40" t="s">
        <v>128</v>
      </c>
      <c r="C116" s="8" t="s">
        <v>11</v>
      </c>
      <c r="D116" s="9">
        <v>1</v>
      </c>
      <c r="E116" s="9"/>
      <c r="F116" s="75"/>
      <c r="G116" s="76"/>
    </row>
    <row r="117" spans="1:7" s="94" customFormat="1" x14ac:dyDescent="0.2">
      <c r="A117" s="100"/>
      <c r="B117" s="107" t="s">
        <v>123</v>
      </c>
      <c r="C117" s="106"/>
      <c r="D117" s="103"/>
      <c r="E117" s="103"/>
      <c r="F117" s="104"/>
      <c r="G117" s="105"/>
    </row>
    <row r="118" spans="1:7" x14ac:dyDescent="0.2">
      <c r="A118" s="48"/>
      <c r="B118" s="40" t="s">
        <v>124</v>
      </c>
      <c r="C118" s="8" t="s">
        <v>11</v>
      </c>
      <c r="D118" s="9">
        <v>1</v>
      </c>
      <c r="E118" s="9"/>
      <c r="F118" s="75"/>
      <c r="G118" s="76"/>
    </row>
    <row r="119" spans="1:7" ht="15" x14ac:dyDescent="0.2">
      <c r="A119" s="72"/>
      <c r="B119" s="17" t="s">
        <v>7</v>
      </c>
      <c r="C119" s="18"/>
      <c r="D119" s="9"/>
      <c r="E119" s="9"/>
      <c r="F119" s="79"/>
      <c r="G119" s="80"/>
    </row>
    <row r="120" spans="1:7" x14ac:dyDescent="0.2">
      <c r="A120" s="48"/>
      <c r="B120" s="38"/>
      <c r="C120" s="27"/>
      <c r="D120" s="26"/>
      <c r="E120" s="26"/>
      <c r="F120" s="81"/>
      <c r="G120" s="11"/>
    </row>
    <row r="121" spans="1:7" ht="18" x14ac:dyDescent="0.2">
      <c r="A121" s="49"/>
      <c r="B121" s="42" t="s">
        <v>50</v>
      </c>
      <c r="C121" s="12"/>
      <c r="D121" s="13"/>
      <c r="E121" s="13"/>
      <c r="F121" s="14"/>
      <c r="G121" s="15"/>
    </row>
    <row r="122" spans="1:7" x14ac:dyDescent="0.2">
      <c r="A122" s="48"/>
      <c r="B122" s="40" t="s">
        <v>86</v>
      </c>
      <c r="C122" s="8" t="s">
        <v>40</v>
      </c>
      <c r="D122" s="9">
        <f>MROUND(55*1.08,1)</f>
        <v>59</v>
      </c>
      <c r="E122" s="9"/>
      <c r="F122" s="16"/>
      <c r="G122" s="76"/>
    </row>
    <row r="123" spans="1:7" x14ac:dyDescent="0.2">
      <c r="A123" s="48"/>
      <c r="B123" s="40" t="s">
        <v>87</v>
      </c>
      <c r="C123" s="8" t="s">
        <v>40</v>
      </c>
      <c r="D123" s="9">
        <f t="shared" ref="D123" si="0">MROUND(93*1.08,1)</f>
        <v>100</v>
      </c>
      <c r="E123" s="9"/>
      <c r="F123" s="16"/>
      <c r="G123" s="76"/>
    </row>
    <row r="124" spans="1:7" x14ac:dyDescent="0.2">
      <c r="A124" s="48"/>
      <c r="B124" s="40" t="s">
        <v>88</v>
      </c>
      <c r="C124" s="8" t="s">
        <v>40</v>
      </c>
      <c r="D124" s="9">
        <f>MROUND((133+118)*1.08,1)</f>
        <v>271</v>
      </c>
      <c r="E124" s="9"/>
      <c r="F124" s="16"/>
      <c r="G124" s="76"/>
    </row>
    <row r="125" spans="1:7" x14ac:dyDescent="0.2">
      <c r="A125" s="48"/>
      <c r="B125" s="40" t="s">
        <v>38</v>
      </c>
      <c r="C125" s="8" t="s">
        <v>40</v>
      </c>
      <c r="D125" s="9">
        <v>9</v>
      </c>
      <c r="E125" s="9"/>
      <c r="F125" s="75"/>
      <c r="G125" s="76"/>
    </row>
    <row r="126" spans="1:7" x14ac:dyDescent="0.2">
      <c r="A126" s="48"/>
      <c r="B126" s="40" t="s">
        <v>89</v>
      </c>
      <c r="C126" s="8" t="s">
        <v>6</v>
      </c>
      <c r="D126" s="9">
        <v>1</v>
      </c>
      <c r="E126" s="9"/>
      <c r="F126" s="16"/>
      <c r="G126" s="76"/>
    </row>
    <row r="127" spans="1:7" ht="15" x14ac:dyDescent="0.2">
      <c r="A127" s="72"/>
      <c r="B127" s="17" t="s">
        <v>7</v>
      </c>
      <c r="C127" s="18"/>
      <c r="D127" s="9"/>
      <c r="E127" s="9"/>
      <c r="F127" s="19"/>
      <c r="G127" s="80"/>
    </row>
    <row r="128" spans="1:7" x14ac:dyDescent="0.2">
      <c r="A128" s="48"/>
      <c r="B128" s="38"/>
      <c r="C128" s="27"/>
      <c r="D128" s="26"/>
      <c r="E128" s="26"/>
      <c r="F128" s="10"/>
      <c r="G128" s="11"/>
    </row>
    <row r="129" spans="1:7" ht="15" x14ac:dyDescent="0.2">
      <c r="A129" s="48"/>
      <c r="B129" s="17" t="s">
        <v>51</v>
      </c>
      <c r="C129" s="27"/>
      <c r="D129" s="26"/>
      <c r="E129" s="26"/>
      <c r="F129" s="10"/>
      <c r="G129" s="51"/>
    </row>
    <row r="130" spans="1:7" x14ac:dyDescent="0.2">
      <c r="A130" s="48"/>
      <c r="B130" s="38"/>
      <c r="C130" s="27"/>
      <c r="D130" s="26"/>
      <c r="E130" s="26"/>
      <c r="F130" s="81"/>
      <c r="G130" s="11"/>
    </row>
    <row r="131" spans="1:7" x14ac:dyDescent="0.2">
      <c r="A131" s="48"/>
      <c r="B131" s="38"/>
      <c r="C131" s="27"/>
      <c r="D131" s="26"/>
      <c r="E131" s="26"/>
      <c r="F131" s="10"/>
      <c r="G131" s="11"/>
    </row>
    <row r="132" spans="1:7" ht="18" x14ac:dyDescent="0.2">
      <c r="A132" s="48"/>
      <c r="B132" s="89" t="s">
        <v>52</v>
      </c>
      <c r="C132" s="91"/>
      <c r="D132" s="90"/>
      <c r="E132" s="90"/>
      <c r="F132" s="62"/>
      <c r="G132" s="63"/>
    </row>
    <row r="133" spans="1:7" x14ac:dyDescent="0.2">
      <c r="A133" s="48"/>
      <c r="B133" s="38"/>
      <c r="C133" s="27"/>
      <c r="D133" s="26"/>
      <c r="E133" s="26"/>
      <c r="F133" s="10"/>
      <c r="G133" s="11"/>
    </row>
    <row r="134" spans="1:7" ht="18" x14ac:dyDescent="0.2">
      <c r="A134" s="49"/>
      <c r="B134" s="42" t="s">
        <v>22</v>
      </c>
      <c r="C134" s="12"/>
      <c r="D134" s="13"/>
      <c r="E134" s="13"/>
      <c r="F134" s="16"/>
      <c r="G134" s="11"/>
    </row>
    <row r="135" spans="1:7" s="94" customFormat="1" x14ac:dyDescent="0.2">
      <c r="A135" s="100"/>
      <c r="B135" s="101" t="s">
        <v>114</v>
      </c>
      <c r="C135" s="102" t="s">
        <v>115</v>
      </c>
      <c r="D135" s="103"/>
      <c r="E135" s="103"/>
      <c r="F135" s="104"/>
      <c r="G135" s="105"/>
    </row>
    <row r="136" spans="1:7" x14ac:dyDescent="0.2">
      <c r="A136" s="48"/>
      <c r="B136" s="40" t="s">
        <v>34</v>
      </c>
      <c r="C136" s="8" t="s">
        <v>11</v>
      </c>
      <c r="D136" s="9">
        <f>19+5+21+12+53+40+4*2+3+6*3+2*3</f>
        <v>185</v>
      </c>
      <c r="E136" s="9"/>
      <c r="F136" s="75"/>
      <c r="G136" s="76"/>
    </row>
    <row r="137" spans="1:7" x14ac:dyDescent="0.2">
      <c r="A137" s="48"/>
      <c r="B137" s="40" t="s">
        <v>37</v>
      </c>
      <c r="C137" s="8" t="s">
        <v>6</v>
      </c>
      <c r="D137" s="9">
        <v>1</v>
      </c>
      <c r="E137" s="9"/>
      <c r="F137" s="75"/>
      <c r="G137" s="76"/>
    </row>
    <row r="138" spans="1:7" x14ac:dyDescent="0.2">
      <c r="A138" s="48"/>
      <c r="B138" s="40" t="s">
        <v>38</v>
      </c>
      <c r="C138" s="8" t="s">
        <v>40</v>
      </c>
      <c r="D138" s="9">
        <f>43+71+36</f>
        <v>150</v>
      </c>
      <c r="E138" s="9"/>
      <c r="F138" s="75"/>
      <c r="G138" s="76"/>
    </row>
    <row r="139" spans="1:7" x14ac:dyDescent="0.2">
      <c r="A139" s="48"/>
      <c r="B139" s="40" t="s">
        <v>33</v>
      </c>
      <c r="C139" s="8" t="s">
        <v>6</v>
      </c>
      <c r="D139" s="9">
        <v>1</v>
      </c>
      <c r="E139" s="9"/>
      <c r="F139" s="75"/>
      <c r="G139" s="76"/>
    </row>
    <row r="140" spans="1:7" ht="15" x14ac:dyDescent="0.2">
      <c r="A140" s="72"/>
      <c r="B140" s="40" t="s">
        <v>39</v>
      </c>
      <c r="C140" s="8" t="s">
        <v>6</v>
      </c>
      <c r="D140" s="9">
        <v>1</v>
      </c>
      <c r="E140" s="9"/>
      <c r="F140" s="75"/>
      <c r="G140" s="76"/>
    </row>
    <row r="141" spans="1:7" ht="15" x14ac:dyDescent="0.2">
      <c r="A141" s="72"/>
      <c r="B141" s="17" t="s">
        <v>7</v>
      </c>
      <c r="C141" s="18"/>
      <c r="D141" s="9"/>
      <c r="E141" s="9"/>
      <c r="F141" s="79"/>
      <c r="G141" s="80"/>
    </row>
    <row r="142" spans="1:7" x14ac:dyDescent="0.2">
      <c r="A142" s="48"/>
      <c r="B142" s="38"/>
      <c r="C142" s="27"/>
      <c r="D142" s="26"/>
      <c r="E142" s="26"/>
      <c r="F142" s="81"/>
      <c r="G142" s="11"/>
    </row>
    <row r="143" spans="1:7" ht="18" x14ac:dyDescent="0.2">
      <c r="A143" s="49"/>
      <c r="B143" s="42" t="s">
        <v>108</v>
      </c>
      <c r="C143" s="12"/>
      <c r="D143" s="13"/>
      <c r="E143" s="13"/>
      <c r="F143" s="16"/>
      <c r="G143" s="11"/>
    </row>
    <row r="144" spans="1:7" s="98" customFormat="1" x14ac:dyDescent="0.2">
      <c r="A144" s="48"/>
      <c r="B144" s="99" t="s">
        <v>109</v>
      </c>
      <c r="C144" s="8" t="s">
        <v>54</v>
      </c>
      <c r="D144" s="9"/>
      <c r="E144" s="9"/>
      <c r="F144" s="75"/>
      <c r="G144" s="76"/>
    </row>
    <row r="145" spans="1:7" s="98" customFormat="1" x14ac:dyDescent="0.2">
      <c r="A145" s="48"/>
      <c r="B145" s="40" t="s">
        <v>140</v>
      </c>
      <c r="C145" s="8" t="s">
        <v>11</v>
      </c>
      <c r="D145" s="9">
        <v>19</v>
      </c>
      <c r="E145" s="9"/>
      <c r="F145" s="75"/>
      <c r="G145" s="76"/>
    </row>
    <row r="146" spans="1:7" s="98" customFormat="1" x14ac:dyDescent="0.2">
      <c r="A146" s="48"/>
      <c r="B146" s="40" t="s">
        <v>110</v>
      </c>
      <c r="C146" s="8" t="s">
        <v>6</v>
      </c>
      <c r="D146" s="9">
        <v>1</v>
      </c>
      <c r="E146" s="9"/>
      <c r="F146" s="75"/>
      <c r="G146" s="76"/>
    </row>
    <row r="147" spans="1:7" s="98" customFormat="1" x14ac:dyDescent="0.2">
      <c r="A147" s="48"/>
      <c r="B147" s="40" t="s">
        <v>112</v>
      </c>
      <c r="C147" s="8" t="s">
        <v>6</v>
      </c>
      <c r="D147" s="9">
        <v>1</v>
      </c>
      <c r="E147" s="9"/>
      <c r="F147" s="75"/>
      <c r="G147" s="76"/>
    </row>
    <row r="148" spans="1:7" s="98" customFormat="1" ht="15" x14ac:dyDescent="0.2">
      <c r="A148" s="72"/>
      <c r="B148" s="40" t="s">
        <v>111</v>
      </c>
      <c r="C148" s="8" t="s">
        <v>6</v>
      </c>
      <c r="D148" s="9">
        <v>1</v>
      </c>
      <c r="E148" s="9"/>
      <c r="F148" s="75"/>
      <c r="G148" s="76"/>
    </row>
    <row r="149" spans="1:7" ht="15" x14ac:dyDescent="0.2">
      <c r="A149" s="72"/>
      <c r="B149" s="17" t="s">
        <v>7</v>
      </c>
      <c r="C149" s="18"/>
      <c r="D149" s="9"/>
      <c r="E149" s="9"/>
      <c r="F149" s="79"/>
      <c r="G149" s="80"/>
    </row>
    <row r="150" spans="1:7" x14ac:dyDescent="0.2">
      <c r="A150" s="48"/>
      <c r="B150" s="38"/>
      <c r="C150" s="27"/>
      <c r="D150" s="26"/>
      <c r="E150" s="26"/>
      <c r="F150" s="81"/>
      <c r="G150" s="11"/>
    </row>
    <row r="151" spans="1:7" ht="18" x14ac:dyDescent="0.2">
      <c r="A151" s="49"/>
      <c r="B151" s="42" t="s">
        <v>125</v>
      </c>
      <c r="C151" s="12"/>
      <c r="D151" s="13"/>
      <c r="E151" s="13"/>
      <c r="F151" s="16"/>
      <c r="G151" s="11"/>
    </row>
    <row r="152" spans="1:7" s="98" customFormat="1" x14ac:dyDescent="0.2">
      <c r="A152" s="48"/>
      <c r="B152" s="99" t="s">
        <v>130</v>
      </c>
      <c r="C152" s="8" t="s">
        <v>54</v>
      </c>
      <c r="D152" s="9"/>
      <c r="E152" s="9"/>
      <c r="F152" s="75"/>
      <c r="G152" s="76"/>
    </row>
    <row r="153" spans="1:7" s="98" customFormat="1" x14ac:dyDescent="0.2">
      <c r="A153" s="48"/>
      <c r="B153" s="40" t="s">
        <v>131</v>
      </c>
      <c r="C153" s="8" t="s">
        <v>11</v>
      </c>
      <c r="D153" s="9">
        <v>1</v>
      </c>
      <c r="E153" s="9"/>
      <c r="F153" s="75"/>
      <c r="G153" s="76"/>
    </row>
    <row r="154" spans="1:7" s="98" customFormat="1" x14ac:dyDescent="0.2">
      <c r="A154" s="48"/>
      <c r="B154" s="40" t="s">
        <v>132</v>
      </c>
      <c r="C154" s="8" t="s">
        <v>11</v>
      </c>
      <c r="D154" s="9">
        <v>1</v>
      </c>
      <c r="E154" s="9"/>
      <c r="F154" s="75"/>
      <c r="G154" s="76"/>
    </row>
    <row r="155" spans="1:7" s="98" customFormat="1" x14ac:dyDescent="0.2">
      <c r="A155" s="48"/>
      <c r="B155" s="40" t="s">
        <v>133</v>
      </c>
      <c r="C155" s="8" t="s">
        <v>6</v>
      </c>
      <c r="D155" s="9">
        <v>1</v>
      </c>
      <c r="E155" s="9"/>
      <c r="F155" s="75"/>
      <c r="G155" s="76"/>
    </row>
    <row r="156" spans="1:7" s="98" customFormat="1" ht="15" x14ac:dyDescent="0.2">
      <c r="A156" s="72"/>
      <c r="B156" s="40" t="s">
        <v>134</v>
      </c>
      <c r="C156" s="8" t="s">
        <v>6</v>
      </c>
      <c r="D156" s="9">
        <v>1</v>
      </c>
      <c r="E156" s="9"/>
      <c r="F156" s="75"/>
      <c r="G156" s="76"/>
    </row>
    <row r="157" spans="1:7" ht="15" x14ac:dyDescent="0.2">
      <c r="A157" s="72"/>
      <c r="B157" s="17" t="s">
        <v>7</v>
      </c>
      <c r="C157" s="18"/>
      <c r="D157" s="9"/>
      <c r="E157" s="9"/>
      <c r="F157" s="79"/>
      <c r="G157" s="80"/>
    </row>
    <row r="158" spans="1:7" x14ac:dyDescent="0.2">
      <c r="A158" s="48"/>
      <c r="B158" s="38"/>
      <c r="C158" s="27"/>
      <c r="D158" s="26"/>
      <c r="E158" s="26"/>
      <c r="F158" s="81"/>
      <c r="G158" s="11"/>
    </row>
    <row r="159" spans="1:7" ht="15" x14ac:dyDescent="0.2">
      <c r="A159" s="48"/>
      <c r="B159" s="17" t="s">
        <v>63</v>
      </c>
      <c r="C159" s="27"/>
      <c r="D159" s="26"/>
      <c r="E159" s="26"/>
      <c r="F159" s="10"/>
      <c r="G159" s="51"/>
    </row>
    <row r="160" spans="1:7" ht="15" x14ac:dyDescent="0.2">
      <c r="A160" s="48"/>
      <c r="B160" s="36"/>
      <c r="C160" s="27"/>
      <c r="D160" s="26"/>
      <c r="E160" s="26"/>
      <c r="F160" s="10"/>
      <c r="G160" s="92"/>
    </row>
    <row r="161" spans="1:7" ht="15" x14ac:dyDescent="0.2">
      <c r="A161" s="72"/>
      <c r="B161" s="36"/>
      <c r="C161" s="18"/>
      <c r="D161" s="26"/>
      <c r="E161" s="26"/>
      <c r="F161" s="79"/>
      <c r="G161" s="82"/>
    </row>
    <row r="162" spans="1:7" ht="18" x14ac:dyDescent="0.2">
      <c r="A162" s="48"/>
      <c r="B162" s="89" t="s">
        <v>64</v>
      </c>
      <c r="C162" s="91"/>
      <c r="D162" s="90"/>
      <c r="E162" s="90"/>
      <c r="F162" s="62"/>
      <c r="G162" s="63"/>
    </row>
    <row r="163" spans="1:7" x14ac:dyDescent="0.2">
      <c r="A163" s="48"/>
      <c r="B163" s="38"/>
      <c r="C163" s="27"/>
      <c r="D163" s="26"/>
      <c r="E163" s="26"/>
      <c r="F163" s="10"/>
      <c r="G163" s="11"/>
    </row>
    <row r="164" spans="1:7" ht="18" x14ac:dyDescent="0.2">
      <c r="A164" s="48"/>
      <c r="B164" s="42" t="s">
        <v>13</v>
      </c>
      <c r="C164" s="12"/>
      <c r="D164" s="9"/>
      <c r="E164" s="9"/>
      <c r="F164" s="14"/>
      <c r="G164" s="11"/>
    </row>
    <row r="165" spans="1:7" x14ac:dyDescent="0.2">
      <c r="A165" s="48"/>
      <c r="B165" s="41" t="s">
        <v>102</v>
      </c>
      <c r="C165" s="8" t="s">
        <v>6</v>
      </c>
      <c r="D165" s="9">
        <v>1</v>
      </c>
      <c r="E165" s="9"/>
      <c r="F165" s="16"/>
      <c r="G165" s="76"/>
    </row>
    <row r="166" spans="1:7" x14ac:dyDescent="0.2">
      <c r="A166" s="48"/>
      <c r="B166" s="41" t="s">
        <v>103</v>
      </c>
      <c r="C166" s="8" t="s">
        <v>6</v>
      </c>
      <c r="D166" s="9">
        <v>1</v>
      </c>
      <c r="E166" s="9"/>
      <c r="F166" s="16"/>
      <c r="G166" s="76"/>
    </row>
    <row r="167" spans="1:7" x14ac:dyDescent="0.2">
      <c r="A167" s="48"/>
      <c r="B167" s="41" t="s">
        <v>53</v>
      </c>
      <c r="C167" s="8" t="s">
        <v>54</v>
      </c>
      <c r="D167" s="9"/>
      <c r="E167" s="9"/>
      <c r="F167" s="16"/>
      <c r="G167" s="76"/>
    </row>
    <row r="168" spans="1:7" x14ac:dyDescent="0.2">
      <c r="A168" s="48"/>
      <c r="B168" s="41" t="s">
        <v>55</v>
      </c>
      <c r="C168" s="8" t="s">
        <v>6</v>
      </c>
      <c r="D168" s="9">
        <v>1</v>
      </c>
      <c r="E168" s="9"/>
      <c r="F168" s="16"/>
      <c r="G168" s="76"/>
    </row>
    <row r="169" spans="1:7" x14ac:dyDescent="0.2">
      <c r="A169" s="48"/>
      <c r="B169" s="40" t="s">
        <v>100</v>
      </c>
      <c r="C169" s="8" t="s">
        <v>6</v>
      </c>
      <c r="D169" s="9">
        <v>1</v>
      </c>
      <c r="E169" s="9"/>
      <c r="F169" s="16"/>
      <c r="G169" s="76"/>
    </row>
    <row r="170" spans="1:7" x14ac:dyDescent="0.2">
      <c r="A170" s="48"/>
      <c r="B170" s="41" t="s">
        <v>56</v>
      </c>
      <c r="C170" s="8" t="s">
        <v>6</v>
      </c>
      <c r="D170" s="9">
        <v>1</v>
      </c>
      <c r="E170" s="9"/>
      <c r="F170" s="16"/>
      <c r="G170" s="76"/>
    </row>
    <row r="171" spans="1:7" x14ac:dyDescent="0.2">
      <c r="A171" s="48"/>
      <c r="B171" s="41" t="s">
        <v>10</v>
      </c>
      <c r="C171" s="8" t="s">
        <v>6</v>
      </c>
      <c r="D171" s="9">
        <v>1</v>
      </c>
      <c r="E171" s="9"/>
      <c r="F171" s="16"/>
      <c r="G171" s="76"/>
    </row>
    <row r="172" spans="1:7" ht="15" x14ac:dyDescent="0.2">
      <c r="A172" s="48"/>
      <c r="B172" s="17" t="s">
        <v>7</v>
      </c>
      <c r="C172" s="8"/>
      <c r="D172" s="9"/>
      <c r="E172" s="9"/>
      <c r="F172" s="19"/>
      <c r="G172" s="51"/>
    </row>
    <row r="173" spans="1:7" x14ac:dyDescent="0.2">
      <c r="A173" s="48"/>
      <c r="B173" s="38"/>
      <c r="C173" s="27"/>
      <c r="D173" s="26"/>
      <c r="E173" s="26"/>
      <c r="F173" s="10"/>
      <c r="G173" s="11"/>
    </row>
    <row r="174" spans="1:7" ht="18" x14ac:dyDescent="0.2">
      <c r="A174" s="48"/>
      <c r="B174" s="42" t="s">
        <v>57</v>
      </c>
      <c r="C174" s="12"/>
      <c r="D174" s="13"/>
      <c r="E174" s="13"/>
      <c r="F174" s="14"/>
      <c r="G174" s="15"/>
    </row>
    <row r="175" spans="1:7" x14ac:dyDescent="0.2">
      <c r="A175" s="48"/>
      <c r="B175" s="97" t="s">
        <v>101</v>
      </c>
      <c r="C175" s="8" t="s">
        <v>54</v>
      </c>
      <c r="D175" s="9"/>
      <c r="E175" s="9"/>
      <c r="F175" s="16"/>
      <c r="G175" s="16"/>
    </row>
    <row r="176" spans="1:7" ht="28.5" x14ac:dyDescent="0.2">
      <c r="A176" s="48"/>
      <c r="B176" s="74" t="s">
        <v>153</v>
      </c>
      <c r="C176" s="8" t="s">
        <v>6</v>
      </c>
      <c r="D176" s="9">
        <v>1</v>
      </c>
      <c r="E176" s="9"/>
      <c r="F176" s="75"/>
      <c r="G176" s="76"/>
    </row>
    <row r="177" spans="1:7" x14ac:dyDescent="0.2">
      <c r="A177" s="48"/>
      <c r="B177" s="40"/>
      <c r="C177" s="27"/>
      <c r="D177" s="9"/>
      <c r="E177" s="9"/>
      <c r="F177" s="75"/>
      <c r="G177" s="109"/>
    </row>
    <row r="178" spans="1:7" ht="15" x14ac:dyDescent="0.2">
      <c r="A178" s="48"/>
      <c r="B178" s="17" t="s">
        <v>7</v>
      </c>
      <c r="C178" s="18"/>
      <c r="D178" s="9"/>
      <c r="E178" s="9"/>
      <c r="F178" s="19"/>
      <c r="G178" s="51"/>
    </row>
    <row r="179" spans="1:7" x14ac:dyDescent="0.2">
      <c r="A179" s="48"/>
      <c r="B179" s="38"/>
      <c r="C179" s="27"/>
      <c r="D179" s="26"/>
      <c r="E179" s="26"/>
      <c r="F179" s="10"/>
      <c r="G179" s="11"/>
    </row>
    <row r="180" spans="1:7" ht="18" x14ac:dyDescent="0.2">
      <c r="A180" s="48"/>
      <c r="B180" s="42" t="s">
        <v>58</v>
      </c>
      <c r="C180" s="12"/>
      <c r="D180" s="13"/>
      <c r="E180" s="13"/>
      <c r="F180" s="14"/>
      <c r="G180" s="15"/>
    </row>
    <row r="181" spans="1:7" x14ac:dyDescent="0.2">
      <c r="A181" s="48"/>
      <c r="B181" s="40" t="s">
        <v>104</v>
      </c>
      <c r="C181" s="8" t="s">
        <v>11</v>
      </c>
      <c r="D181" s="9">
        <v>9</v>
      </c>
      <c r="E181" s="9"/>
      <c r="F181" s="16"/>
      <c r="G181" s="76"/>
    </row>
    <row r="182" spans="1:7" x14ac:dyDescent="0.2">
      <c r="A182" s="48"/>
      <c r="B182" s="40" t="s">
        <v>59</v>
      </c>
      <c r="C182" s="8" t="s">
        <v>11</v>
      </c>
      <c r="D182" s="9">
        <v>42</v>
      </c>
      <c r="E182" s="9"/>
      <c r="F182" s="16"/>
      <c r="G182" s="76"/>
    </row>
    <row r="183" spans="1:7" x14ac:dyDescent="0.2">
      <c r="A183" s="48"/>
      <c r="B183" s="40" t="s">
        <v>44</v>
      </c>
      <c r="C183" s="8" t="s">
        <v>11</v>
      </c>
      <c r="D183" s="9">
        <f>42-4*8</f>
        <v>10</v>
      </c>
      <c r="E183" s="9"/>
      <c r="F183" s="16"/>
      <c r="G183" s="76"/>
    </row>
    <row r="184" spans="1:7" x14ac:dyDescent="0.2">
      <c r="A184" s="48"/>
      <c r="B184" s="40" t="s">
        <v>99</v>
      </c>
      <c r="C184" s="8" t="s">
        <v>11</v>
      </c>
      <c r="D184" s="9">
        <f>4*8</f>
        <v>32</v>
      </c>
      <c r="E184" s="9"/>
      <c r="F184" s="16"/>
      <c r="G184" s="76"/>
    </row>
    <row r="185" spans="1:7" x14ac:dyDescent="0.2">
      <c r="A185" s="48"/>
      <c r="B185" s="40" t="s">
        <v>60</v>
      </c>
      <c r="C185" s="8" t="s">
        <v>6</v>
      </c>
      <c r="D185" s="9">
        <v>1</v>
      </c>
      <c r="E185" s="9"/>
      <c r="F185" s="16"/>
      <c r="G185" s="76"/>
    </row>
    <row r="186" spans="1:7" ht="15" x14ac:dyDescent="0.2">
      <c r="A186" s="48"/>
      <c r="B186" s="17" t="s">
        <v>7</v>
      </c>
      <c r="C186" s="18"/>
      <c r="D186" s="9"/>
      <c r="E186" s="9"/>
      <c r="F186" s="19"/>
      <c r="G186" s="51"/>
    </row>
    <row r="187" spans="1:7" x14ac:dyDescent="0.2">
      <c r="A187" s="48"/>
      <c r="B187" s="38"/>
      <c r="C187" s="27"/>
      <c r="D187" s="26"/>
      <c r="E187" s="26"/>
      <c r="F187" s="10"/>
      <c r="G187" s="11"/>
    </row>
    <row r="188" spans="1:7" ht="18" x14ac:dyDescent="0.2">
      <c r="A188" s="49"/>
      <c r="B188" s="42" t="s">
        <v>61</v>
      </c>
      <c r="C188" s="12"/>
      <c r="D188" s="13"/>
      <c r="E188" s="13"/>
      <c r="F188" s="14"/>
      <c r="G188" s="15"/>
    </row>
    <row r="189" spans="1:7" x14ac:dyDescent="0.2">
      <c r="A189" s="48"/>
      <c r="B189" s="40" t="s">
        <v>105</v>
      </c>
      <c r="C189" s="8" t="s">
        <v>6</v>
      </c>
      <c r="D189" s="9">
        <v>1</v>
      </c>
      <c r="E189" s="9"/>
      <c r="F189" s="16"/>
      <c r="G189" s="76"/>
    </row>
    <row r="190" spans="1:7" x14ac:dyDescent="0.2">
      <c r="A190" s="48"/>
      <c r="B190" s="40" t="s">
        <v>62</v>
      </c>
      <c r="C190" s="8" t="s">
        <v>6</v>
      </c>
      <c r="D190" s="9">
        <v>1</v>
      </c>
      <c r="E190" s="9"/>
      <c r="F190" s="16"/>
      <c r="G190" s="76"/>
    </row>
    <row r="191" spans="1:7" x14ac:dyDescent="0.2">
      <c r="A191" s="48"/>
      <c r="B191" s="40" t="s">
        <v>106</v>
      </c>
      <c r="C191" s="8" t="s">
        <v>6</v>
      </c>
      <c r="D191" s="9">
        <v>1</v>
      </c>
      <c r="E191" s="9"/>
      <c r="F191" s="16"/>
      <c r="G191" s="76"/>
    </row>
    <row r="192" spans="1:7" ht="15" x14ac:dyDescent="0.2">
      <c r="A192" s="72"/>
      <c r="B192" s="17" t="s">
        <v>7</v>
      </c>
      <c r="C192" s="18"/>
      <c r="D192" s="9"/>
      <c r="E192" s="9"/>
      <c r="F192" s="19"/>
      <c r="G192" s="51"/>
    </row>
    <row r="193" spans="1:7" x14ac:dyDescent="0.2">
      <c r="A193" s="48"/>
      <c r="B193" s="38"/>
      <c r="C193" s="27"/>
      <c r="D193" s="26"/>
      <c r="E193" s="26"/>
      <c r="F193" s="10"/>
      <c r="G193" s="11"/>
    </row>
    <row r="194" spans="1:7" ht="15" x14ac:dyDescent="0.2">
      <c r="A194" s="48"/>
      <c r="B194" s="17" t="s">
        <v>65</v>
      </c>
      <c r="C194" s="27"/>
      <c r="D194" s="26"/>
      <c r="E194" s="26"/>
      <c r="F194" s="10"/>
      <c r="G194" s="51"/>
    </row>
    <row r="195" spans="1:7" ht="15" x14ac:dyDescent="0.2">
      <c r="A195" s="48"/>
      <c r="B195" s="36"/>
      <c r="C195" s="27"/>
      <c r="D195" s="26"/>
      <c r="E195" s="26"/>
      <c r="F195" s="10"/>
      <c r="G195" s="92"/>
    </row>
    <row r="196" spans="1:7" ht="15" x14ac:dyDescent="0.2">
      <c r="A196" s="48"/>
      <c r="B196" s="36"/>
      <c r="C196" s="27"/>
      <c r="D196" s="26"/>
      <c r="E196" s="26"/>
      <c r="F196" s="10"/>
      <c r="G196" s="92"/>
    </row>
    <row r="197" spans="1:7" ht="15" x14ac:dyDescent="0.2">
      <c r="A197" s="54"/>
      <c r="B197" s="20" t="s">
        <v>23</v>
      </c>
      <c r="C197" s="21"/>
      <c r="D197" s="22"/>
      <c r="E197" s="22"/>
      <c r="F197" s="110"/>
      <c r="G197" s="111"/>
    </row>
    <row r="198" spans="1:7" ht="15" x14ac:dyDescent="0.2">
      <c r="A198" s="55"/>
      <c r="B198" s="23" t="s">
        <v>41</v>
      </c>
      <c r="C198" s="24"/>
      <c r="D198" s="25"/>
      <c r="E198" s="25"/>
      <c r="F198" s="112"/>
      <c r="G198" s="113"/>
    </row>
    <row r="199" spans="1:7" ht="15" x14ac:dyDescent="0.2">
      <c r="A199" s="56"/>
      <c r="B199" s="57" t="s">
        <v>24</v>
      </c>
      <c r="C199" s="58"/>
      <c r="D199" s="59"/>
      <c r="E199" s="59"/>
      <c r="F199" s="114"/>
      <c r="G199" s="115"/>
    </row>
  </sheetData>
  <mergeCells count="8">
    <mergeCell ref="F197:G197"/>
    <mergeCell ref="F198:G198"/>
    <mergeCell ref="F199:G199"/>
    <mergeCell ref="A1:G1"/>
    <mergeCell ref="A2:G2"/>
    <mergeCell ref="B4:B6"/>
    <mergeCell ref="A8:G8"/>
    <mergeCell ref="C9:G9"/>
  </mergeCells>
  <phoneticPr fontId="22" type="noConversion"/>
  <pageMargins left="0.7" right="0.7" top="0.75" bottom="0.75" header="0.3" footer="0.3"/>
  <pageSetup paperSize="9" scale="5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5121" r:id="rId4">
          <objectPr defaultSize="0" autoPict="0" r:id="rId5">
            <anchor moveWithCells="1">
              <from>
                <xdr:col>5</xdr:col>
                <xdr:colOff>571500</xdr:colOff>
                <xdr:row>2</xdr:row>
                <xdr:rowOff>76200</xdr:rowOff>
              </from>
              <to>
                <xdr:col>6</xdr:col>
                <xdr:colOff>923925</xdr:colOff>
                <xdr:row>6</xdr:row>
                <xdr:rowOff>76200</xdr:rowOff>
              </to>
            </anchor>
          </objectPr>
        </oleObject>
      </mc:Choice>
      <mc:Fallback>
        <oleObject progId="Paint.Picture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ELEC (9)</vt:lpstr>
      <vt:lpstr>'ELEC (9)'!Zone_d_impression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Jonathan PAGES</cp:lastModifiedBy>
  <cp:lastPrinted>2025-08-01T17:18:24Z</cp:lastPrinted>
  <dcterms:created xsi:type="dcterms:W3CDTF">2022-10-19T10:41:58Z</dcterms:created>
  <dcterms:modified xsi:type="dcterms:W3CDTF">2025-08-01T17:18:44Z</dcterms:modified>
</cp:coreProperties>
</file>