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W:\OPERATIONS TRAVAUX PAR BATIMENT\06_SITE BOUTONNET\SCDI - AMENAGEMENT SALLE ECOLE CHIMIE-062023\DOSSIER CONSULTATIONS\CONSULTATION ENTREPRISES\DCE version finale\"/>
    </mc:Choice>
  </mc:AlternateContent>
  <xr:revisionPtr revIDLastSave="0" documentId="8_{213CC149-EDA5-4888-8636-66BE57E0423F}" xr6:coauthVersionLast="36" xr6:coauthVersionMax="36" xr10:uidLastSave="{00000000-0000-0000-0000-000000000000}"/>
  <bookViews>
    <workbookView xWindow="0" yWindow="0" windowWidth="19200" windowHeight="6930" activeTab="4" xr2:uid="{1A2E4279-0EA9-7E4A-9CB7-7750D92C11EF}"/>
  </bookViews>
  <sheets>
    <sheet name="1 CLOISONS" sheetId="1" r:id="rId1"/>
    <sheet name="2  PEINT RDSD RDSS" sheetId="2" r:id="rId2"/>
    <sheet name="3 MEN INT EXT" sheetId="3" r:id="rId3"/>
    <sheet name="4 PLB SAN CVC " sheetId="4" r:id="rId4"/>
    <sheet name="5 ELEC CFO CFA" sheetId="5" r:id="rId5"/>
  </sheets>
  <externalReferences>
    <externalReference r:id="rId6"/>
  </externalReferences>
  <definedNames>
    <definedName name="_xlnm.Print_Area" localSheetId="0">'1 CLOISONS'!$A$1:$F$33</definedName>
    <definedName name="_xlnm.Print_Area" localSheetId="1">'2  PEINT RDSD RDSS'!$A$1:$G$42</definedName>
    <definedName name="_xlnm.Print_Area" localSheetId="2">'3 MEN INT EXT'!$A$1:$G$60</definedName>
    <definedName name="_xlnm.Print_Area" localSheetId="3">'4 PLB SAN CVC '!$A$2:$G$57</definedName>
    <definedName name="_xlnm.Print_Area" localSheetId="4">'5 ELEC CFO CFA'!$A$1:$G$46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6" i="1" l="1"/>
  <c r="G44" i="4"/>
  <c r="G43" i="4" s="1"/>
  <c r="G13" i="5"/>
  <c r="G15" i="5"/>
  <c r="G16" i="5"/>
  <c r="G17" i="5"/>
  <c r="G19" i="5"/>
  <c r="G20" i="5"/>
  <c r="G21" i="5"/>
  <c r="G24" i="5"/>
  <c r="G25" i="5"/>
  <c r="G26" i="5"/>
  <c r="G6" i="5" s="1"/>
  <c r="G27" i="5"/>
  <c r="G28" i="5"/>
  <c r="G31" i="5"/>
  <c r="G32" i="5"/>
  <c r="G33" i="5"/>
  <c r="G34" i="5"/>
  <c r="G35" i="5"/>
  <c r="G36" i="5"/>
  <c r="G38" i="5"/>
  <c r="G39" i="5"/>
  <c r="G40" i="5"/>
  <c r="G53" i="5"/>
  <c r="G46" i="5"/>
  <c r="G45" i="5" s="1"/>
  <c r="G49" i="5"/>
  <c r="G48" i="5" s="1"/>
  <c r="G50" i="5"/>
  <c r="G51" i="5"/>
  <c r="G12" i="5"/>
  <c r="A8" i="5"/>
  <c r="G12" i="4"/>
  <c r="G13" i="4"/>
  <c r="G14" i="4"/>
  <c r="G16" i="4"/>
  <c r="G18" i="4"/>
  <c r="G19" i="4"/>
  <c r="G20" i="4"/>
  <c r="G21" i="4"/>
  <c r="G22" i="4"/>
  <c r="G23" i="4"/>
  <c r="G25" i="4"/>
  <c r="G27" i="4"/>
  <c r="G28" i="4"/>
  <c r="G46" i="4"/>
  <c r="G33" i="4"/>
  <c r="G34" i="4"/>
  <c r="G35" i="4"/>
  <c r="G36" i="4"/>
  <c r="G37" i="4"/>
  <c r="G38" i="4"/>
  <c r="G39" i="4"/>
  <c r="G40" i="4"/>
  <c r="G41" i="4"/>
  <c r="G11" i="4"/>
  <c r="A9" i="4"/>
  <c r="G45" i="3"/>
  <c r="G44" i="3"/>
  <c r="G43" i="3"/>
  <c r="G42" i="3"/>
  <c r="G47" i="3"/>
  <c r="G39" i="3"/>
  <c r="G38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7" i="3"/>
  <c r="G28" i="3"/>
  <c r="G30" i="3"/>
  <c r="G31" i="3"/>
  <c r="G32" i="3"/>
  <c r="G11" i="3"/>
  <c r="A8" i="3"/>
  <c r="G39" i="2"/>
  <c r="G38" i="2"/>
  <c r="G41" i="2"/>
  <c r="G22" i="2"/>
  <c r="G26" i="2"/>
  <c r="G27" i="2"/>
  <c r="G28" i="2"/>
  <c r="G29" i="2"/>
  <c r="G30" i="2"/>
  <c r="G31" i="2"/>
  <c r="G25" i="2"/>
  <c r="G13" i="2"/>
  <c r="G14" i="2"/>
  <c r="G15" i="2"/>
  <c r="G16" i="2"/>
  <c r="G17" i="2"/>
  <c r="G18" i="2"/>
  <c r="G19" i="2"/>
  <c r="G20" i="2"/>
  <c r="G12" i="2"/>
  <c r="B12" i="2"/>
  <c r="G6" i="3" l="1"/>
  <c r="G7" i="4"/>
  <c r="G41" i="3"/>
  <c r="C43" i="3"/>
  <c r="C31" i="3"/>
  <c r="C30" i="3"/>
  <c r="C27" i="3"/>
  <c r="C47" i="3"/>
  <c r="C38" i="3"/>
  <c r="C24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5" i="3"/>
  <c r="C26" i="3"/>
  <c r="C39" i="3"/>
  <c r="C28" i="3"/>
  <c r="C29" i="3"/>
  <c r="C10" i="3"/>
  <c r="G37" i="3" l="1"/>
  <c r="G37" i="2" l="1"/>
  <c r="F21" i="1"/>
  <c r="G10" i="2" l="1"/>
  <c r="F27" i="1"/>
  <c r="F28" i="1"/>
  <c r="F29" i="1"/>
  <c r="F30" i="1"/>
  <c r="F12" i="1"/>
  <c r="F13" i="1"/>
  <c r="F14" i="1"/>
  <c r="F15" i="1"/>
  <c r="F16" i="1"/>
  <c r="F17" i="1"/>
  <c r="F18" i="1"/>
  <c r="F31" i="1"/>
  <c r="F19" i="1"/>
  <c r="F20" i="1"/>
  <c r="F11" i="1"/>
  <c r="F6" i="1" l="1"/>
  <c r="G2" i="5" l="1"/>
  <c r="A9" i="1"/>
  <c r="G3" i="4"/>
  <c r="G2" i="3"/>
  <c r="A8" i="2"/>
  <c r="G24" i="2"/>
  <c r="G6" i="2" s="1"/>
  <c r="G2" i="2"/>
  <c r="F2" i="1" l="1"/>
</calcChain>
</file>

<file path=xl/sharedStrings.xml><?xml version="1.0" encoding="utf-8"?>
<sst xmlns="http://schemas.openxmlformats.org/spreadsheetml/2006/main" count="422" uniqueCount="235">
  <si>
    <t>3.</t>
  </si>
  <si>
    <t>3.1.</t>
  </si>
  <si>
    <t>INSTALLATIONS DE CHANTIER</t>
  </si>
  <si>
    <t>3.2.</t>
  </si>
  <si>
    <t>3.2.1.</t>
  </si>
  <si>
    <t>DÉMOLITIONS SOCLE ET BACS À DOUCHES</t>
  </si>
  <si>
    <t>3.2.2.</t>
  </si>
  <si>
    <t>DÉMOLITIONS DE CLOISONS</t>
  </si>
  <si>
    <t>3.2.3.</t>
  </si>
  <si>
    <t>3.3.</t>
  </si>
  <si>
    <t>3.3.1.</t>
  </si>
  <si>
    <t>DÉPOSE CARRELAGE DE SOL</t>
  </si>
  <si>
    <t>3.3.2.</t>
  </si>
  <si>
    <t>DÉPOSE STORES</t>
  </si>
  <si>
    <t>3.3.3.</t>
  </si>
  <si>
    <t>DÉPOSE PORTES BATTANTES</t>
  </si>
  <si>
    <t>3.3.4.</t>
  </si>
  <si>
    <t>3.3.5.</t>
  </si>
  <si>
    <t>DÉPOSE CHÂSSIS VITRÉ FIXE</t>
  </si>
  <si>
    <t>3.3.6.</t>
  </si>
  <si>
    <t>DÉPOSE DOUBLES PORTES BATTANTE</t>
  </si>
  <si>
    <t>DÉPOSE PANNEAUX À CLEF - PANNEAUX D’AFFICHAGE</t>
  </si>
  <si>
    <t>3.4.</t>
  </si>
  <si>
    <t>CREATION D’OUVERTURE DANS CLOISON</t>
  </si>
  <si>
    <t>3.5.</t>
  </si>
  <si>
    <t>CLOISONS DE DISTRIBUTION</t>
  </si>
  <si>
    <t>3.5.1.</t>
  </si>
  <si>
    <t>CLOISONS HYDROFUGES</t>
  </si>
  <si>
    <t>3.5.2.</t>
  </si>
  <si>
    <t>REBOUCHAGE COUPE FEU 1H</t>
  </si>
  <si>
    <t>3.6.</t>
  </si>
  <si>
    <t>NETTOYAGE DE RÉCEPTION</t>
  </si>
  <si>
    <t>TRAVAUX PRÉPARATOIRES</t>
  </si>
  <si>
    <t>3.1.1.</t>
  </si>
  <si>
    <t>PEINTURE SUR canalisations EP EU EV apparentes</t>
  </si>
  <si>
    <t>PEINTURE SUR MENUISERIES BOIS</t>
  </si>
  <si>
    <t>PEINTURE SUR OUVRAGES ET MENUISERIES MÉTALLIQUES INTÉRIEURS</t>
  </si>
  <si>
    <t>PEINTURE SUR RADIATEURS FONTE ET ALUMINIUM</t>
  </si>
  <si>
    <t>PEINTURE LISSE SUR PLÂTRE INTERIEUR</t>
  </si>
  <si>
    <t>3.6.1.</t>
  </si>
  <si>
    <t>PEINTURE LISSE SUR PAROIS VERTICALES</t>
  </si>
  <si>
    <t>3.6.2.</t>
  </si>
  <si>
    <t>PEINTURE LISSE SUR PLAFONDS</t>
  </si>
  <si>
    <t>3.7.</t>
  </si>
  <si>
    <t>PEINTURE DE SOL EPOXY</t>
  </si>
  <si>
    <t>4.</t>
  </si>
  <si>
    <t>4.2.</t>
  </si>
  <si>
    <t>5.</t>
  </si>
  <si>
    <t>5.1.</t>
  </si>
  <si>
    <t>RAGREAGE SUR SUPPORT ANCIEN</t>
  </si>
  <si>
    <t>5.2.</t>
  </si>
  <si>
    <t>REMPLACEMENT PONCTUEL DE SOL SOUPLE</t>
  </si>
  <si>
    <t>5.3.</t>
  </si>
  <si>
    <t>PLINTHES PVC</t>
  </si>
  <si>
    <t>5.4.</t>
  </si>
  <si>
    <t>SEUIL VISSÉ</t>
  </si>
  <si>
    <t>5.5.</t>
  </si>
  <si>
    <t>BANDES D’EVEIL ET VIGILANCE PMR PSH</t>
  </si>
  <si>
    <t>5.6.</t>
  </si>
  <si>
    <t>NETTOYAGE LUSTRAGE DE REVÊTEMENT DE SOL SOUPLE PVC – LINOLEUM</t>
  </si>
  <si>
    <t>6.</t>
  </si>
  <si>
    <t>NETTOYAGE DES TRAVAUX</t>
  </si>
  <si>
    <t>RÉVISION ET ADAPTATION D’ENSEMBLES MENUISÉS OUVRANTS</t>
  </si>
  <si>
    <t>RÉVISION FENÊTRES BOIS</t>
  </si>
  <si>
    <t>3.1.2.</t>
  </si>
  <si>
    <t>RÉVISION PORTES-FENÊTRES BOIS</t>
  </si>
  <si>
    <t>3.1.3.</t>
  </si>
  <si>
    <t>RÉVISION PORTES-FENÊTRES ALUMINIUM</t>
  </si>
  <si>
    <t>3.1.4.</t>
  </si>
  <si>
    <t>RÉVISION PORTES DE DISTRIBUTION</t>
  </si>
  <si>
    <t>3.1.5.</t>
  </si>
  <si>
    <t>RÉVISION PORTE D’ÉVACUATION</t>
  </si>
  <si>
    <t>3.1.6.</t>
  </si>
  <si>
    <t>3.1.7.</t>
  </si>
  <si>
    <t>SEUILS SUISSES ANTI DEPERDITIONS</t>
  </si>
  <si>
    <t>3.1.8.</t>
  </si>
  <si>
    <t>GRILLES DE VENTILATION</t>
  </si>
  <si>
    <t>3.1.9.</t>
  </si>
  <si>
    <t>POSE DE VENTILATEURS DE FENÊTRES</t>
  </si>
  <si>
    <t>3.1.10.</t>
  </si>
  <si>
    <t>OCULTATION VENTELLES BASSES</t>
  </si>
  <si>
    <t>3.1.11.</t>
  </si>
  <si>
    <t>SERRURES SUR BADGE</t>
  </si>
  <si>
    <t>3.1.12.</t>
  </si>
  <si>
    <t>POIGNÉES ANTI PANIQUE</t>
  </si>
  <si>
    <t>3.1.13.</t>
  </si>
  <si>
    <t>RÉVISION PORTES DE PLACARD</t>
  </si>
  <si>
    <t>PORTE PLEINE COUPE FEU</t>
  </si>
  <si>
    <t>STORES VÉNITIENS</t>
  </si>
  <si>
    <t>RAMPE DE FRANCHISEMENT</t>
  </si>
  <si>
    <t>3.8.</t>
  </si>
  <si>
    <t>3.8.1.</t>
  </si>
  <si>
    <t>PLANS D’ÉVACUATION ET INTERVENTION</t>
  </si>
  <si>
    <t>3.8.2.</t>
  </si>
  <si>
    <t>CONSIGNES DE SÉCURITÉ.</t>
  </si>
  <si>
    <t>3.8.3.</t>
  </si>
  <si>
    <t>CONSIGNES DE PORTES COUPE-FEU</t>
  </si>
  <si>
    <t>3.9.</t>
  </si>
  <si>
    <t>DISTRIBUTION EF EC</t>
  </si>
  <si>
    <t>EVACUATION E-U</t>
  </si>
  <si>
    <t>LAVABOS VASQUES ACCES PMR</t>
  </si>
  <si>
    <t>LAVE MAINS D’ANGLE</t>
  </si>
  <si>
    <t>EVIER SIMPLE BAC SUR MEUBLE</t>
  </si>
  <si>
    <t>ATTENTES EF - EU  POUR BAC DE LAVAGE</t>
  </si>
  <si>
    <t>CUVETTE DE TOILETTES PMR</t>
  </si>
  <si>
    <t>ACCESSOIRES SANITAIRES</t>
  </si>
  <si>
    <t>4.1.1.1.</t>
  </si>
  <si>
    <t>4.1.1.2.</t>
  </si>
  <si>
    <t>4.1.1.3.</t>
  </si>
  <si>
    <t>chauffe-eau mural  2 :</t>
  </si>
  <si>
    <t>CVC : CHAUFFAGE CLIMATISATION</t>
  </si>
  <si>
    <t>4.2.1.</t>
  </si>
  <si>
    <t>ARMOIRE ELECTRIQUE CVC</t>
  </si>
  <si>
    <t>4.2.2.</t>
  </si>
  <si>
    <t>RÉGULATION</t>
  </si>
  <si>
    <t>4.2.3.</t>
  </si>
  <si>
    <t>CLIMATISEUR RÉVERSIBLE</t>
  </si>
  <si>
    <t>4.2.3.1.</t>
  </si>
  <si>
    <t>DÉPOSE UNITÉS INTÉRIEURE ET EXTÉRIEURE BUREAU P623</t>
  </si>
  <si>
    <t>4.2.3.2.</t>
  </si>
  <si>
    <t>F &amp; P UNITÉS INTÉRIEURES</t>
  </si>
  <si>
    <t>4.2.4.</t>
  </si>
  <si>
    <t>UNITÉ EXTÉRIEURE</t>
  </si>
  <si>
    <t>4.3.</t>
  </si>
  <si>
    <t>CHAUFFAGE</t>
  </si>
  <si>
    <t>4.3.1.</t>
  </si>
  <si>
    <t>ROBINETS THERMOSTATIQUES</t>
  </si>
  <si>
    <t>4.4.</t>
  </si>
  <si>
    <t>VENTILATION</t>
  </si>
  <si>
    <t>4.4.2.</t>
  </si>
  <si>
    <t>VENTILATEURS DE FENÊTRE</t>
  </si>
  <si>
    <t>NETTOYAGE DE FIN DE TRAVAUX</t>
  </si>
  <si>
    <t>PRÉ-ÉQUIPEMENT</t>
  </si>
  <si>
    <t>3.1.1.1.</t>
  </si>
  <si>
    <t>COFFRETS DE CHANTIER</t>
  </si>
  <si>
    <t>3.1.1.2.</t>
  </si>
  <si>
    <t>ECLAIRAGE DE CHANTIER</t>
  </si>
  <si>
    <t>ADAPTATION RÉVISION DES DÉPARTS DE L’INSTALLATION</t>
  </si>
  <si>
    <t>3.1.2.1.</t>
  </si>
  <si>
    <t>ADAPTATION RÉVISION ARMOIRE GÉNÉRALE TGBT</t>
  </si>
  <si>
    <t>3.1.2.2.</t>
  </si>
  <si>
    <t>ADAPTATION RÉVISION TABLEAUX ÉLECTRIQUES</t>
  </si>
  <si>
    <t>3.1.2.3.</t>
  </si>
  <si>
    <t>RÉPARTITEUR – INFORMATIQUE - TÉLÉPHONE</t>
  </si>
  <si>
    <t>ALIMENTATIONS ET RACCORDEMENTS DE L’INSTALLATION</t>
  </si>
  <si>
    <t>3.1.3.1.</t>
  </si>
  <si>
    <t>ALIMENTATIONS SPÉCIFIQUES</t>
  </si>
  <si>
    <t>3.1.3.2.</t>
  </si>
  <si>
    <t>PRECABLAGE VDI : TV – INFORMATIQUE - TÉLÉPHONE</t>
  </si>
  <si>
    <t>3.1.3.3.</t>
  </si>
  <si>
    <t>LIAISON ÉQUIPOTENTIELLE</t>
  </si>
  <si>
    <t>TERMINAUX</t>
  </si>
  <si>
    <t>PRISES DE COURANT ET RJ</t>
  </si>
  <si>
    <t>3.2.1.1.</t>
  </si>
  <si>
    <t>RÉVISION ET COMPLÉMENTS PRISES DE COURANT ET RJ 45</t>
  </si>
  <si>
    <t>3.2.1.2.</t>
  </si>
  <si>
    <t>PC 16 A + T</t>
  </si>
  <si>
    <t>3.2.1.3.</t>
  </si>
  <si>
    <t>BLOC DE 4 PC 16 + T + RJ 45</t>
  </si>
  <si>
    <t>3.2.1.4.</t>
  </si>
  <si>
    <t>PC TRIPHASÉ :</t>
  </si>
  <si>
    <t>APPAREILS D’ÉCLAIRAGE</t>
  </si>
  <si>
    <t>3.2.2.2.</t>
  </si>
  <si>
    <t>DÉPOSE LUMINAIRES ÉTANCHES</t>
  </si>
  <si>
    <t>3.2.2.3.</t>
  </si>
  <si>
    <t>RÉVISION LUMINAIRES ÉTANCHES</t>
  </si>
  <si>
    <t>3.2.2.4.</t>
  </si>
  <si>
    <t>PLAFONNIERS EN APPLIQUE</t>
  </si>
  <si>
    <t>3.2.2.4.1</t>
  </si>
  <si>
    <t>Luminaire linéaire</t>
  </si>
  <si>
    <t>3.2.2.4.2</t>
  </si>
  <si>
    <t>Plafonnier carré</t>
  </si>
  <si>
    <t>3.2.2.5.</t>
  </si>
  <si>
    <t>HUBLOT ÉTANCHE EN APPLIQUE</t>
  </si>
  <si>
    <t>ÉQUIPEMENTS DE SÉCURITÉ</t>
  </si>
  <si>
    <t>BLOCS AUTONOMES DE SÉCURITÉ : BAES</t>
  </si>
  <si>
    <t>BLOC AUTONOME PORTABLE D’INTERVENTION</t>
  </si>
  <si>
    <t>ALARME INCENDIE + DÉCLENCHEUR</t>
  </si>
  <si>
    <t>CONTRÔLE D’ACCÈS</t>
  </si>
  <si>
    <t>CONSUEL</t>
  </si>
  <si>
    <t>ENTREPRISE:</t>
  </si>
  <si>
    <t>TOTAL HT</t>
  </si>
  <si>
    <t>CDPGF</t>
  </si>
  <si>
    <t>U</t>
  </si>
  <si>
    <t>Q</t>
  </si>
  <si>
    <t>PU</t>
  </si>
  <si>
    <t>PX</t>
  </si>
  <si>
    <t xml:space="preserve">CLOISONS – DOUBLAGES – PLAFONDS </t>
  </si>
  <si>
    <r>
      <t>m</t>
    </r>
    <r>
      <rPr>
        <vertAlign val="superscript"/>
        <sz val="12"/>
        <color theme="1"/>
        <rFont val="Calibri (Corps)"/>
      </rPr>
      <t>2</t>
    </r>
  </si>
  <si>
    <t>Ens</t>
  </si>
  <si>
    <t>ML</t>
  </si>
  <si>
    <t>UPV MIII -SCDI</t>
  </si>
  <si>
    <t>AMENAGEMENT ATELIER &amp; SALLE DE COURS</t>
  </si>
  <si>
    <t>PEINTURE</t>
  </si>
  <si>
    <t>PEINTURE - RDSD - RDSS</t>
  </si>
  <si>
    <t xml:space="preserve">RDSS - REVÊTEMENTS DE SOLS SOUPLES </t>
  </si>
  <si>
    <t xml:space="preserve">MENUISERIES EXTERIEURES ET INTÉRIEURES BOIS </t>
  </si>
  <si>
    <t>PLOMBERIE - SANITAIRES</t>
  </si>
  <si>
    <t>ÉLECTRICITÉ CFO - CFA</t>
  </si>
  <si>
    <t>PIQUETAGE CARRELAGE MURAL</t>
  </si>
  <si>
    <t>PRÉPARATION DE PAROIS ET PLAFONDS</t>
  </si>
  <si>
    <t>EMPORT GRAVATS</t>
  </si>
  <si>
    <t>BPP 90 x 205</t>
  </si>
  <si>
    <t>D BP 160 x 205 + OC 40x40</t>
  </si>
  <si>
    <t>PORTE PLEINE BATTANTE 90 x 205</t>
  </si>
  <si>
    <t>PP CF 1 H 130 X 205</t>
  </si>
  <si>
    <t>RAMPE  SAS C 73 160 X 180 H 10</t>
  </si>
  <si>
    <t>RAMPE DÉGAGEMENT P 652 720 X 180 H 12</t>
  </si>
  <si>
    <t>RÉVISION GRILLE TÉLÉSCOPÎQUE</t>
  </si>
  <si>
    <t>CHAUFFAGE VENTILATION CLIMATISATION </t>
  </si>
  <si>
    <t xml:space="preserve"> Ens</t>
  </si>
  <si>
    <t>Dépose chauffe-eau </t>
  </si>
  <si>
    <t xml:space="preserve">chauffe-eau mural  1 </t>
  </si>
  <si>
    <t>ÉQUIPEMENT DU CHANTIER</t>
  </si>
  <si>
    <t>PC16 A+T + RJ- TV</t>
  </si>
  <si>
    <t>REFECTION SANITAIRES</t>
  </si>
  <si>
    <t>MEUBLE VASQUE SANITAIRES</t>
  </si>
  <si>
    <t xml:space="preserve">PLANS DE SECURITE </t>
  </si>
  <si>
    <t>A</t>
  </si>
  <si>
    <t>4.1. REFECTION DE CARRELAGE</t>
  </si>
  <si>
    <t>4.1.FAIENCE MURALE</t>
  </si>
  <si>
    <r>
      <t>m</t>
    </r>
    <r>
      <rPr>
        <b/>
        <vertAlign val="superscript"/>
        <sz val="12"/>
        <color theme="1"/>
        <rFont val="Calibri (Corps)"/>
      </rPr>
      <t>2</t>
    </r>
  </si>
  <si>
    <t xml:space="preserve"> PSE (prestations supplémentaires éventuelles) </t>
  </si>
  <si>
    <t>Q Entreprise</t>
  </si>
  <si>
    <t>Q Architecte</t>
  </si>
  <si>
    <t>3.6.3. PEINTURE GOUTTELETTE  - MOINS VALUE SUR 361 &amp; 362</t>
  </si>
  <si>
    <t>B</t>
  </si>
  <si>
    <t>3.4.2. P CF 1H 80 X 205 (Serveur)</t>
  </si>
  <si>
    <t>C</t>
  </si>
  <si>
    <t xml:space="preserve">4. 4 . 1 . VMC HYDRORÉGLABLE </t>
  </si>
  <si>
    <t>5. 1. EXTINCTEURS</t>
  </si>
  <si>
    <t>Q Enteprise</t>
  </si>
  <si>
    <t>3.2.2.1. Commandes par détecteur de luminosité</t>
  </si>
  <si>
    <t xml:space="preserve">SECURITÉ </t>
  </si>
  <si>
    <t>SÉCURITÉ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</si>
</sst>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€"/>
    <numFmt numFmtId="165" formatCode="#,##0.00\ &quot;€&quot;"/>
  </numFmts>
  <fonts count="13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u/>
      <sz val="12"/>
      <color theme="10"/>
      <name val="Aptos Narrow"/>
      <family val="2"/>
      <scheme val="minor"/>
    </font>
    <font>
      <vertAlign val="superscript"/>
      <sz val="12"/>
      <color theme="1"/>
      <name val="Calibri (Corps)"/>
    </font>
    <font>
      <sz val="12"/>
      <color theme="1"/>
      <name val="Aptos Narrow"/>
      <scheme val="minor"/>
    </font>
    <font>
      <b/>
      <sz val="12"/>
      <color theme="1"/>
      <name val="Aptos Narrow"/>
      <scheme val="minor"/>
    </font>
    <font>
      <b/>
      <u/>
      <sz val="12"/>
      <color theme="10"/>
      <name val="Aptos Narrow"/>
      <scheme val="minor"/>
    </font>
    <font>
      <sz val="12"/>
      <name val="Aptos Narrow"/>
      <scheme val="minor"/>
    </font>
    <font>
      <sz val="12"/>
      <color rgb="FF000000"/>
      <name val="Calibri"/>
      <family val="2"/>
    </font>
    <font>
      <b/>
      <sz val="12"/>
      <name val="Aptos Narrow"/>
      <scheme val="minor"/>
    </font>
    <font>
      <sz val="12"/>
      <color rgb="FF000000"/>
      <name val="Aptos Narrow"/>
      <family val="2"/>
      <scheme val="minor"/>
    </font>
    <font>
      <b/>
      <vertAlign val="superscript"/>
      <sz val="12"/>
      <color theme="1"/>
      <name val="Calibri (Corps)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74">
    <xf numFmtId="0" fontId="0" fillId="0" borderId="0" xfId="0"/>
    <xf numFmtId="0" fontId="3" fillId="0" borderId="0" xfId="1" applyAlignment="1">
      <alignment vertic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2" fontId="2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1" fillId="0" borderId="0" xfId="0" applyFont="1"/>
    <xf numFmtId="0" fontId="1" fillId="0" borderId="1" xfId="1" applyFont="1" applyBorder="1" applyAlignment="1">
      <alignment horizontal="center" vertical="center"/>
    </xf>
    <xf numFmtId="0" fontId="1" fillId="0" borderId="1" xfId="1" applyFont="1" applyBorder="1" applyAlignment="1">
      <alignment vertical="center"/>
    </xf>
    <xf numFmtId="0" fontId="0" fillId="0" borderId="1" xfId="0" applyBorder="1"/>
    <xf numFmtId="0" fontId="2" fillId="0" borderId="0" xfId="0" applyFont="1"/>
    <xf numFmtId="0" fontId="0" fillId="0" borderId="1" xfId="0" applyBorder="1" applyAlignment="1">
      <alignment horizontal="left"/>
    </xf>
    <xf numFmtId="4" fontId="0" fillId="0" borderId="1" xfId="0" applyNumberForma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65" fontId="2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0" xfId="0" applyFont="1" applyAlignment="1">
      <alignment horizontal="center"/>
    </xf>
    <xf numFmtId="2" fontId="0" fillId="0" borderId="0" xfId="0" applyNumberFormat="1"/>
    <xf numFmtId="165" fontId="0" fillId="0" borderId="0" xfId="0" applyNumberFormat="1"/>
    <xf numFmtId="0" fontId="5" fillId="0" borderId="1" xfId="0" applyFont="1" applyBorder="1"/>
    <xf numFmtId="0" fontId="5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6" fillId="0" borderId="1" xfId="0" applyFont="1" applyBorder="1"/>
    <xf numFmtId="0" fontId="7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165" fontId="5" fillId="0" borderId="1" xfId="0" applyNumberFormat="1" applyFont="1" applyBorder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11" xfId="0" applyBorder="1" applyAlignment="1">
      <alignment horizontal="center"/>
    </xf>
    <xf numFmtId="0" fontId="0" fillId="0" borderId="1" xfId="1" applyFont="1" applyBorder="1" applyAlignment="1">
      <alignment vertical="center"/>
    </xf>
    <xf numFmtId="0" fontId="0" fillId="0" borderId="1" xfId="1" applyFont="1" applyBorder="1" applyAlignment="1">
      <alignment horizontal="center" vertical="center"/>
    </xf>
    <xf numFmtId="0" fontId="8" fillId="0" borderId="0" xfId="0" applyFont="1"/>
    <xf numFmtId="4" fontId="0" fillId="0" borderId="0" xfId="0" applyNumberFormat="1"/>
    <xf numFmtId="4" fontId="5" fillId="0" borderId="1" xfId="0" applyNumberFormat="1" applyFont="1" applyBorder="1" applyAlignment="1">
      <alignment horizontal="center"/>
    </xf>
    <xf numFmtId="0" fontId="9" fillId="0" borderId="0" xfId="0" applyFont="1" applyAlignment="1">
      <alignment horizontal="justify" vertical="center"/>
    </xf>
    <xf numFmtId="0" fontId="9" fillId="0" borderId="1" xfId="0" applyFont="1" applyBorder="1" applyAlignment="1">
      <alignment horizontal="justify" vertical="center"/>
    </xf>
    <xf numFmtId="165" fontId="10" fillId="0" borderId="1" xfId="0" applyNumberFormat="1" applyFont="1" applyBorder="1" applyAlignment="1">
      <alignment horizontal="center"/>
    </xf>
    <xf numFmtId="165" fontId="6" fillId="0" borderId="1" xfId="0" applyNumberFormat="1" applyFont="1" applyBorder="1" applyAlignment="1">
      <alignment horizontal="center"/>
    </xf>
    <xf numFmtId="4" fontId="11" fillId="0" borderId="1" xfId="0" applyNumberFormat="1" applyFont="1" applyBorder="1" applyAlignment="1">
      <alignment horizontal="center"/>
    </xf>
    <xf numFmtId="0" fontId="6" fillId="0" borderId="11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6" fillId="0" borderId="1" xfId="1" applyFont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165" fontId="2" fillId="0" borderId="0" xfId="0" applyNumberFormat="1" applyFont="1" applyAlignment="1">
      <alignment horizontal="center"/>
    </xf>
    <xf numFmtId="0" fontId="6" fillId="0" borderId="1" xfId="0" applyFont="1" applyBorder="1" applyAlignment="1">
      <alignment horizontal="center"/>
    </xf>
    <xf numFmtId="0" fontId="2" fillId="0" borderId="11" xfId="0" applyFont="1" applyBorder="1" applyAlignment="1">
      <alignment horizontal="left"/>
    </xf>
    <xf numFmtId="0" fontId="6" fillId="0" borderId="10" xfId="0" applyFont="1" applyBorder="1" applyAlignment="1">
      <alignment horizontal="center"/>
    </xf>
    <xf numFmtId="0" fontId="6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14" fontId="0" fillId="0" borderId="1" xfId="0" applyNumberFormat="1" applyBorder="1" applyAlignment="1">
      <alignment horizontal="center" vertical="center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n\Documents\NF\FN\1%20ARCHITECTURE\ARCHITECTURE\UPV%20-%20MONTPELLIER\ECOLE%20DE%20CHIMIE\MOP\3%20APD\APD%20ESTIMATIF%20PAR%20LOTS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uil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applewebdata://18B21648-F637-4BAC-AC45-5DEB5011BE01/" TargetMode="External"/><Relationship Id="rId18" Type="http://schemas.openxmlformats.org/officeDocument/2006/relationships/hyperlink" Target="applewebdata://18B21648-F637-4BAC-AC45-5DEB5011BE01/" TargetMode="External"/><Relationship Id="rId26" Type="http://schemas.openxmlformats.org/officeDocument/2006/relationships/hyperlink" Target="applewebdata://18B21648-F637-4BAC-AC45-5DEB5011BE01/" TargetMode="External"/><Relationship Id="rId3" Type="http://schemas.openxmlformats.org/officeDocument/2006/relationships/hyperlink" Target="applewebdata://18B21648-F637-4BAC-AC45-5DEB5011BE01/" TargetMode="External"/><Relationship Id="rId21" Type="http://schemas.openxmlformats.org/officeDocument/2006/relationships/hyperlink" Target="applewebdata://18B21648-F637-4BAC-AC45-5DEB5011BE01/" TargetMode="External"/><Relationship Id="rId7" Type="http://schemas.openxmlformats.org/officeDocument/2006/relationships/hyperlink" Target="applewebdata://18B21648-F637-4BAC-AC45-5DEB5011BE01/" TargetMode="External"/><Relationship Id="rId12" Type="http://schemas.openxmlformats.org/officeDocument/2006/relationships/hyperlink" Target="applewebdata://18B21648-F637-4BAC-AC45-5DEB5011BE01/" TargetMode="External"/><Relationship Id="rId17" Type="http://schemas.openxmlformats.org/officeDocument/2006/relationships/hyperlink" Target="applewebdata://18B21648-F637-4BAC-AC45-5DEB5011BE01/" TargetMode="External"/><Relationship Id="rId25" Type="http://schemas.openxmlformats.org/officeDocument/2006/relationships/hyperlink" Target="applewebdata://18B21648-F637-4BAC-AC45-5DEB5011BE01/" TargetMode="External"/><Relationship Id="rId33" Type="http://schemas.openxmlformats.org/officeDocument/2006/relationships/printerSettings" Target="../printerSettings/printerSettings1.bin"/><Relationship Id="rId2" Type="http://schemas.openxmlformats.org/officeDocument/2006/relationships/hyperlink" Target="applewebdata://18B21648-F637-4BAC-AC45-5DEB5011BE01/" TargetMode="External"/><Relationship Id="rId16" Type="http://schemas.openxmlformats.org/officeDocument/2006/relationships/hyperlink" Target="applewebdata://18B21648-F637-4BAC-AC45-5DEB5011BE01/" TargetMode="External"/><Relationship Id="rId20" Type="http://schemas.openxmlformats.org/officeDocument/2006/relationships/hyperlink" Target="applewebdata://18B21648-F637-4BAC-AC45-5DEB5011BE01/" TargetMode="External"/><Relationship Id="rId29" Type="http://schemas.openxmlformats.org/officeDocument/2006/relationships/hyperlink" Target="applewebdata://18B21648-F637-4BAC-AC45-5DEB5011BE01/" TargetMode="External"/><Relationship Id="rId1" Type="http://schemas.openxmlformats.org/officeDocument/2006/relationships/hyperlink" Target="applewebdata://18B21648-F637-4BAC-AC45-5DEB5011BE01/" TargetMode="External"/><Relationship Id="rId6" Type="http://schemas.openxmlformats.org/officeDocument/2006/relationships/hyperlink" Target="applewebdata://18B21648-F637-4BAC-AC45-5DEB5011BE01/" TargetMode="External"/><Relationship Id="rId11" Type="http://schemas.openxmlformats.org/officeDocument/2006/relationships/hyperlink" Target="applewebdata://18B21648-F637-4BAC-AC45-5DEB5011BE01/" TargetMode="External"/><Relationship Id="rId24" Type="http://schemas.openxmlformats.org/officeDocument/2006/relationships/hyperlink" Target="applewebdata://18B21648-F637-4BAC-AC45-5DEB5011BE01/" TargetMode="External"/><Relationship Id="rId32" Type="http://schemas.openxmlformats.org/officeDocument/2006/relationships/hyperlink" Target="applewebdata://18B21648-F637-4BAC-AC45-5DEB5011BE01/" TargetMode="External"/><Relationship Id="rId5" Type="http://schemas.openxmlformats.org/officeDocument/2006/relationships/hyperlink" Target="applewebdata://18B21648-F637-4BAC-AC45-5DEB5011BE01/" TargetMode="External"/><Relationship Id="rId15" Type="http://schemas.openxmlformats.org/officeDocument/2006/relationships/hyperlink" Target="applewebdata://18B21648-F637-4BAC-AC45-5DEB5011BE01/" TargetMode="External"/><Relationship Id="rId23" Type="http://schemas.openxmlformats.org/officeDocument/2006/relationships/hyperlink" Target="applewebdata://18B21648-F637-4BAC-AC45-5DEB5011BE01/" TargetMode="External"/><Relationship Id="rId28" Type="http://schemas.openxmlformats.org/officeDocument/2006/relationships/hyperlink" Target="applewebdata://18B21648-F637-4BAC-AC45-5DEB5011BE01/" TargetMode="External"/><Relationship Id="rId10" Type="http://schemas.openxmlformats.org/officeDocument/2006/relationships/hyperlink" Target="applewebdata://18B21648-F637-4BAC-AC45-5DEB5011BE01/" TargetMode="External"/><Relationship Id="rId19" Type="http://schemas.openxmlformats.org/officeDocument/2006/relationships/hyperlink" Target="applewebdata://18B21648-F637-4BAC-AC45-5DEB5011BE01/" TargetMode="External"/><Relationship Id="rId31" Type="http://schemas.openxmlformats.org/officeDocument/2006/relationships/hyperlink" Target="applewebdata://18B21648-F637-4BAC-AC45-5DEB5011BE01/" TargetMode="External"/><Relationship Id="rId4" Type="http://schemas.openxmlformats.org/officeDocument/2006/relationships/hyperlink" Target="applewebdata://18B21648-F637-4BAC-AC45-5DEB5011BE01/" TargetMode="External"/><Relationship Id="rId9" Type="http://schemas.openxmlformats.org/officeDocument/2006/relationships/hyperlink" Target="applewebdata://18B21648-F637-4BAC-AC45-5DEB5011BE01/" TargetMode="External"/><Relationship Id="rId14" Type="http://schemas.openxmlformats.org/officeDocument/2006/relationships/hyperlink" Target="applewebdata://18B21648-F637-4BAC-AC45-5DEB5011BE01/" TargetMode="External"/><Relationship Id="rId22" Type="http://schemas.openxmlformats.org/officeDocument/2006/relationships/hyperlink" Target="applewebdata://18B21648-F637-4BAC-AC45-5DEB5011BE01/" TargetMode="External"/><Relationship Id="rId27" Type="http://schemas.openxmlformats.org/officeDocument/2006/relationships/hyperlink" Target="applewebdata://18B21648-F637-4BAC-AC45-5DEB5011BE01/" TargetMode="External"/><Relationship Id="rId30" Type="http://schemas.openxmlformats.org/officeDocument/2006/relationships/hyperlink" Target="applewebdata://18B21648-F637-4BAC-AC45-5DEB5011BE01/" TargetMode="External"/><Relationship Id="rId8" Type="http://schemas.openxmlformats.org/officeDocument/2006/relationships/hyperlink" Target="applewebdata://18B21648-F637-4BAC-AC45-5DEB5011BE01/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applewebdata://18B21648-F637-4BAC-AC45-5DEB5011BE01/" TargetMode="External"/><Relationship Id="rId13" Type="http://schemas.openxmlformats.org/officeDocument/2006/relationships/hyperlink" Target="applewebdata://18B21648-F637-4BAC-AC45-5DEB5011BE01/" TargetMode="External"/><Relationship Id="rId3" Type="http://schemas.openxmlformats.org/officeDocument/2006/relationships/hyperlink" Target="applewebdata://18B21648-F637-4BAC-AC45-5DEB5011BE01/" TargetMode="External"/><Relationship Id="rId7" Type="http://schemas.openxmlformats.org/officeDocument/2006/relationships/hyperlink" Target="applewebdata://18B21648-F637-4BAC-AC45-5DEB5011BE01/" TargetMode="External"/><Relationship Id="rId12" Type="http://schemas.openxmlformats.org/officeDocument/2006/relationships/hyperlink" Target="applewebdata://18B21648-F637-4BAC-AC45-5DEB5011BE01/" TargetMode="External"/><Relationship Id="rId2" Type="http://schemas.openxmlformats.org/officeDocument/2006/relationships/hyperlink" Target="applewebdata://18B21648-F637-4BAC-AC45-5DEB5011BE01/" TargetMode="External"/><Relationship Id="rId1" Type="http://schemas.openxmlformats.org/officeDocument/2006/relationships/hyperlink" Target="applewebdata://18B21648-F637-4BAC-AC45-5DEB5011BE01/" TargetMode="External"/><Relationship Id="rId6" Type="http://schemas.openxmlformats.org/officeDocument/2006/relationships/hyperlink" Target="applewebdata://18B21648-F637-4BAC-AC45-5DEB5011BE01/" TargetMode="External"/><Relationship Id="rId11" Type="http://schemas.openxmlformats.org/officeDocument/2006/relationships/hyperlink" Target="applewebdata://18B21648-F637-4BAC-AC45-5DEB5011BE01/" TargetMode="External"/><Relationship Id="rId5" Type="http://schemas.openxmlformats.org/officeDocument/2006/relationships/hyperlink" Target="applewebdata://18B21648-F637-4BAC-AC45-5DEB5011BE01/" TargetMode="External"/><Relationship Id="rId15" Type="http://schemas.openxmlformats.org/officeDocument/2006/relationships/printerSettings" Target="../printerSettings/printerSettings2.bin"/><Relationship Id="rId10" Type="http://schemas.openxmlformats.org/officeDocument/2006/relationships/hyperlink" Target="applewebdata://18B21648-F637-4BAC-AC45-5DEB5011BE01/" TargetMode="External"/><Relationship Id="rId4" Type="http://schemas.openxmlformats.org/officeDocument/2006/relationships/hyperlink" Target="applewebdata://18B21648-F637-4BAC-AC45-5DEB5011BE01/" TargetMode="External"/><Relationship Id="rId9" Type="http://schemas.openxmlformats.org/officeDocument/2006/relationships/hyperlink" Target="applewebdata://18B21648-F637-4BAC-AC45-5DEB5011BE01/" TargetMode="External"/><Relationship Id="rId14" Type="http://schemas.openxmlformats.org/officeDocument/2006/relationships/hyperlink" Target="applewebdata://18B21648-F637-4BAC-AC45-5DEB5011BE01/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applewebdata://18B21648-F637-4BAC-AC45-5DEB5011BE01/" TargetMode="External"/><Relationship Id="rId13" Type="http://schemas.openxmlformats.org/officeDocument/2006/relationships/hyperlink" Target="applewebdata://18B21648-F637-4BAC-AC45-5DEB5011BE01/" TargetMode="External"/><Relationship Id="rId3" Type="http://schemas.openxmlformats.org/officeDocument/2006/relationships/hyperlink" Target="applewebdata://18B21648-F637-4BAC-AC45-5DEB5011BE01/" TargetMode="External"/><Relationship Id="rId7" Type="http://schemas.openxmlformats.org/officeDocument/2006/relationships/hyperlink" Target="applewebdata://18B21648-F637-4BAC-AC45-5DEB5011BE01/" TargetMode="External"/><Relationship Id="rId12" Type="http://schemas.openxmlformats.org/officeDocument/2006/relationships/hyperlink" Target="applewebdata://18B21648-F637-4BAC-AC45-5DEB5011BE01/" TargetMode="External"/><Relationship Id="rId17" Type="http://schemas.openxmlformats.org/officeDocument/2006/relationships/printerSettings" Target="../printerSettings/printerSettings3.bin"/><Relationship Id="rId2" Type="http://schemas.openxmlformats.org/officeDocument/2006/relationships/hyperlink" Target="applewebdata://18B21648-F637-4BAC-AC45-5DEB5011BE01/" TargetMode="External"/><Relationship Id="rId16" Type="http://schemas.openxmlformats.org/officeDocument/2006/relationships/hyperlink" Target="applewebdata://18B21648-F637-4BAC-AC45-5DEB5011BE01/" TargetMode="External"/><Relationship Id="rId1" Type="http://schemas.openxmlformats.org/officeDocument/2006/relationships/hyperlink" Target="applewebdata://18B21648-F637-4BAC-AC45-5DEB5011BE01/" TargetMode="External"/><Relationship Id="rId6" Type="http://schemas.openxmlformats.org/officeDocument/2006/relationships/hyperlink" Target="applewebdata://18B21648-F637-4BAC-AC45-5DEB5011BE01/" TargetMode="External"/><Relationship Id="rId11" Type="http://schemas.openxmlformats.org/officeDocument/2006/relationships/hyperlink" Target="applewebdata://18B21648-F637-4BAC-AC45-5DEB5011BE01/" TargetMode="External"/><Relationship Id="rId5" Type="http://schemas.openxmlformats.org/officeDocument/2006/relationships/hyperlink" Target="applewebdata://18B21648-F637-4BAC-AC45-5DEB5011BE01/" TargetMode="External"/><Relationship Id="rId15" Type="http://schemas.openxmlformats.org/officeDocument/2006/relationships/hyperlink" Target="applewebdata://18B21648-F637-4BAC-AC45-5DEB5011BE01/" TargetMode="External"/><Relationship Id="rId10" Type="http://schemas.openxmlformats.org/officeDocument/2006/relationships/hyperlink" Target="applewebdata://18B21648-F637-4BAC-AC45-5DEB5011BE01/" TargetMode="External"/><Relationship Id="rId4" Type="http://schemas.openxmlformats.org/officeDocument/2006/relationships/hyperlink" Target="applewebdata://18B21648-F637-4BAC-AC45-5DEB5011BE01/" TargetMode="External"/><Relationship Id="rId9" Type="http://schemas.openxmlformats.org/officeDocument/2006/relationships/hyperlink" Target="applewebdata://18B21648-F637-4BAC-AC45-5DEB5011BE01/" TargetMode="External"/><Relationship Id="rId14" Type="http://schemas.openxmlformats.org/officeDocument/2006/relationships/hyperlink" Target="applewebdata://18B21648-F637-4BAC-AC45-5DEB5011BE01/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applewebdata://18B21648-F637-4BAC-AC45-5DEB5011BE01/" TargetMode="External"/><Relationship Id="rId13" Type="http://schemas.openxmlformats.org/officeDocument/2006/relationships/hyperlink" Target="applewebdata://18B21648-F637-4BAC-AC45-5DEB5011BE01/" TargetMode="External"/><Relationship Id="rId18" Type="http://schemas.openxmlformats.org/officeDocument/2006/relationships/hyperlink" Target="applewebdata://18B21648-F637-4BAC-AC45-5DEB5011BE01/" TargetMode="External"/><Relationship Id="rId3" Type="http://schemas.openxmlformats.org/officeDocument/2006/relationships/hyperlink" Target="applewebdata://18B21648-F637-4BAC-AC45-5DEB5011BE01/" TargetMode="External"/><Relationship Id="rId7" Type="http://schemas.openxmlformats.org/officeDocument/2006/relationships/hyperlink" Target="applewebdata://18B21648-F637-4BAC-AC45-5DEB5011BE01/" TargetMode="External"/><Relationship Id="rId12" Type="http://schemas.openxmlformats.org/officeDocument/2006/relationships/hyperlink" Target="applewebdata://18B21648-F637-4BAC-AC45-5DEB5011BE01/" TargetMode="External"/><Relationship Id="rId17" Type="http://schemas.openxmlformats.org/officeDocument/2006/relationships/hyperlink" Target="applewebdata://18B21648-F637-4BAC-AC45-5DEB5011BE01/" TargetMode="External"/><Relationship Id="rId2" Type="http://schemas.openxmlformats.org/officeDocument/2006/relationships/hyperlink" Target="applewebdata://18B21648-F637-4BAC-AC45-5DEB5011BE01/" TargetMode="External"/><Relationship Id="rId16" Type="http://schemas.openxmlformats.org/officeDocument/2006/relationships/hyperlink" Target="applewebdata://18B21648-F637-4BAC-AC45-5DEB5011BE01/" TargetMode="External"/><Relationship Id="rId1" Type="http://schemas.openxmlformats.org/officeDocument/2006/relationships/hyperlink" Target="applewebdata://18B21648-F637-4BAC-AC45-5DEB5011BE01/" TargetMode="External"/><Relationship Id="rId6" Type="http://schemas.openxmlformats.org/officeDocument/2006/relationships/hyperlink" Target="applewebdata://18B21648-F637-4BAC-AC45-5DEB5011BE01/" TargetMode="External"/><Relationship Id="rId11" Type="http://schemas.openxmlformats.org/officeDocument/2006/relationships/hyperlink" Target="applewebdata://18B21648-F637-4BAC-AC45-5DEB5011BE01/" TargetMode="External"/><Relationship Id="rId5" Type="http://schemas.openxmlformats.org/officeDocument/2006/relationships/hyperlink" Target="applewebdata://18B21648-F637-4BAC-AC45-5DEB5011BE01/" TargetMode="External"/><Relationship Id="rId15" Type="http://schemas.openxmlformats.org/officeDocument/2006/relationships/hyperlink" Target="applewebdata://18B21648-F637-4BAC-AC45-5DEB5011BE01/" TargetMode="External"/><Relationship Id="rId10" Type="http://schemas.openxmlformats.org/officeDocument/2006/relationships/hyperlink" Target="applewebdata://18B21648-F637-4BAC-AC45-5DEB5011BE01/" TargetMode="External"/><Relationship Id="rId19" Type="http://schemas.openxmlformats.org/officeDocument/2006/relationships/printerSettings" Target="../printerSettings/printerSettings4.bin"/><Relationship Id="rId4" Type="http://schemas.openxmlformats.org/officeDocument/2006/relationships/hyperlink" Target="applewebdata://18B21648-F637-4BAC-AC45-5DEB5011BE01/" TargetMode="External"/><Relationship Id="rId9" Type="http://schemas.openxmlformats.org/officeDocument/2006/relationships/hyperlink" Target="applewebdata://18B21648-F637-4BAC-AC45-5DEB5011BE01/" TargetMode="External"/><Relationship Id="rId14" Type="http://schemas.openxmlformats.org/officeDocument/2006/relationships/hyperlink" Target="applewebdata://18B21648-F637-4BAC-AC45-5DEB5011BE01/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applewebdata://18B21648-F637-4BAC-AC45-5DEB5011BE01/" TargetMode="External"/><Relationship Id="rId13" Type="http://schemas.openxmlformats.org/officeDocument/2006/relationships/hyperlink" Target="applewebdata://18B21648-F637-4BAC-AC45-5DEB5011BE01/" TargetMode="External"/><Relationship Id="rId3" Type="http://schemas.openxmlformats.org/officeDocument/2006/relationships/hyperlink" Target="applewebdata://18B21648-F637-4BAC-AC45-5DEB5011BE01/" TargetMode="External"/><Relationship Id="rId7" Type="http://schemas.openxmlformats.org/officeDocument/2006/relationships/hyperlink" Target="applewebdata://18B21648-F637-4BAC-AC45-5DEB5011BE01/" TargetMode="External"/><Relationship Id="rId12" Type="http://schemas.openxmlformats.org/officeDocument/2006/relationships/hyperlink" Target="applewebdata://18B21648-F637-4BAC-AC45-5DEB5011BE01/" TargetMode="External"/><Relationship Id="rId17" Type="http://schemas.openxmlformats.org/officeDocument/2006/relationships/printerSettings" Target="../printerSettings/printerSettings5.bin"/><Relationship Id="rId2" Type="http://schemas.openxmlformats.org/officeDocument/2006/relationships/hyperlink" Target="applewebdata://18B21648-F637-4BAC-AC45-5DEB5011BE01/" TargetMode="External"/><Relationship Id="rId16" Type="http://schemas.openxmlformats.org/officeDocument/2006/relationships/hyperlink" Target="applewebdata://18B21648-F637-4BAC-AC45-5DEB5011BE01/" TargetMode="External"/><Relationship Id="rId1" Type="http://schemas.openxmlformats.org/officeDocument/2006/relationships/hyperlink" Target="applewebdata://18B21648-F637-4BAC-AC45-5DEB5011BE01/" TargetMode="External"/><Relationship Id="rId6" Type="http://schemas.openxmlformats.org/officeDocument/2006/relationships/hyperlink" Target="applewebdata://18B21648-F637-4BAC-AC45-5DEB5011BE01/" TargetMode="External"/><Relationship Id="rId11" Type="http://schemas.openxmlformats.org/officeDocument/2006/relationships/hyperlink" Target="applewebdata://18B21648-F637-4BAC-AC45-5DEB5011BE01/" TargetMode="External"/><Relationship Id="rId5" Type="http://schemas.openxmlformats.org/officeDocument/2006/relationships/hyperlink" Target="applewebdata://18B21648-F637-4BAC-AC45-5DEB5011BE01/" TargetMode="External"/><Relationship Id="rId15" Type="http://schemas.openxmlformats.org/officeDocument/2006/relationships/hyperlink" Target="applewebdata://18B21648-F637-4BAC-AC45-5DEB5011BE01/" TargetMode="External"/><Relationship Id="rId10" Type="http://schemas.openxmlformats.org/officeDocument/2006/relationships/hyperlink" Target="applewebdata://18B21648-F637-4BAC-AC45-5DEB5011BE01/" TargetMode="External"/><Relationship Id="rId4" Type="http://schemas.openxmlformats.org/officeDocument/2006/relationships/hyperlink" Target="applewebdata://18B21648-F637-4BAC-AC45-5DEB5011BE01/" TargetMode="External"/><Relationship Id="rId9" Type="http://schemas.openxmlformats.org/officeDocument/2006/relationships/hyperlink" Target="applewebdata://18B21648-F637-4BAC-AC45-5DEB5011BE01/" TargetMode="External"/><Relationship Id="rId14" Type="http://schemas.openxmlformats.org/officeDocument/2006/relationships/hyperlink" Target="applewebdata://18B21648-F637-4BAC-AC45-5DEB5011BE01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8FCD9C-83A4-AF40-86EC-780AE24BB790}">
  <dimension ref="A2:F31"/>
  <sheetViews>
    <sheetView showWhiteSpace="0" view="pageLayout" topLeftCell="C4" zoomScale="150" zoomScaleNormal="100" zoomScalePageLayoutView="150" workbookViewId="0">
      <selection activeCell="I26" sqref="I26"/>
    </sheetView>
  </sheetViews>
  <sheetFormatPr baseColWidth="10" defaultRowHeight="15.5"/>
  <cols>
    <col min="1" max="1" width="9.4609375" customWidth="1"/>
    <col min="2" max="2" width="45.4609375" customWidth="1"/>
    <col min="3" max="3" width="7.84375" customWidth="1"/>
    <col min="4" max="4" width="12.15234375" customWidth="1"/>
    <col min="5" max="5" width="14.69140625" customWidth="1"/>
    <col min="6" max="6" width="21.69140625" customWidth="1"/>
  </cols>
  <sheetData>
    <row r="2" spans="1:6">
      <c r="A2" s="63">
        <v>1</v>
      </c>
      <c r="B2" s="64" t="s">
        <v>180</v>
      </c>
      <c r="C2" s="65"/>
      <c r="D2" s="65"/>
      <c r="E2" s="66"/>
      <c r="F2" s="73">
        <f ca="1">NOW()</f>
        <v>45876.491968634262</v>
      </c>
    </row>
    <row r="3" spans="1:6">
      <c r="A3" s="63"/>
      <c r="B3" s="67"/>
      <c r="C3" s="68"/>
      <c r="D3" s="68"/>
      <c r="E3" s="69"/>
      <c r="F3" s="73"/>
    </row>
    <row r="4" spans="1:6">
      <c r="A4" s="63"/>
      <c r="B4" s="70"/>
      <c r="C4" s="71"/>
      <c r="D4" s="71"/>
      <c r="E4" s="72"/>
      <c r="F4" s="73"/>
    </row>
    <row r="5" spans="1:6">
      <c r="A5" s="2" t="s">
        <v>191</v>
      </c>
      <c r="B5" s="3"/>
      <c r="C5" s="4"/>
      <c r="D5" s="5"/>
      <c r="E5" s="6"/>
      <c r="F5" s="7"/>
    </row>
    <row r="6" spans="1:6">
      <c r="A6" s="8" t="s">
        <v>192</v>
      </c>
      <c r="B6" s="9"/>
      <c r="C6" s="10"/>
      <c r="D6" s="11"/>
      <c r="E6" s="12" t="s">
        <v>181</v>
      </c>
      <c r="F6" s="29">
        <f>SUM(F11:F21)</f>
        <v>0</v>
      </c>
    </row>
    <row r="7" spans="1:6">
      <c r="A7" s="13" t="s">
        <v>182</v>
      </c>
      <c r="B7" s="14"/>
      <c r="C7" s="13" t="s">
        <v>183</v>
      </c>
      <c r="D7" s="15" t="s">
        <v>184</v>
      </c>
      <c r="E7" s="12" t="s">
        <v>185</v>
      </c>
      <c r="F7" s="12" t="s">
        <v>186</v>
      </c>
    </row>
    <row r="8" spans="1:6">
      <c r="A8" s="16"/>
      <c r="C8" s="16"/>
      <c r="D8" s="17"/>
      <c r="E8" s="18"/>
      <c r="F8" s="18"/>
    </row>
    <row r="9" spans="1:6">
      <c r="A9" s="13" t="str">
        <f>"LOT "&amp; A2</f>
        <v>LOT 1</v>
      </c>
      <c r="B9" s="14" t="s">
        <v>187</v>
      </c>
      <c r="C9" s="31"/>
      <c r="D9" s="32"/>
      <c r="E9" s="33"/>
      <c r="F9" s="33"/>
    </row>
    <row r="10" spans="1:6">
      <c r="A10" s="1"/>
      <c r="B10" s="1"/>
    </row>
    <row r="11" spans="1:6">
      <c r="A11" s="22" t="s">
        <v>1</v>
      </c>
      <c r="B11" s="23" t="s">
        <v>2</v>
      </c>
      <c r="C11" s="19" t="s">
        <v>189</v>
      </c>
      <c r="D11" s="27">
        <v>1</v>
      </c>
      <c r="E11" s="28"/>
      <c r="F11" s="28">
        <f>E11*D11</f>
        <v>0</v>
      </c>
    </row>
    <row r="12" spans="1:6">
      <c r="A12" s="22" t="s">
        <v>12</v>
      </c>
      <c r="B12" s="23" t="s">
        <v>13</v>
      </c>
      <c r="C12" s="19" t="s">
        <v>183</v>
      </c>
      <c r="D12" s="20">
        <v>12</v>
      </c>
      <c r="E12" s="28"/>
      <c r="F12" s="28">
        <f t="shared" ref="F12:F20" si="0">E12*D12</f>
        <v>0</v>
      </c>
    </row>
    <row r="13" spans="1:6">
      <c r="A13" s="22" t="s">
        <v>14</v>
      </c>
      <c r="B13" s="23" t="s">
        <v>15</v>
      </c>
      <c r="C13" s="19" t="s">
        <v>183</v>
      </c>
      <c r="D13" s="20">
        <v>4</v>
      </c>
      <c r="E13" s="28"/>
      <c r="F13" s="28">
        <f t="shared" si="0"/>
        <v>0</v>
      </c>
    </row>
    <row r="14" spans="1:6">
      <c r="A14" s="22" t="s">
        <v>16</v>
      </c>
      <c r="B14" s="23" t="s">
        <v>18</v>
      </c>
      <c r="C14" s="19" t="s">
        <v>183</v>
      </c>
      <c r="D14" s="20">
        <v>1</v>
      </c>
      <c r="E14" s="28"/>
      <c r="F14" s="28">
        <f t="shared" si="0"/>
        <v>0</v>
      </c>
    </row>
    <row r="15" spans="1:6">
      <c r="A15" s="22" t="s">
        <v>17</v>
      </c>
      <c r="B15" s="23" t="s">
        <v>20</v>
      </c>
      <c r="C15" s="19" t="s">
        <v>183</v>
      </c>
      <c r="D15" s="20">
        <v>2</v>
      </c>
      <c r="E15" s="28"/>
      <c r="F15" s="28">
        <f t="shared" si="0"/>
        <v>0</v>
      </c>
    </row>
    <row r="16" spans="1:6">
      <c r="A16" s="22" t="s">
        <v>19</v>
      </c>
      <c r="B16" s="23" t="s">
        <v>21</v>
      </c>
      <c r="C16" s="19" t="s">
        <v>183</v>
      </c>
      <c r="D16" s="20">
        <v>2</v>
      </c>
      <c r="E16" s="28"/>
      <c r="F16" s="28">
        <f t="shared" si="0"/>
        <v>0</v>
      </c>
    </row>
    <row r="17" spans="1:6">
      <c r="A17" s="22" t="s">
        <v>22</v>
      </c>
      <c r="B17" s="23" t="s">
        <v>23</v>
      </c>
      <c r="C17" s="19" t="s">
        <v>189</v>
      </c>
      <c r="D17" s="27">
        <v>1</v>
      </c>
      <c r="E17" s="28"/>
      <c r="F17" s="28">
        <f t="shared" si="0"/>
        <v>0</v>
      </c>
    </row>
    <row r="18" spans="1:6" ht="18.5">
      <c r="A18" s="22" t="s">
        <v>24</v>
      </c>
      <c r="B18" s="23" t="s">
        <v>25</v>
      </c>
      <c r="C18" s="19" t="s">
        <v>188</v>
      </c>
      <c r="D18" s="20">
        <v>15</v>
      </c>
      <c r="E18" s="28"/>
      <c r="F18" s="28">
        <f t="shared" si="0"/>
        <v>0</v>
      </c>
    </row>
    <row r="19" spans="1:6">
      <c r="A19" s="22" t="s">
        <v>28</v>
      </c>
      <c r="B19" s="23" t="s">
        <v>29</v>
      </c>
      <c r="C19" s="19" t="s">
        <v>189</v>
      </c>
      <c r="D19" s="27">
        <v>1</v>
      </c>
      <c r="E19" s="28"/>
      <c r="F19" s="28">
        <f t="shared" si="0"/>
        <v>0</v>
      </c>
    </row>
    <row r="20" spans="1:6">
      <c r="A20" s="22" t="s">
        <v>30</v>
      </c>
      <c r="B20" s="23" t="s">
        <v>31</v>
      </c>
      <c r="C20" s="19" t="s">
        <v>189</v>
      </c>
      <c r="D20" s="27">
        <v>1</v>
      </c>
      <c r="E20" s="28"/>
      <c r="F20" s="28">
        <f t="shared" si="0"/>
        <v>0</v>
      </c>
    </row>
    <row r="21" spans="1:6">
      <c r="A21" s="45" t="s">
        <v>43</v>
      </c>
      <c r="B21" s="44" t="s">
        <v>201</v>
      </c>
      <c r="C21" s="19" t="s">
        <v>189</v>
      </c>
      <c r="D21" s="27">
        <v>1</v>
      </c>
      <c r="E21" s="28"/>
      <c r="F21" s="28">
        <f t="shared" ref="F21" si="1">E21*D21</f>
        <v>0</v>
      </c>
    </row>
    <row r="22" spans="1:6">
      <c r="A22" s="21"/>
      <c r="B22" s="21"/>
      <c r="C22" s="31"/>
      <c r="D22" s="32"/>
      <c r="E22" s="33"/>
      <c r="F22" s="33"/>
    </row>
    <row r="23" spans="1:6">
      <c r="A23" s="16"/>
      <c r="C23" s="16"/>
      <c r="D23" s="32"/>
      <c r="E23" s="33"/>
      <c r="F23" s="33"/>
    </row>
    <row r="24" spans="1:6">
      <c r="A24" s="55" t="s">
        <v>222</v>
      </c>
      <c r="B24" s="54"/>
      <c r="C24" s="32"/>
      <c r="D24" s="33"/>
    </row>
    <row r="26" spans="1:6">
      <c r="A26" s="56" t="s">
        <v>218</v>
      </c>
      <c r="B26" s="57" t="s">
        <v>215</v>
      </c>
      <c r="C26" s="59" t="s">
        <v>189</v>
      </c>
      <c r="D26" s="27">
        <v>1</v>
      </c>
      <c r="F26" s="29">
        <f>SUM(F27:F31)</f>
        <v>0</v>
      </c>
    </row>
    <row r="27" spans="1:6">
      <c r="A27" s="22" t="s">
        <v>4</v>
      </c>
      <c r="B27" s="23" t="s">
        <v>5</v>
      </c>
      <c r="C27" s="19" t="s">
        <v>189</v>
      </c>
      <c r="D27" s="27">
        <v>1</v>
      </c>
      <c r="E27" s="28"/>
      <c r="F27" s="28">
        <f>E27*D27</f>
        <v>0</v>
      </c>
    </row>
    <row r="28" spans="1:6" ht="18.5">
      <c r="A28" s="22" t="s">
        <v>6</v>
      </c>
      <c r="B28" s="23" t="s">
        <v>7</v>
      </c>
      <c r="C28" s="19" t="s">
        <v>188</v>
      </c>
      <c r="D28" s="20">
        <v>2.5</v>
      </c>
      <c r="E28" s="28"/>
      <c r="F28" s="28">
        <f>E28*D28</f>
        <v>0</v>
      </c>
    </row>
    <row r="29" spans="1:6" ht="15" customHeight="1">
      <c r="A29" s="22" t="s">
        <v>8</v>
      </c>
      <c r="B29" s="44" t="s">
        <v>199</v>
      </c>
      <c r="C29" s="19" t="s">
        <v>188</v>
      </c>
      <c r="D29" s="20">
        <v>2.5</v>
      </c>
      <c r="E29" s="28"/>
      <c r="F29" s="28">
        <f>E29*D29</f>
        <v>0</v>
      </c>
    </row>
    <row r="30" spans="1:6" ht="15" customHeight="1">
      <c r="A30" s="22" t="s">
        <v>10</v>
      </c>
      <c r="B30" s="23" t="s">
        <v>11</v>
      </c>
      <c r="C30" s="19" t="s">
        <v>188</v>
      </c>
      <c r="D30" s="20">
        <v>1.5</v>
      </c>
      <c r="E30" s="28"/>
      <c r="F30" s="28">
        <f>E30*D30</f>
        <v>0</v>
      </c>
    </row>
    <row r="31" spans="1:6" ht="18.5">
      <c r="A31" s="22" t="s">
        <v>26</v>
      </c>
      <c r="B31" s="23" t="s">
        <v>27</v>
      </c>
      <c r="C31" s="19" t="s">
        <v>188</v>
      </c>
      <c r="D31" s="20">
        <v>2.5</v>
      </c>
      <c r="E31" s="28"/>
      <c r="F31" s="28">
        <f>E31*D31</f>
        <v>0</v>
      </c>
    </row>
  </sheetData>
  <mergeCells count="3">
    <mergeCell ref="A2:A4"/>
    <mergeCell ref="B2:E4"/>
    <mergeCell ref="F2:F4"/>
  </mergeCells>
  <hyperlinks>
    <hyperlink ref="A11" r:id="rId1" location="_Toc197693457" display="applewebdata://18B21648-F637-4BAC-AC45-5DEB5011BE01/ - _Toc197693457" xr:uid="{01527084-F445-8F43-AAE6-964D37FD8B1C}"/>
    <hyperlink ref="B11" r:id="rId2" location="_Toc197693457" display="applewebdata://18B21648-F637-4BAC-AC45-5DEB5011BE01/ - _Toc197693457" xr:uid="{8A22D3C0-A443-5C41-A7C3-2F2999531450}"/>
    <hyperlink ref="A27" r:id="rId3" location="_Toc197693459" display="applewebdata://18B21648-F637-4BAC-AC45-5DEB5011BE01/ - _Toc197693459" xr:uid="{A04E61C4-020D-1B45-9068-D297F9B9AAAB}"/>
    <hyperlink ref="B27" r:id="rId4" location="_Toc197693459" display="applewebdata://18B21648-F637-4BAC-AC45-5DEB5011BE01/ - _Toc197693459" xr:uid="{82E18B44-93CD-974B-8F68-61CF6CF95A8E}"/>
    <hyperlink ref="A28" r:id="rId5" location="_Toc197693460" display="applewebdata://18B21648-F637-4BAC-AC45-5DEB5011BE01/ - _Toc197693460" xr:uid="{462A8267-2FDD-8247-883C-CB8505DF12B2}"/>
    <hyperlink ref="B28" r:id="rId6" location="_Toc197693460" display="applewebdata://18B21648-F637-4BAC-AC45-5DEB5011BE01/ - _Toc197693460" xr:uid="{04C3A08E-37AF-104E-971B-7284E7083C6A}"/>
    <hyperlink ref="A29" r:id="rId7" location="_Toc197693461" display="applewebdata://18B21648-F637-4BAC-AC45-5DEB5011BE01/ - _Toc197693461" xr:uid="{1D7271B5-D8AC-8E44-A3D6-A873F536712F}"/>
    <hyperlink ref="B29" r:id="rId8" location="_Toc197693461" display="applewebdata://18B21648-F637-4BAC-AC45-5DEB5011BE01/ - _Toc197693461" xr:uid="{569E673E-88D2-794B-9FD8-9A14EC08D72B}"/>
    <hyperlink ref="A30" r:id="rId9" location="_Toc197693463" display="applewebdata://18B21648-F637-4BAC-AC45-5DEB5011BE01/ - _Toc197693463" xr:uid="{48CE1EBD-3FDE-2B4B-846F-6F9F4F480B84}"/>
    <hyperlink ref="B30" r:id="rId10" location="_Toc197693463" display="applewebdata://18B21648-F637-4BAC-AC45-5DEB5011BE01/ - _Toc197693463" xr:uid="{FB8B7CD1-CB12-2046-A046-54143BC628BF}"/>
    <hyperlink ref="A12" r:id="rId11" location="_Toc197693464" display="applewebdata://18B21648-F637-4BAC-AC45-5DEB5011BE01/ - _Toc197693464" xr:uid="{23E43119-5E50-CF48-8575-073CBD3C0AEC}"/>
    <hyperlink ref="B12" r:id="rId12" location="_Toc197693464" display="applewebdata://18B21648-F637-4BAC-AC45-5DEB5011BE01/ - _Toc197693464" xr:uid="{5A2B8C91-5119-8949-B59A-E3F62089DF91}"/>
    <hyperlink ref="A13" r:id="rId13" location="_Toc197693465" display="applewebdata://18B21648-F637-4BAC-AC45-5DEB5011BE01/ - _Toc197693465" xr:uid="{DE5B57DE-A3BB-FE41-8611-2800465196ED}"/>
    <hyperlink ref="B13" r:id="rId14" location="_Toc197693465" display="applewebdata://18B21648-F637-4BAC-AC45-5DEB5011BE01/ - _Toc197693465" xr:uid="{5612B1C2-D2F5-D241-8D8D-369D5511C8D1}"/>
    <hyperlink ref="A14" r:id="rId15" location="_Toc197693466" display="applewebdata://18B21648-F637-4BAC-AC45-5DEB5011BE01/ - _Toc197693466" xr:uid="{6C5E6BFC-0D5A-BE49-8CA5-3D96E1EBA0E2}"/>
    <hyperlink ref="A15" r:id="rId16" location="_Toc197693467" display="applewebdata://18B21648-F637-4BAC-AC45-5DEB5011BE01/ - _Toc197693467" xr:uid="{EEA4486F-6354-CC41-B55D-541BAF7A0264}"/>
    <hyperlink ref="B14" r:id="rId17" location="_Toc197693467" display="applewebdata://18B21648-F637-4BAC-AC45-5DEB5011BE01/ - _Toc197693467" xr:uid="{D7EAA0B4-7892-5D4B-A6B1-BFDE6F67B932}"/>
    <hyperlink ref="A16" r:id="rId18" location="_Toc197693468" display="applewebdata://18B21648-F637-4BAC-AC45-5DEB5011BE01/ - _Toc197693468" xr:uid="{070C0F44-0343-F44B-AC40-E713B9264DE1}"/>
    <hyperlink ref="B15" r:id="rId19" location="_Toc197693468" display="applewebdata://18B21648-F637-4BAC-AC45-5DEB5011BE01/ - _Toc197693468" xr:uid="{D796F13A-C829-9C4C-8F19-F1A6C0C3FDCD}"/>
    <hyperlink ref="B16" r:id="rId20" location="_Toc197693469" display="applewebdata://18B21648-F637-4BAC-AC45-5DEB5011BE01/ - _Toc197693469" xr:uid="{457A1926-45DA-7343-A3C9-3E846B52DF53}"/>
    <hyperlink ref="A17" r:id="rId21" location="_Toc197693470" display="applewebdata://18B21648-F637-4BAC-AC45-5DEB5011BE01/ - _Toc197693470" xr:uid="{8BBA0821-530E-7243-8CE6-FB07079976DC}"/>
    <hyperlink ref="B17" r:id="rId22" location="_Toc197693470" display="applewebdata://18B21648-F637-4BAC-AC45-5DEB5011BE01/ - _Toc197693470" xr:uid="{76CB86B6-45F4-A947-961C-84EAA9A9365D}"/>
    <hyperlink ref="A18" r:id="rId23" location="_Toc197693471" display="applewebdata://18B21648-F637-4BAC-AC45-5DEB5011BE01/ - _Toc197693471" xr:uid="{486EEAC4-C027-4C44-B144-E0E31D454527}"/>
    <hyperlink ref="B18" r:id="rId24" location="_Toc197693471" display="applewebdata://18B21648-F637-4BAC-AC45-5DEB5011BE01/ - _Toc197693471" xr:uid="{8FF8A315-6D27-EB4D-9BA5-B43B046BA415}"/>
    <hyperlink ref="A31" r:id="rId25" location="_Toc197693472" display="applewebdata://18B21648-F637-4BAC-AC45-5DEB5011BE01/ - _Toc197693472" xr:uid="{BB9F9715-F3CF-EB48-81EF-FF8F47D7D752}"/>
    <hyperlink ref="B31" r:id="rId26" location="_Toc197693472" display="applewebdata://18B21648-F637-4BAC-AC45-5DEB5011BE01/ - _Toc197693472" xr:uid="{D8D38A9D-E750-F64D-8244-8BA98D70C964}"/>
    <hyperlink ref="A19" r:id="rId27" location="_Toc197693473" display="applewebdata://18B21648-F637-4BAC-AC45-5DEB5011BE01/ - _Toc197693473" xr:uid="{C0CACA7B-19F7-5743-9A01-CF1F9B6F4194}"/>
    <hyperlink ref="B19" r:id="rId28" location="_Toc197693473" display="applewebdata://18B21648-F637-4BAC-AC45-5DEB5011BE01/ - _Toc197693473" xr:uid="{71A2236C-2182-4C47-B49E-2E10F55C11B3}"/>
    <hyperlink ref="A20" r:id="rId29" location="_Toc197693474" display="applewebdata://18B21648-F637-4BAC-AC45-5DEB5011BE01/ - _Toc197693474" xr:uid="{707E8D18-A16A-BF4C-AC01-87A1435C710B}"/>
    <hyperlink ref="B20" r:id="rId30" location="_Toc197693474" display="applewebdata://18B21648-F637-4BAC-AC45-5DEB5011BE01/ - _Toc197693474" xr:uid="{5756E1A7-FC5C-8E4B-8453-C9DB29E8D2A8}"/>
    <hyperlink ref="A21" r:id="rId31" location="_Toc197693474" display="applewebdata://18B21648-F637-4BAC-AC45-5DEB5011BE01/ - _Toc197693474" xr:uid="{EC6F0D83-9F31-8C49-A5D7-FCA897FC1087}"/>
    <hyperlink ref="B21" r:id="rId32" location="_Toc197693474" display="applewebdata://18B21648-F637-4BAC-AC45-5DEB5011BE01/ - _Toc197693474" xr:uid="{71350714-624D-9948-A88B-4AA2E6F024A1}"/>
  </hyperlinks>
  <pageMargins left="0.34444444444444444" right="0.45555555555555555" top="0.74803149606299213" bottom="0.74803149606299213" header="0.31496062992125984" footer="0.31496062992125984"/>
  <pageSetup paperSize="9" scale="80" orientation="portrait" r:id="rId3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C92F93-3389-FE46-9BEA-743B25BCF3A2}">
  <dimension ref="A2:G41"/>
  <sheetViews>
    <sheetView view="pageLayout" topLeftCell="A13" zoomScale="150" zoomScaleNormal="100" zoomScalePageLayoutView="150" workbookViewId="0">
      <selection activeCell="B52" sqref="B52"/>
    </sheetView>
  </sheetViews>
  <sheetFormatPr baseColWidth="10" defaultRowHeight="15.5"/>
  <cols>
    <col min="1" max="1" width="8.3046875" style="16" customWidth="1"/>
    <col min="2" max="2" width="56.84375" customWidth="1"/>
    <col min="3" max="3" width="6.69140625" customWidth="1"/>
    <col min="4" max="5" width="12.69140625" customWidth="1"/>
    <col min="6" max="6" width="12.4609375" customWidth="1"/>
    <col min="7" max="7" width="15.84375" customWidth="1"/>
  </cols>
  <sheetData>
    <row r="2" spans="1:7">
      <c r="A2" s="63">
        <v>2</v>
      </c>
      <c r="B2" s="64" t="s">
        <v>180</v>
      </c>
      <c r="C2" s="65"/>
      <c r="D2" s="65"/>
      <c r="E2" s="65"/>
      <c r="F2" s="66"/>
      <c r="G2" s="73">
        <f ca="1">NOW()</f>
        <v>45876.491968634262</v>
      </c>
    </row>
    <row r="3" spans="1:7">
      <c r="A3" s="63"/>
      <c r="B3" s="67"/>
      <c r="C3" s="68"/>
      <c r="D3" s="68"/>
      <c r="E3" s="68"/>
      <c r="F3" s="69"/>
      <c r="G3" s="73"/>
    </row>
    <row r="4" spans="1:7">
      <c r="A4" s="63"/>
      <c r="B4" s="70"/>
      <c r="C4" s="71"/>
      <c r="D4" s="71"/>
      <c r="E4" s="71"/>
      <c r="F4" s="72"/>
      <c r="G4" s="73"/>
    </row>
    <row r="5" spans="1:7">
      <c r="A5" s="2" t="s">
        <v>191</v>
      </c>
      <c r="B5" s="3"/>
      <c r="C5" s="4"/>
      <c r="D5" s="5"/>
      <c r="E5" s="5"/>
    </row>
    <row r="6" spans="1:7">
      <c r="A6" s="55" t="s">
        <v>192</v>
      </c>
      <c r="B6" s="60"/>
      <c r="C6" s="10"/>
      <c r="D6" s="13" t="s">
        <v>182</v>
      </c>
      <c r="E6" s="11"/>
      <c r="F6" s="12" t="s">
        <v>181</v>
      </c>
      <c r="G6" s="29">
        <f>G10+G22+G24</f>
        <v>0</v>
      </c>
    </row>
    <row r="7" spans="1:7">
      <c r="C7" s="16"/>
      <c r="D7" s="17"/>
      <c r="E7" s="17"/>
      <c r="F7" s="18"/>
      <c r="G7" s="18"/>
    </row>
    <row r="8" spans="1:7">
      <c r="A8" s="13" t="str">
        <f>"LOT "&amp; A2</f>
        <v>LOT 2</v>
      </c>
      <c r="B8" s="14" t="s">
        <v>194</v>
      </c>
      <c r="C8" s="13" t="s">
        <v>183</v>
      </c>
      <c r="D8" s="15" t="s">
        <v>224</v>
      </c>
      <c r="E8" s="15" t="s">
        <v>223</v>
      </c>
      <c r="F8" s="12" t="s">
        <v>185</v>
      </c>
      <c r="G8" s="12" t="s">
        <v>186</v>
      </c>
    </row>
    <row r="9" spans="1:7">
      <c r="A9" s="10"/>
      <c r="B9" s="25"/>
      <c r="C9" s="16"/>
      <c r="D9" s="17"/>
      <c r="E9" s="17"/>
      <c r="F9" s="18"/>
      <c r="G9" s="18"/>
    </row>
    <row r="10" spans="1:7">
      <c r="A10" s="38" t="s">
        <v>0</v>
      </c>
      <c r="B10" s="37" t="s">
        <v>193</v>
      </c>
      <c r="G10" s="29">
        <f>SUM(G11:G20)</f>
        <v>0</v>
      </c>
    </row>
    <row r="11" spans="1:7">
      <c r="A11" s="22" t="s">
        <v>1</v>
      </c>
      <c r="B11" s="26" t="s">
        <v>32</v>
      </c>
      <c r="C11" s="19"/>
      <c r="D11" s="20"/>
      <c r="E11" s="20"/>
      <c r="F11" s="28"/>
      <c r="G11" s="28"/>
    </row>
    <row r="12" spans="1:7">
      <c r="A12" s="22"/>
      <c r="B12" s="26" t="str">
        <f>[1]Feuil1!$E$69</f>
        <v>Instal chantier echafaudage et divers</v>
      </c>
      <c r="C12" s="19" t="s">
        <v>189</v>
      </c>
      <c r="D12" s="27">
        <v>1025.4965</v>
      </c>
      <c r="E12" s="27"/>
      <c r="F12" s="28"/>
      <c r="G12" s="28">
        <f>E12*F12</f>
        <v>0</v>
      </c>
    </row>
    <row r="13" spans="1:7" ht="18.5">
      <c r="A13" s="39" t="s">
        <v>33</v>
      </c>
      <c r="B13" s="26" t="s">
        <v>200</v>
      </c>
      <c r="C13" s="19" t="s">
        <v>188</v>
      </c>
      <c r="D13" s="27">
        <v>1025.4965</v>
      </c>
      <c r="E13" s="27"/>
      <c r="F13" s="28"/>
      <c r="G13" s="28">
        <f t="shared" ref="G13:G20" si="0">E13*F13</f>
        <v>0</v>
      </c>
    </row>
    <row r="14" spans="1:7">
      <c r="A14" s="39" t="s">
        <v>3</v>
      </c>
      <c r="B14" s="26" t="s">
        <v>34</v>
      </c>
      <c r="C14" s="19" t="s">
        <v>189</v>
      </c>
      <c r="D14" s="27">
        <v>1</v>
      </c>
      <c r="E14" s="27"/>
      <c r="F14" s="28"/>
      <c r="G14" s="28">
        <f t="shared" si="0"/>
        <v>0</v>
      </c>
    </row>
    <row r="15" spans="1:7" ht="18.5">
      <c r="A15" s="39" t="s">
        <v>9</v>
      </c>
      <c r="B15" s="26" t="s">
        <v>35</v>
      </c>
      <c r="C15" s="19" t="s">
        <v>188</v>
      </c>
      <c r="D15" s="27">
        <v>84</v>
      </c>
      <c r="E15" s="27"/>
      <c r="F15" s="28"/>
      <c r="G15" s="28">
        <f t="shared" si="0"/>
        <v>0</v>
      </c>
    </row>
    <row r="16" spans="1:7">
      <c r="A16" s="39" t="s">
        <v>22</v>
      </c>
      <c r="B16" s="26" t="s">
        <v>36</v>
      </c>
      <c r="C16" s="19" t="s">
        <v>189</v>
      </c>
      <c r="D16" s="27">
        <v>1</v>
      </c>
      <c r="E16" s="27"/>
      <c r="F16" s="28"/>
      <c r="G16" s="28">
        <f t="shared" si="0"/>
        <v>0</v>
      </c>
    </row>
    <row r="17" spans="1:7">
      <c r="A17" s="39" t="s">
        <v>24</v>
      </c>
      <c r="B17" s="26" t="s">
        <v>37</v>
      </c>
      <c r="C17" s="19" t="s">
        <v>183</v>
      </c>
      <c r="D17" s="27">
        <v>10</v>
      </c>
      <c r="E17" s="27"/>
      <c r="F17" s="28"/>
      <c r="G17" s="28">
        <f t="shared" si="0"/>
        <v>0</v>
      </c>
    </row>
    <row r="18" spans="1:7">
      <c r="A18" s="39" t="s">
        <v>30</v>
      </c>
      <c r="B18" s="26" t="s">
        <v>38</v>
      </c>
      <c r="D18" s="47"/>
      <c r="E18" s="47"/>
      <c r="G18" s="28">
        <f t="shared" si="0"/>
        <v>0</v>
      </c>
    </row>
    <row r="19" spans="1:7" ht="18.5">
      <c r="A19" s="39" t="s">
        <v>39</v>
      </c>
      <c r="B19" s="26" t="s">
        <v>40</v>
      </c>
      <c r="C19" s="19" t="s">
        <v>188</v>
      </c>
      <c r="D19" s="27">
        <v>710.31170000000009</v>
      </c>
      <c r="E19" s="27"/>
      <c r="F19" s="28"/>
      <c r="G19" s="28">
        <f t="shared" si="0"/>
        <v>0</v>
      </c>
    </row>
    <row r="20" spans="1:7" ht="18.5">
      <c r="A20" s="39" t="s">
        <v>41</v>
      </c>
      <c r="B20" s="26" t="s">
        <v>42</v>
      </c>
      <c r="C20" s="19" t="s">
        <v>188</v>
      </c>
      <c r="D20" s="27">
        <v>438.21939999999995</v>
      </c>
      <c r="E20" s="27"/>
      <c r="F20" s="28"/>
      <c r="G20" s="28">
        <f t="shared" si="0"/>
        <v>0</v>
      </c>
    </row>
    <row r="21" spans="1:7">
      <c r="D21" s="47"/>
      <c r="E21" s="47"/>
      <c r="G21" s="46"/>
    </row>
    <row r="22" spans="1:7" ht="18.5">
      <c r="A22" s="39" t="s">
        <v>43</v>
      </c>
      <c r="B22" s="36" t="s">
        <v>44</v>
      </c>
      <c r="C22" s="19" t="s">
        <v>188</v>
      </c>
      <c r="D22" s="53">
        <v>71.72</v>
      </c>
      <c r="E22" s="53"/>
      <c r="F22" s="28"/>
      <c r="G22" s="52">
        <f>E22*F22</f>
        <v>0</v>
      </c>
    </row>
    <row r="23" spans="1:7">
      <c r="A23"/>
      <c r="D23" s="47"/>
      <c r="E23" s="47"/>
      <c r="G23" s="46"/>
    </row>
    <row r="24" spans="1:7">
      <c r="A24" s="39" t="s">
        <v>47</v>
      </c>
      <c r="B24" s="36" t="s">
        <v>195</v>
      </c>
      <c r="D24" s="47"/>
      <c r="E24" s="47"/>
      <c r="G24" s="51">
        <f>SUM(G25:G31)</f>
        <v>0</v>
      </c>
    </row>
    <row r="25" spans="1:7" ht="18.5">
      <c r="A25" s="39" t="s">
        <v>48</v>
      </c>
      <c r="B25" s="30" t="s">
        <v>49</v>
      </c>
      <c r="C25" s="19" t="s">
        <v>188</v>
      </c>
      <c r="D25" s="27">
        <v>24.950000000000003</v>
      </c>
      <c r="E25" s="27"/>
      <c r="F25" s="28"/>
      <c r="G25" s="28">
        <f>E25*F25</f>
        <v>0</v>
      </c>
    </row>
    <row r="26" spans="1:7" ht="18.5">
      <c r="A26" s="39" t="s">
        <v>50</v>
      </c>
      <c r="B26" s="30" t="s">
        <v>51</v>
      </c>
      <c r="C26" s="19" t="s">
        <v>188</v>
      </c>
      <c r="D26" s="27">
        <v>24.950000000000003</v>
      </c>
      <c r="E26" s="27"/>
      <c r="F26" s="28"/>
      <c r="G26" s="28">
        <f t="shared" ref="G26:G31" si="1">E26*F26</f>
        <v>0</v>
      </c>
    </row>
    <row r="27" spans="1:7">
      <c r="A27" s="40" t="s">
        <v>52</v>
      </c>
      <c r="B27" s="30" t="s">
        <v>53</v>
      </c>
      <c r="C27" s="19" t="s">
        <v>190</v>
      </c>
      <c r="D27" s="27">
        <v>147.60347420955944</v>
      </c>
      <c r="E27" s="27"/>
      <c r="F27" s="28"/>
      <c r="G27" s="28">
        <f t="shared" si="1"/>
        <v>0</v>
      </c>
    </row>
    <row r="28" spans="1:7">
      <c r="A28" s="40" t="s">
        <v>54</v>
      </c>
      <c r="B28" s="30" t="s">
        <v>55</v>
      </c>
      <c r="C28" s="19" t="s">
        <v>190</v>
      </c>
      <c r="D28" s="27">
        <v>11</v>
      </c>
      <c r="E28" s="27"/>
      <c r="F28" s="28"/>
      <c r="G28" s="28">
        <f t="shared" si="1"/>
        <v>0</v>
      </c>
    </row>
    <row r="29" spans="1:7">
      <c r="A29" s="40" t="s">
        <v>56</v>
      </c>
      <c r="B29" s="26" t="s">
        <v>57</v>
      </c>
      <c r="C29" s="19" t="s">
        <v>183</v>
      </c>
      <c r="D29" s="27">
        <v>6</v>
      </c>
      <c r="E29" s="27"/>
      <c r="F29" s="28"/>
      <c r="G29" s="28">
        <f t="shared" si="1"/>
        <v>0</v>
      </c>
    </row>
    <row r="30" spans="1:7" ht="18.5">
      <c r="A30" s="40" t="s">
        <v>58</v>
      </c>
      <c r="B30" s="26" t="s">
        <v>59</v>
      </c>
      <c r="C30" s="19" t="s">
        <v>188</v>
      </c>
      <c r="D30" s="27">
        <v>392.91899999999998</v>
      </c>
      <c r="E30" s="27"/>
      <c r="F30" s="28"/>
      <c r="G30" s="28">
        <f t="shared" si="1"/>
        <v>0</v>
      </c>
    </row>
    <row r="31" spans="1:7">
      <c r="A31" s="40" t="s">
        <v>60</v>
      </c>
      <c r="B31" s="26" t="s">
        <v>61</v>
      </c>
      <c r="C31" s="19" t="s">
        <v>189</v>
      </c>
      <c r="D31" s="27">
        <v>1</v>
      </c>
      <c r="E31" s="27"/>
      <c r="F31" s="28"/>
      <c r="G31" s="28">
        <f t="shared" si="1"/>
        <v>0</v>
      </c>
    </row>
    <row r="32" spans="1:7">
      <c r="A32"/>
    </row>
    <row r="33" spans="1:7">
      <c r="A33"/>
    </row>
    <row r="34" spans="1:7">
      <c r="B34" s="16"/>
      <c r="C34" s="32"/>
      <c r="D34" s="33"/>
      <c r="E34" s="33"/>
      <c r="F34" s="33"/>
    </row>
    <row r="35" spans="1:7">
      <c r="A35" s="55" t="s">
        <v>222</v>
      </c>
      <c r="B35" s="43"/>
      <c r="C35" s="32"/>
      <c r="D35" s="33"/>
      <c r="E35" s="33"/>
    </row>
    <row r="36" spans="1:7">
      <c r="A36"/>
    </row>
    <row r="37" spans="1:7">
      <c r="A37" s="56" t="s">
        <v>218</v>
      </c>
      <c r="B37" s="57" t="s">
        <v>215</v>
      </c>
      <c r="C37" s="13" t="s">
        <v>189</v>
      </c>
      <c r="D37" s="27">
        <v>1</v>
      </c>
      <c r="E37" s="11"/>
      <c r="F37" s="58"/>
      <c r="G37" s="29">
        <f>SUM(G38:G39)</f>
        <v>0</v>
      </c>
    </row>
    <row r="38" spans="1:7" ht="18.5">
      <c r="A38" s="39"/>
      <c r="B38" s="26" t="s">
        <v>219</v>
      </c>
      <c r="C38" s="19" t="s">
        <v>188</v>
      </c>
      <c r="D38" s="27">
        <v>4.5600000000000005</v>
      </c>
      <c r="E38" s="27"/>
      <c r="F38" s="28"/>
      <c r="G38" s="28">
        <f>E38*F38</f>
        <v>0</v>
      </c>
    </row>
    <row r="39" spans="1:7" ht="18.5">
      <c r="A39" s="39"/>
      <c r="B39" s="26" t="s">
        <v>220</v>
      </c>
      <c r="C39" s="19" t="s">
        <v>188</v>
      </c>
      <c r="D39" s="27">
        <v>10</v>
      </c>
      <c r="E39" s="27"/>
      <c r="F39" s="28"/>
      <c r="G39" s="28">
        <f>E39*F39</f>
        <v>0</v>
      </c>
    </row>
    <row r="41" spans="1:7" ht="17.5">
      <c r="A41" s="56" t="s">
        <v>226</v>
      </c>
      <c r="B41" s="57" t="s">
        <v>225</v>
      </c>
      <c r="C41" s="13" t="s">
        <v>221</v>
      </c>
      <c r="D41" s="15">
        <v>1148.5311000000002</v>
      </c>
      <c r="E41" s="15"/>
      <c r="F41" s="29"/>
      <c r="G41" s="52">
        <f>E41*F41</f>
        <v>0</v>
      </c>
    </row>
  </sheetData>
  <mergeCells count="3">
    <mergeCell ref="A2:A4"/>
    <mergeCell ref="B2:F4"/>
    <mergeCell ref="G2:G4"/>
  </mergeCells>
  <hyperlinks>
    <hyperlink ref="A11" r:id="rId1" location="_Toc197693458" display="applewebdata://18B21648-F637-4BAC-AC45-5DEB5011BE01/ - _Toc197693458" xr:uid="{E094EF03-0A6E-0F4E-AAC9-1D2411CA03FE}"/>
    <hyperlink ref="A13" r:id="rId2" location="_Toc197693459" display="applewebdata://18B21648-F637-4BAC-AC45-5DEB5011BE01/ - _Toc197693459" xr:uid="{F446DC9F-08AE-EA49-8ACF-575E70E74FD8}"/>
    <hyperlink ref="A14" r:id="rId3" location="_Toc197693460" display="applewebdata://18B21648-F637-4BAC-AC45-5DEB5011BE01/ - _Toc197693460" xr:uid="{16ABD047-772C-2341-9D10-F82B2F592101}"/>
    <hyperlink ref="A15" r:id="rId4" location="_Toc197693461" display="applewebdata://18B21648-F637-4BAC-AC45-5DEB5011BE01/ - _Toc197693461" xr:uid="{F72BE89E-5CBE-3E4C-A429-E90B7BD20C43}"/>
    <hyperlink ref="A16" r:id="rId5" location="_Toc197693462" display="applewebdata://18B21648-F637-4BAC-AC45-5DEB5011BE01/ - _Toc197693462" xr:uid="{4D550021-A9DF-254B-B78C-D6DE221C2FF2}"/>
    <hyperlink ref="A17" r:id="rId6" location="_Toc197693463" display="applewebdata://18B21648-F637-4BAC-AC45-5DEB5011BE01/ - _Toc197693463" xr:uid="{A4D20E58-DDAE-B64E-A3D2-51DFFA7E8A81}"/>
    <hyperlink ref="A18" r:id="rId7" location="_Toc197693464" display="applewebdata://18B21648-F637-4BAC-AC45-5DEB5011BE01/ - _Toc197693464" xr:uid="{BD08C284-3FEE-8F48-873B-CB11BBF02B82}"/>
    <hyperlink ref="A19" r:id="rId8" location="_Toc197693465" display="applewebdata://18B21648-F637-4BAC-AC45-5DEB5011BE01/ - _Toc197693465" xr:uid="{908F708A-45C0-7740-9F20-AD048CB4E192}"/>
    <hyperlink ref="A20" r:id="rId9" location="_Toc197693466" display="applewebdata://18B21648-F637-4BAC-AC45-5DEB5011BE01/ - _Toc197693466" xr:uid="{71473E12-36BE-F248-871D-2B6BDFD73572}"/>
    <hyperlink ref="A41" r:id="rId10" location="_Toc197693467" display="applewebdata://18B21648-F637-4BAC-AC45-5DEB5011BE01/ - _Toc197693467" xr:uid="{F25B870B-5CAB-2D40-AB60-188CE559D561}"/>
    <hyperlink ref="A22" r:id="rId11" location="_Toc197693468" display="applewebdata://18B21648-F637-4BAC-AC45-5DEB5011BE01/ - _Toc197693468" xr:uid="{1445C847-D81E-5A48-BAD9-F70A26E324E0}"/>
    <hyperlink ref="A24" r:id="rId12" location="_Toc197693472" display="applewebdata://18B21648-F637-4BAC-AC45-5DEB5011BE01/ - _Toc197693472" xr:uid="{462A2506-6AAE-DF49-BC0D-699B285AED83}"/>
    <hyperlink ref="A25" r:id="rId13" location="_Toc197693473" display="applewebdata://18B21648-F637-4BAC-AC45-5DEB5011BE01/ - _Toc197693473" xr:uid="{1075802D-57D0-CF41-8F46-6CB276D68B2B}"/>
    <hyperlink ref="A26" r:id="rId14" location="_Toc197693474" display="applewebdata://18B21648-F637-4BAC-AC45-5DEB5011BE01/ - _Toc197693474" xr:uid="{F62B2CB5-2944-174D-8DA5-DA9AE901245E}"/>
  </hyperlinks>
  <pageMargins left="0.15748031496062992" right="7.874015748031496E-2" top="0.74803149606299213" bottom="0.74803149606299213" header="0.31496062992125984" footer="0.31496062992125984"/>
  <pageSetup paperSize="9" scale="75" orientation="portrait" r:id="rId1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31DEF6-1A0A-474F-AE2C-C8779C0F2778}">
  <dimension ref="A2:H52"/>
  <sheetViews>
    <sheetView view="pageLayout" topLeftCell="D22" zoomScale="150" zoomScaleNormal="100" zoomScalePageLayoutView="150" workbookViewId="0">
      <selection activeCell="D52" sqref="D52"/>
    </sheetView>
  </sheetViews>
  <sheetFormatPr baseColWidth="10" defaultRowHeight="15.5"/>
  <cols>
    <col min="1" max="1" width="8.3046875" style="16" customWidth="1"/>
    <col min="2" max="2" width="48.15234375" customWidth="1"/>
    <col min="3" max="3" width="7.15234375" customWidth="1"/>
    <col min="4" max="4" width="13.84375" customWidth="1"/>
    <col min="5" max="5" width="15" customWidth="1"/>
    <col min="6" max="6" width="14.15234375" customWidth="1"/>
    <col min="7" max="7" width="19.3046875" customWidth="1"/>
  </cols>
  <sheetData>
    <row r="2" spans="1:8">
      <c r="A2" s="63">
        <v>3</v>
      </c>
      <c r="B2" s="64" t="s">
        <v>180</v>
      </c>
      <c r="C2" s="65"/>
      <c r="D2" s="65"/>
      <c r="E2" s="65"/>
      <c r="F2" s="66"/>
      <c r="G2" s="73">
        <f ca="1">NOW()</f>
        <v>45876.491968634262</v>
      </c>
    </row>
    <row r="3" spans="1:8">
      <c r="A3" s="63"/>
      <c r="B3" s="67"/>
      <c r="C3" s="68"/>
      <c r="D3" s="68"/>
      <c r="E3" s="68"/>
      <c r="F3" s="69"/>
      <c r="G3" s="73"/>
    </row>
    <row r="4" spans="1:8">
      <c r="A4" s="63"/>
      <c r="B4" s="70"/>
      <c r="C4" s="71"/>
      <c r="D4" s="71"/>
      <c r="E4" s="71"/>
      <c r="F4" s="72"/>
      <c r="G4" s="73"/>
    </row>
    <row r="5" spans="1:8">
      <c r="A5" s="2" t="s">
        <v>191</v>
      </c>
      <c r="B5" s="3"/>
      <c r="C5" s="4"/>
      <c r="D5" s="5"/>
      <c r="E5" s="5"/>
      <c r="F5" s="5"/>
    </row>
    <row r="6" spans="1:8">
      <c r="A6" s="55" t="s">
        <v>192</v>
      </c>
      <c r="B6" s="60"/>
      <c r="C6" s="10"/>
      <c r="D6" s="13" t="s">
        <v>182</v>
      </c>
      <c r="E6" s="10"/>
      <c r="F6" s="12" t="s">
        <v>181</v>
      </c>
      <c r="G6" s="29">
        <f>SUM(G11:G32)</f>
        <v>0</v>
      </c>
    </row>
    <row r="7" spans="1:8">
      <c r="C7" s="16"/>
      <c r="D7" s="17"/>
      <c r="E7" s="17"/>
      <c r="F7" s="17"/>
      <c r="G7" s="18"/>
      <c r="H7" s="18"/>
    </row>
    <row r="8" spans="1:8">
      <c r="A8" s="13" t="str">
        <f>"LOT "&amp; A2</f>
        <v>LOT 3</v>
      </c>
      <c r="B8" s="14" t="s">
        <v>196</v>
      </c>
      <c r="C8" s="13" t="s">
        <v>183</v>
      </c>
      <c r="D8" s="15" t="s">
        <v>224</v>
      </c>
      <c r="E8" s="15" t="s">
        <v>223</v>
      </c>
      <c r="F8" s="12" t="s">
        <v>185</v>
      </c>
      <c r="G8" s="12" t="s">
        <v>186</v>
      </c>
    </row>
    <row r="9" spans="1:8">
      <c r="A9" s="10"/>
      <c r="B9" s="25"/>
      <c r="C9" s="16"/>
      <c r="D9" s="17"/>
      <c r="E9" s="17"/>
      <c r="F9" s="18"/>
      <c r="G9" s="18"/>
    </row>
    <row r="10" spans="1:8">
      <c r="A10" s="39" t="s">
        <v>1</v>
      </c>
      <c r="B10" s="34" t="s">
        <v>62</v>
      </c>
      <c r="C10" s="40" t="str">
        <f>[1]Feuil1!$F$136</f>
        <v>U</v>
      </c>
    </row>
    <row r="11" spans="1:8">
      <c r="A11" s="39" t="s">
        <v>33</v>
      </c>
      <c r="B11" s="35" t="s">
        <v>63</v>
      </c>
      <c r="C11" s="40" t="str">
        <f>[1]Feuil1!$F$136</f>
        <v>U</v>
      </c>
      <c r="D11" s="48">
        <v>9</v>
      </c>
      <c r="E11" s="48"/>
      <c r="F11" s="41"/>
      <c r="G11" s="28">
        <f>E11*F11</f>
        <v>0</v>
      </c>
    </row>
    <row r="12" spans="1:8">
      <c r="A12" s="39" t="s">
        <v>64</v>
      </c>
      <c r="B12" s="35" t="s">
        <v>65</v>
      </c>
      <c r="C12" s="40" t="str">
        <f>[1]Feuil1!$F$136</f>
        <v>U</v>
      </c>
      <c r="D12" s="48">
        <v>1</v>
      </c>
      <c r="E12" s="48"/>
      <c r="F12" s="41"/>
      <c r="G12" s="28">
        <f t="shared" ref="G12:G32" si="0">E12*F12</f>
        <v>0</v>
      </c>
    </row>
    <row r="13" spans="1:8">
      <c r="A13" s="39" t="s">
        <v>66</v>
      </c>
      <c r="B13" s="35" t="s">
        <v>67</v>
      </c>
      <c r="C13" s="40" t="str">
        <f>[1]Feuil1!$F$136</f>
        <v>U</v>
      </c>
      <c r="D13" s="48">
        <v>2</v>
      </c>
      <c r="E13" s="48"/>
      <c r="F13" s="41"/>
      <c r="G13" s="28">
        <f t="shared" si="0"/>
        <v>0</v>
      </c>
    </row>
    <row r="14" spans="1:8">
      <c r="A14" s="39" t="s">
        <v>68</v>
      </c>
      <c r="B14" s="35" t="s">
        <v>69</v>
      </c>
      <c r="C14" s="40" t="str">
        <f>[1]Feuil1!$F$136</f>
        <v>U</v>
      </c>
      <c r="D14" s="48">
        <v>6</v>
      </c>
      <c r="E14" s="48"/>
      <c r="F14" s="41"/>
      <c r="G14" s="28">
        <f t="shared" si="0"/>
        <v>0</v>
      </c>
    </row>
    <row r="15" spans="1:8">
      <c r="A15" s="39" t="s">
        <v>70</v>
      </c>
      <c r="B15" s="35" t="s">
        <v>71</v>
      </c>
      <c r="C15" s="40" t="str">
        <f>[1]Feuil1!$F$136</f>
        <v>U</v>
      </c>
      <c r="D15" s="48">
        <v>4</v>
      </c>
      <c r="E15" s="48"/>
      <c r="F15" s="41"/>
      <c r="G15" s="28">
        <f t="shared" si="0"/>
        <v>0</v>
      </c>
    </row>
    <row r="16" spans="1:8">
      <c r="A16" s="39" t="s">
        <v>72</v>
      </c>
      <c r="B16" s="35" t="s">
        <v>208</v>
      </c>
      <c r="C16" s="40" t="str">
        <f>[1]Feuil1!$F$136</f>
        <v>U</v>
      </c>
      <c r="D16" s="48">
        <v>1</v>
      </c>
      <c r="E16" s="48"/>
      <c r="F16" s="41"/>
      <c r="G16" s="28">
        <f t="shared" si="0"/>
        <v>0</v>
      </c>
    </row>
    <row r="17" spans="1:7">
      <c r="A17" s="39" t="s">
        <v>73</v>
      </c>
      <c r="B17" s="35" t="s">
        <v>74</v>
      </c>
      <c r="C17" s="40" t="str">
        <f>[1]Feuil1!$F$136</f>
        <v>U</v>
      </c>
      <c r="D17" s="48">
        <v>3</v>
      </c>
      <c r="E17" s="48"/>
      <c r="F17" s="41"/>
      <c r="G17" s="28">
        <f t="shared" si="0"/>
        <v>0</v>
      </c>
    </row>
    <row r="18" spans="1:7">
      <c r="A18" s="39" t="s">
        <v>75</v>
      </c>
      <c r="B18" s="35" t="s">
        <v>76</v>
      </c>
      <c r="C18" s="40" t="str">
        <f>[1]Feuil1!$F$136</f>
        <v>U</v>
      </c>
      <c r="D18" s="48">
        <v>6</v>
      </c>
      <c r="E18" s="48"/>
      <c r="F18" s="41"/>
      <c r="G18" s="28">
        <f t="shared" si="0"/>
        <v>0</v>
      </c>
    </row>
    <row r="19" spans="1:7">
      <c r="A19" s="39" t="s">
        <v>77</v>
      </c>
      <c r="B19" s="35" t="s">
        <v>78</v>
      </c>
      <c r="C19" s="40" t="str">
        <f>[1]Feuil1!$F$136</f>
        <v>U</v>
      </c>
      <c r="D19" s="48">
        <v>6</v>
      </c>
      <c r="E19" s="48"/>
      <c r="F19" s="41"/>
      <c r="G19" s="28">
        <f t="shared" si="0"/>
        <v>0</v>
      </c>
    </row>
    <row r="20" spans="1:7">
      <c r="A20" s="39" t="s">
        <v>79</v>
      </c>
      <c r="B20" s="35" t="s">
        <v>80</v>
      </c>
      <c r="C20" s="40" t="str">
        <f>[1]Feuil1!$F$136</f>
        <v>U</v>
      </c>
      <c r="D20" s="48">
        <v>1</v>
      </c>
      <c r="E20" s="48"/>
      <c r="F20" s="41"/>
      <c r="G20" s="28">
        <f t="shared" si="0"/>
        <v>0</v>
      </c>
    </row>
    <row r="21" spans="1:7">
      <c r="A21" s="39" t="s">
        <v>81</v>
      </c>
      <c r="B21" s="35" t="s">
        <v>82</v>
      </c>
      <c r="C21" s="40" t="str">
        <f>[1]Feuil1!$F$136</f>
        <v>U</v>
      </c>
      <c r="D21" s="48">
        <v>5</v>
      </c>
      <c r="E21" s="48"/>
      <c r="F21" s="41"/>
      <c r="G21" s="28">
        <f t="shared" si="0"/>
        <v>0</v>
      </c>
    </row>
    <row r="22" spans="1:7">
      <c r="A22" s="40" t="s">
        <v>83</v>
      </c>
      <c r="B22" s="34" t="s">
        <v>84</v>
      </c>
      <c r="C22" s="40" t="str">
        <f>[1]Feuil1!$F$136</f>
        <v>U</v>
      </c>
      <c r="D22" s="48">
        <v>3</v>
      </c>
      <c r="E22" s="48"/>
      <c r="F22" s="41"/>
      <c r="G22" s="28">
        <f t="shared" si="0"/>
        <v>0</v>
      </c>
    </row>
    <row r="23" spans="1:7">
      <c r="A23" s="39" t="s">
        <v>85</v>
      </c>
      <c r="B23" s="35" t="s">
        <v>86</v>
      </c>
      <c r="C23" s="40" t="str">
        <f>[1]Feuil1!$F$136</f>
        <v>U</v>
      </c>
      <c r="D23" s="48">
        <v>1</v>
      </c>
      <c r="E23" s="48"/>
      <c r="F23" s="41"/>
      <c r="G23" s="28">
        <f t="shared" si="0"/>
        <v>0</v>
      </c>
    </row>
    <row r="24" spans="1:7">
      <c r="A24" s="39">
        <v>322</v>
      </c>
      <c r="B24" s="35" t="s">
        <v>203</v>
      </c>
      <c r="C24" s="40" t="str">
        <f>[1]Feuil1!$F$136</f>
        <v>U</v>
      </c>
      <c r="D24" s="48">
        <v>1</v>
      </c>
      <c r="E24" s="48"/>
      <c r="F24" s="41"/>
      <c r="G24" s="28">
        <f t="shared" si="0"/>
        <v>0</v>
      </c>
    </row>
    <row r="25" spans="1:7">
      <c r="A25" s="39" t="s">
        <v>9</v>
      </c>
      <c r="B25" s="35" t="s">
        <v>204</v>
      </c>
      <c r="C25" s="40" t="str">
        <f>[1]Feuil1!$F$136</f>
        <v>U</v>
      </c>
      <c r="D25" s="48">
        <v>1</v>
      </c>
      <c r="E25" s="48"/>
      <c r="F25" s="41"/>
      <c r="G25" s="28">
        <f t="shared" si="0"/>
        <v>0</v>
      </c>
    </row>
    <row r="26" spans="1:7">
      <c r="A26" s="40" t="s">
        <v>22</v>
      </c>
      <c r="B26" s="34" t="s">
        <v>87</v>
      </c>
      <c r="C26" s="40" t="str">
        <f>[1]Feuil1!$F$136</f>
        <v>U</v>
      </c>
      <c r="G26" s="28"/>
    </row>
    <row r="27" spans="1:7">
      <c r="A27" s="40">
        <v>341</v>
      </c>
      <c r="B27" s="34" t="s">
        <v>205</v>
      </c>
      <c r="C27" s="40" t="str">
        <f>[1]Feuil1!$F$136</f>
        <v>U</v>
      </c>
      <c r="D27" s="48">
        <v>1</v>
      </c>
      <c r="E27" s="48"/>
      <c r="F27" s="41"/>
      <c r="G27" s="28">
        <f t="shared" si="0"/>
        <v>0</v>
      </c>
    </row>
    <row r="28" spans="1:7">
      <c r="A28" s="39" t="s">
        <v>30</v>
      </c>
      <c r="B28" s="35" t="s">
        <v>88</v>
      </c>
      <c r="C28" s="40" t="str">
        <f>[1]Feuil1!$F$136</f>
        <v>U</v>
      </c>
      <c r="D28" s="48">
        <v>40</v>
      </c>
      <c r="E28" s="48"/>
      <c r="F28" s="41"/>
      <c r="G28" s="28">
        <f t="shared" si="0"/>
        <v>0</v>
      </c>
    </row>
    <row r="29" spans="1:7">
      <c r="A29" s="39" t="s">
        <v>43</v>
      </c>
      <c r="B29" s="35" t="s">
        <v>89</v>
      </c>
      <c r="C29" s="40" t="str">
        <f>[1]Feuil1!$F$136</f>
        <v>U</v>
      </c>
      <c r="G29" s="28"/>
    </row>
    <row r="30" spans="1:7">
      <c r="A30" s="39">
        <v>371</v>
      </c>
      <c r="B30" s="50" t="s">
        <v>206</v>
      </c>
      <c r="C30" s="40" t="str">
        <f>[1]Feuil1!$F$136</f>
        <v>U</v>
      </c>
      <c r="D30" s="48">
        <v>1</v>
      </c>
      <c r="E30" s="48"/>
      <c r="F30" s="41"/>
      <c r="G30" s="28">
        <f t="shared" si="0"/>
        <v>0</v>
      </c>
    </row>
    <row r="31" spans="1:7">
      <c r="A31" s="39">
        <v>372</v>
      </c>
      <c r="B31" s="49" t="s">
        <v>207</v>
      </c>
      <c r="C31" s="40" t="str">
        <f>[1]Feuil1!$F$136</f>
        <v>U</v>
      </c>
      <c r="D31" s="48">
        <v>1</v>
      </c>
      <c r="E31" s="48"/>
      <c r="F31" s="41"/>
      <c r="G31" s="28">
        <f t="shared" si="0"/>
        <v>0</v>
      </c>
    </row>
    <row r="32" spans="1:7">
      <c r="A32" s="40" t="s">
        <v>97</v>
      </c>
      <c r="B32" s="35" t="s">
        <v>31</v>
      </c>
      <c r="C32" s="40" t="s">
        <v>189</v>
      </c>
      <c r="D32" s="48">
        <v>1</v>
      </c>
      <c r="E32" s="48"/>
      <c r="F32" s="41"/>
      <c r="G32" s="28">
        <f t="shared" si="0"/>
        <v>0</v>
      </c>
    </row>
    <row r="33" spans="1:7">
      <c r="D33" s="47"/>
      <c r="E33" s="47"/>
      <c r="F33" s="42"/>
      <c r="G33" s="33"/>
    </row>
    <row r="34" spans="1:7">
      <c r="D34" s="47"/>
      <c r="E34" s="47"/>
      <c r="F34" s="42"/>
      <c r="G34" s="33"/>
    </row>
    <row r="35" spans="1:7">
      <c r="A35" s="55" t="s">
        <v>222</v>
      </c>
      <c r="B35" s="43"/>
      <c r="C35" s="32"/>
      <c r="D35" s="47"/>
      <c r="E35" s="47"/>
      <c r="F35" s="42"/>
      <c r="G35" s="33"/>
    </row>
    <row r="37" spans="1:7">
      <c r="A37" s="56" t="s">
        <v>218</v>
      </c>
      <c r="B37" s="57" t="s">
        <v>215</v>
      </c>
      <c r="C37" s="13" t="s">
        <v>189</v>
      </c>
      <c r="D37" s="27">
        <v>1</v>
      </c>
      <c r="G37" s="29">
        <f>G38+G39</f>
        <v>0</v>
      </c>
    </row>
    <row r="38" spans="1:7">
      <c r="A38" s="39">
        <v>321</v>
      </c>
      <c r="B38" s="35" t="s">
        <v>202</v>
      </c>
      <c r="C38" s="40" t="str">
        <f>[1]Feuil1!$F$136</f>
        <v>U</v>
      </c>
      <c r="D38" s="48">
        <v>2</v>
      </c>
      <c r="E38" s="48"/>
      <c r="F38" s="41"/>
      <c r="G38" s="28">
        <f t="shared" ref="G38:G39" si="1">E38*F38</f>
        <v>0</v>
      </c>
    </row>
    <row r="39" spans="1:7">
      <c r="A39" s="39" t="s">
        <v>24</v>
      </c>
      <c r="B39" s="35" t="s">
        <v>216</v>
      </c>
      <c r="C39" s="40" t="str">
        <f>[1]Feuil1!$F$136</f>
        <v>U</v>
      </c>
      <c r="D39" s="48">
        <v>1</v>
      </c>
      <c r="E39" s="48"/>
      <c r="F39" s="41"/>
      <c r="G39" s="28">
        <f t="shared" si="1"/>
        <v>0</v>
      </c>
    </row>
    <row r="41" spans="1:7">
      <c r="A41" s="56" t="s">
        <v>226</v>
      </c>
      <c r="B41" s="36" t="s">
        <v>234</v>
      </c>
      <c r="C41" s="13" t="s">
        <v>189</v>
      </c>
      <c r="D41" s="48">
        <v>1</v>
      </c>
      <c r="G41" s="29">
        <f>SUM(G42:G45)</f>
        <v>0</v>
      </c>
    </row>
    <row r="42" spans="1:7">
      <c r="A42" s="40" t="s">
        <v>90</v>
      </c>
      <c r="B42" s="35" t="s">
        <v>217</v>
      </c>
      <c r="C42" s="40" t="s">
        <v>189</v>
      </c>
      <c r="D42" s="48">
        <v>1</v>
      </c>
      <c r="E42" s="48"/>
      <c r="F42" s="41"/>
      <c r="G42" s="28">
        <f t="shared" ref="G42:G45" si="2">E42*F42</f>
        <v>0</v>
      </c>
    </row>
    <row r="43" spans="1:7">
      <c r="A43" s="40" t="s">
        <v>91</v>
      </c>
      <c r="B43" s="35" t="s">
        <v>92</v>
      </c>
      <c r="C43" s="40" t="str">
        <f>[1]Feuil1!$F$136</f>
        <v>U</v>
      </c>
      <c r="D43" s="27">
        <v>6</v>
      </c>
      <c r="E43" s="27"/>
      <c r="F43" s="28"/>
      <c r="G43" s="28">
        <f t="shared" si="2"/>
        <v>0</v>
      </c>
    </row>
    <row r="44" spans="1:7">
      <c r="A44" s="40" t="s">
        <v>93</v>
      </c>
      <c r="B44" s="35" t="s">
        <v>94</v>
      </c>
      <c r="C44" s="40" t="s">
        <v>189</v>
      </c>
      <c r="D44" s="48">
        <v>1</v>
      </c>
      <c r="E44" s="48"/>
      <c r="F44" s="28"/>
      <c r="G44" s="28">
        <f t="shared" si="2"/>
        <v>0</v>
      </c>
    </row>
    <row r="45" spans="1:7">
      <c r="A45" s="40" t="s">
        <v>95</v>
      </c>
      <c r="B45" s="35" t="s">
        <v>96</v>
      </c>
      <c r="C45" s="40" t="s">
        <v>189</v>
      </c>
      <c r="D45" s="48">
        <v>1</v>
      </c>
      <c r="E45" s="48"/>
      <c r="F45" s="28"/>
      <c r="G45" s="28">
        <f t="shared" si="2"/>
        <v>0</v>
      </c>
    </row>
    <row r="46" spans="1:7">
      <c r="A46" s="40"/>
      <c r="B46" s="35"/>
      <c r="C46" s="40"/>
      <c r="D46" s="48"/>
      <c r="E46" s="48"/>
      <c r="F46" s="28"/>
      <c r="G46" s="28"/>
    </row>
    <row r="47" spans="1:7">
      <c r="A47" s="59" t="s">
        <v>228</v>
      </c>
      <c r="B47" s="37" t="s">
        <v>227</v>
      </c>
      <c r="C47" s="59" t="str">
        <f>[1]Feuil1!$F$136</f>
        <v>U</v>
      </c>
      <c r="D47" s="48">
        <v>1</v>
      </c>
      <c r="E47" s="48"/>
      <c r="F47" s="41"/>
      <c r="G47" s="52">
        <f t="shared" ref="G47" si="3">E47*F47</f>
        <v>0</v>
      </c>
    </row>
    <row r="48" spans="1:7">
      <c r="A48"/>
    </row>
    <row r="52" spans="1:1">
      <c r="A52"/>
    </row>
  </sheetData>
  <mergeCells count="3">
    <mergeCell ref="A2:A4"/>
    <mergeCell ref="B2:F4"/>
    <mergeCell ref="G2:G4"/>
  </mergeCells>
  <hyperlinks>
    <hyperlink ref="A11" r:id="rId1" location="_Toc197693458" display="applewebdata://18B21648-F637-4BAC-AC45-5DEB5011BE01/ - _Toc197693458" xr:uid="{F789C321-858B-6746-93A8-CBB5656D1AFF}"/>
    <hyperlink ref="A12" r:id="rId2" location="_Toc197693459" display="applewebdata://18B21648-F637-4BAC-AC45-5DEB5011BE01/ - _Toc197693459" xr:uid="{9380B70F-476C-654E-A082-E47F966EF297}"/>
    <hyperlink ref="A13" r:id="rId3" location="_Toc197693460" display="applewebdata://18B21648-F637-4BAC-AC45-5DEB5011BE01/ - _Toc197693460" xr:uid="{800D44A8-8BB1-E441-94AC-56EBEBFB2832}"/>
    <hyperlink ref="A14" r:id="rId4" location="_Toc197693461" display="applewebdata://18B21648-F637-4BAC-AC45-5DEB5011BE01/ - _Toc197693461" xr:uid="{8271473B-8693-804E-96D2-1AADA8244BA2}"/>
    <hyperlink ref="A15" r:id="rId5" location="_Toc197693462" display="applewebdata://18B21648-F637-4BAC-AC45-5DEB5011BE01/ - _Toc197693462" xr:uid="{E6D55E51-1CA5-B648-A1FD-05625F8501B7}"/>
    <hyperlink ref="A16" r:id="rId6" location="_Toc197693463" display="applewebdata://18B21648-F637-4BAC-AC45-5DEB5011BE01/ - _Toc197693463" xr:uid="{5D4DA80D-5D2A-B842-B0BF-C10427CDAA33}"/>
    <hyperlink ref="A17" r:id="rId7" location="_Toc197693464" display="applewebdata://18B21648-F637-4BAC-AC45-5DEB5011BE01/ - _Toc197693464" xr:uid="{4DF32E3A-1E9E-104C-A8A2-A05691FE69C6}"/>
    <hyperlink ref="A18" r:id="rId8" location="_Toc197693465" display="applewebdata://18B21648-F637-4BAC-AC45-5DEB5011BE01/ - _Toc197693465" xr:uid="{CBF61017-2345-4846-9931-AC811C02CCA8}"/>
    <hyperlink ref="A19" r:id="rId9" location="_Toc197693466" display="applewebdata://18B21648-F637-4BAC-AC45-5DEB5011BE01/ - _Toc197693466" xr:uid="{EFA98973-8352-1747-9A4F-BC13F217D976}"/>
    <hyperlink ref="A20" r:id="rId10" location="_Toc197693467" display="applewebdata://18B21648-F637-4BAC-AC45-5DEB5011BE01/ - _Toc197693467" xr:uid="{5AB8533D-7584-284E-A88F-9CA4B5834119}"/>
    <hyperlink ref="A21" r:id="rId11" location="_Toc197693468" display="applewebdata://18B21648-F637-4BAC-AC45-5DEB5011BE01/ - _Toc197693468" xr:uid="{DA6AD9FF-BCCD-E143-8BDA-DB1916C74D5C}"/>
    <hyperlink ref="A23" r:id="rId12" location="_Toc197693469" display="applewebdata://18B21648-F637-4BAC-AC45-5DEB5011BE01/ - _Toc197693469" xr:uid="{8EFFA291-E3BD-B74B-80F6-8400D5B87504}"/>
    <hyperlink ref="A25" r:id="rId13" location="_Toc197693471" display="applewebdata://18B21648-F637-4BAC-AC45-5DEB5011BE01/ - _Toc197693471" xr:uid="{AAC1BDE7-B2A8-8F41-A3DE-09B6C742442D}"/>
    <hyperlink ref="A39" r:id="rId14" location="_Toc197693472" display="applewebdata://18B21648-F637-4BAC-AC45-5DEB5011BE01/ - _Toc197693472" xr:uid="{F59A4CDA-242F-EC41-8AA6-EFB4805CAFC3}"/>
    <hyperlink ref="A28" r:id="rId15" location="_Toc197693473" display="applewebdata://18B21648-F637-4BAC-AC45-5DEB5011BE01/ - _Toc197693473" xr:uid="{C3542A50-6EB0-8345-881A-401F753AEA10}"/>
    <hyperlink ref="A29" r:id="rId16" location="_Toc197693474" display="applewebdata://18B21648-F637-4BAC-AC45-5DEB5011BE01/ - _Toc197693474" xr:uid="{A0BEBA8E-84B5-CA4A-849C-855345022E4B}"/>
  </hyperlinks>
  <pageMargins left="0.15748031496062992" right="0.19685039370078741" top="0.74803149606299213" bottom="0.74803149606299213" header="0.31496062992125984" footer="0.31496062992125984"/>
  <pageSetup paperSize="9" scale="75" orientation="portrait" r:id="rId1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0FC865-56AB-0C47-839E-E07E15FA0BC5}">
  <dimension ref="A2:I47"/>
  <sheetViews>
    <sheetView view="pageLayout" topLeftCell="B32" zoomScale="150" zoomScaleNormal="100" zoomScalePageLayoutView="150" workbookViewId="0">
      <selection activeCell="B54" sqref="B54"/>
    </sheetView>
  </sheetViews>
  <sheetFormatPr baseColWidth="10" defaultRowHeight="15.5"/>
  <cols>
    <col min="1" max="1" width="10.3046875" customWidth="1"/>
    <col min="2" max="2" width="38.84375" customWidth="1"/>
    <col min="3" max="3" width="7.4609375" customWidth="1"/>
    <col min="4" max="4" width="13.15234375" customWidth="1"/>
    <col min="5" max="5" width="16" customWidth="1"/>
    <col min="6" max="6" width="16.4609375" customWidth="1"/>
    <col min="7" max="7" width="22.3046875" customWidth="1"/>
  </cols>
  <sheetData>
    <row r="2" spans="1:9">
      <c r="A2" s="16"/>
    </row>
    <row r="3" spans="1:9">
      <c r="A3" s="63">
        <v>4</v>
      </c>
      <c r="B3" s="64" t="s">
        <v>180</v>
      </c>
      <c r="C3" s="65"/>
      <c r="D3" s="65"/>
      <c r="E3" s="65"/>
      <c r="F3" s="66"/>
      <c r="G3" s="73">
        <f ca="1">NOW()</f>
        <v>45876.491968634262</v>
      </c>
    </row>
    <row r="4" spans="1:9">
      <c r="A4" s="63"/>
      <c r="B4" s="67"/>
      <c r="C4" s="68"/>
      <c r="D4" s="68"/>
      <c r="E4" s="68"/>
      <c r="F4" s="69"/>
      <c r="G4" s="73"/>
    </row>
    <row r="5" spans="1:9">
      <c r="A5" s="63"/>
      <c r="B5" s="70"/>
      <c r="C5" s="71"/>
      <c r="D5" s="71"/>
      <c r="E5" s="71"/>
      <c r="F5" s="72"/>
      <c r="G5" s="73"/>
    </row>
    <row r="6" spans="1:9">
      <c r="A6" s="2" t="s">
        <v>191</v>
      </c>
      <c r="B6" s="3"/>
      <c r="C6" s="4"/>
      <c r="D6" s="5"/>
      <c r="E6" s="5"/>
      <c r="F6" s="5"/>
      <c r="G6" s="5"/>
    </row>
    <row r="7" spans="1:9">
      <c r="A7" s="55" t="s">
        <v>192</v>
      </c>
      <c r="B7" s="60"/>
      <c r="C7" s="10"/>
      <c r="D7" s="13" t="s">
        <v>182</v>
      </c>
      <c r="E7" s="10"/>
      <c r="F7" s="12" t="s">
        <v>181</v>
      </c>
      <c r="G7" s="29">
        <f>SUM(G11:G28)</f>
        <v>0</v>
      </c>
    </row>
    <row r="8" spans="1:9">
      <c r="A8" s="16"/>
      <c r="C8" s="16"/>
      <c r="D8" s="17"/>
      <c r="E8" s="17"/>
      <c r="F8" s="17"/>
      <c r="G8" s="17"/>
      <c r="I8" s="18"/>
    </row>
    <row r="9" spans="1:9">
      <c r="A9" s="13" t="str">
        <f>"LOT "&amp; A3</f>
        <v>LOT 4</v>
      </c>
      <c r="B9" s="14" t="s">
        <v>197</v>
      </c>
      <c r="C9" s="13" t="s">
        <v>183</v>
      </c>
      <c r="D9" s="15" t="s">
        <v>224</v>
      </c>
      <c r="E9" s="15" t="s">
        <v>231</v>
      </c>
      <c r="F9" s="12" t="s">
        <v>185</v>
      </c>
      <c r="G9" s="12" t="s">
        <v>186</v>
      </c>
    </row>
    <row r="10" spans="1:9">
      <c r="A10" s="10"/>
      <c r="B10" s="25"/>
      <c r="C10" s="16"/>
      <c r="D10" s="17"/>
      <c r="E10" s="17"/>
      <c r="F10" s="18"/>
      <c r="G10" s="18"/>
    </row>
    <row r="11" spans="1:9">
      <c r="A11" s="22" t="s">
        <v>33</v>
      </c>
      <c r="B11" s="35" t="s">
        <v>98</v>
      </c>
      <c r="C11" s="19" t="s">
        <v>189</v>
      </c>
      <c r="D11" s="27">
        <v>1</v>
      </c>
      <c r="E11" s="27"/>
      <c r="F11" s="28"/>
      <c r="G11" s="28">
        <f>E11*F11</f>
        <v>0</v>
      </c>
    </row>
    <row r="12" spans="1:9">
      <c r="A12" s="39" t="s">
        <v>64</v>
      </c>
      <c r="B12" s="35" t="s">
        <v>99</v>
      </c>
      <c r="C12" s="19" t="s">
        <v>189</v>
      </c>
      <c r="D12" s="27">
        <v>1</v>
      </c>
      <c r="E12" s="27"/>
      <c r="F12" s="28"/>
      <c r="G12" s="28">
        <f t="shared" ref="G12:G28" si="0">E12*F12</f>
        <v>0</v>
      </c>
    </row>
    <row r="13" spans="1:9">
      <c r="A13" s="39" t="s">
        <v>64</v>
      </c>
      <c r="B13" s="35" t="s">
        <v>102</v>
      </c>
      <c r="C13" s="19" t="s">
        <v>183</v>
      </c>
      <c r="D13" s="20">
        <v>1</v>
      </c>
      <c r="E13" s="20"/>
      <c r="F13" s="28"/>
      <c r="G13" s="28">
        <f t="shared" si="0"/>
        <v>0</v>
      </c>
    </row>
    <row r="14" spans="1:9">
      <c r="A14" s="39" t="s">
        <v>66</v>
      </c>
      <c r="B14" s="35" t="s">
        <v>103</v>
      </c>
      <c r="C14" s="19" t="s">
        <v>189</v>
      </c>
      <c r="D14" s="27">
        <v>1</v>
      </c>
      <c r="E14" s="27"/>
      <c r="F14" s="28"/>
      <c r="G14" s="28">
        <f t="shared" si="0"/>
        <v>0</v>
      </c>
    </row>
    <row r="15" spans="1:9">
      <c r="A15" s="39" t="s">
        <v>45</v>
      </c>
      <c r="B15" s="35" t="s">
        <v>209</v>
      </c>
    </row>
    <row r="16" spans="1:9">
      <c r="A16" s="39" t="s">
        <v>108</v>
      </c>
      <c r="B16" s="35" t="s">
        <v>109</v>
      </c>
      <c r="C16" s="19" t="s">
        <v>189</v>
      </c>
      <c r="D16" s="27">
        <v>1</v>
      </c>
      <c r="E16" s="27"/>
      <c r="F16" s="28"/>
      <c r="G16" s="28">
        <f t="shared" si="0"/>
        <v>0</v>
      </c>
    </row>
    <row r="17" spans="1:7">
      <c r="A17" s="39" t="s">
        <v>46</v>
      </c>
      <c r="B17" s="35" t="s">
        <v>110</v>
      </c>
    </row>
    <row r="18" spans="1:7">
      <c r="A18" s="39" t="s">
        <v>111</v>
      </c>
      <c r="B18" s="35" t="s">
        <v>112</v>
      </c>
      <c r="C18" s="19" t="s">
        <v>189</v>
      </c>
      <c r="D18" s="27">
        <v>1</v>
      </c>
      <c r="E18" s="27"/>
      <c r="F18" s="28"/>
      <c r="G18" s="28">
        <f t="shared" si="0"/>
        <v>0</v>
      </c>
    </row>
    <row r="19" spans="1:7">
      <c r="A19" s="19" t="s">
        <v>113</v>
      </c>
      <c r="B19" s="34" t="s">
        <v>114</v>
      </c>
      <c r="C19" s="19" t="s">
        <v>189</v>
      </c>
      <c r="D19" s="27">
        <v>1</v>
      </c>
      <c r="E19" s="27"/>
      <c r="F19" s="28"/>
      <c r="G19" s="28">
        <f t="shared" si="0"/>
        <v>0</v>
      </c>
    </row>
    <row r="20" spans="1:7">
      <c r="A20" s="39" t="s">
        <v>115</v>
      </c>
      <c r="B20" s="35" t="s">
        <v>116</v>
      </c>
      <c r="C20" s="19" t="s">
        <v>183</v>
      </c>
      <c r="D20" s="20"/>
      <c r="E20" s="17"/>
      <c r="G20" s="28">
        <f t="shared" si="0"/>
        <v>0</v>
      </c>
    </row>
    <row r="21" spans="1:7">
      <c r="A21" s="39" t="s">
        <v>117</v>
      </c>
      <c r="B21" s="35" t="s">
        <v>118</v>
      </c>
      <c r="C21" s="19" t="s">
        <v>189</v>
      </c>
      <c r="D21" s="27">
        <v>1</v>
      </c>
      <c r="E21" s="27"/>
      <c r="F21" s="28"/>
      <c r="G21" s="28">
        <f t="shared" si="0"/>
        <v>0</v>
      </c>
    </row>
    <row r="22" spans="1:7">
      <c r="A22" s="39" t="s">
        <v>119</v>
      </c>
      <c r="B22" s="35" t="s">
        <v>120</v>
      </c>
      <c r="C22" s="19" t="s">
        <v>183</v>
      </c>
      <c r="D22" s="20">
        <v>10</v>
      </c>
      <c r="E22" s="20"/>
      <c r="F22" s="28"/>
      <c r="G22" s="28">
        <f t="shared" si="0"/>
        <v>0</v>
      </c>
    </row>
    <row r="23" spans="1:7">
      <c r="A23" s="40" t="s">
        <v>121</v>
      </c>
      <c r="B23" s="35" t="s">
        <v>122</v>
      </c>
      <c r="C23" s="19" t="s">
        <v>183</v>
      </c>
      <c r="D23" s="20">
        <v>1</v>
      </c>
      <c r="E23" s="20"/>
      <c r="F23" s="28"/>
      <c r="G23" s="28">
        <f t="shared" si="0"/>
        <v>0</v>
      </c>
    </row>
    <row r="24" spans="1:7">
      <c r="A24" s="40" t="s">
        <v>123</v>
      </c>
      <c r="B24" s="35" t="s">
        <v>124</v>
      </c>
    </row>
    <row r="25" spans="1:7">
      <c r="A25" s="40" t="s">
        <v>125</v>
      </c>
      <c r="B25" s="35" t="s">
        <v>126</v>
      </c>
      <c r="C25" s="19" t="s">
        <v>183</v>
      </c>
      <c r="D25" s="20">
        <v>10</v>
      </c>
      <c r="E25" s="20"/>
      <c r="F25" s="28"/>
      <c r="G25" s="28">
        <f t="shared" si="0"/>
        <v>0</v>
      </c>
    </row>
    <row r="26" spans="1:7">
      <c r="A26" s="40" t="s">
        <v>127</v>
      </c>
      <c r="B26" s="35" t="s">
        <v>128</v>
      </c>
    </row>
    <row r="27" spans="1:7">
      <c r="A27" s="40" t="s">
        <v>129</v>
      </c>
      <c r="B27" s="35" t="s">
        <v>130</v>
      </c>
      <c r="C27" s="19" t="s">
        <v>183</v>
      </c>
      <c r="D27" s="20">
        <v>6</v>
      </c>
      <c r="E27" s="20"/>
      <c r="F27" s="28"/>
      <c r="G27" s="28">
        <f t="shared" si="0"/>
        <v>0</v>
      </c>
    </row>
    <row r="28" spans="1:7">
      <c r="A28" s="40">
        <v>6</v>
      </c>
      <c r="B28" s="35" t="s">
        <v>31</v>
      </c>
      <c r="C28" s="40" t="s">
        <v>189</v>
      </c>
      <c r="D28" s="48">
        <v>1</v>
      </c>
      <c r="E28" s="48"/>
      <c r="F28" s="41"/>
      <c r="G28" s="28">
        <f t="shared" si="0"/>
        <v>0</v>
      </c>
    </row>
    <row r="30" spans="1:7">
      <c r="A30" s="16"/>
      <c r="B30" s="16"/>
      <c r="C30" s="32"/>
      <c r="D30" s="33"/>
      <c r="E30" s="33"/>
      <c r="F30" s="33"/>
    </row>
    <row r="31" spans="1:7">
      <c r="A31" s="55" t="s">
        <v>222</v>
      </c>
      <c r="B31" s="43"/>
      <c r="C31" s="32"/>
      <c r="D31" s="33"/>
      <c r="E31" s="33"/>
    </row>
    <row r="33" spans="1:7">
      <c r="A33" s="61" t="s">
        <v>218</v>
      </c>
      <c r="B33" s="54" t="s">
        <v>215</v>
      </c>
      <c r="C33" s="59" t="s">
        <v>189</v>
      </c>
      <c r="D33" s="27">
        <v>1</v>
      </c>
      <c r="E33" s="33"/>
      <c r="G33" s="52">
        <f t="shared" ref="G33:G41" si="1">E33*F33</f>
        <v>0</v>
      </c>
    </row>
    <row r="34" spans="1:7">
      <c r="A34" s="22" t="s">
        <v>33</v>
      </c>
      <c r="B34" s="35" t="s">
        <v>98</v>
      </c>
      <c r="C34" s="19" t="s">
        <v>189</v>
      </c>
      <c r="D34" s="27">
        <v>1</v>
      </c>
      <c r="E34" s="27"/>
      <c r="F34" s="28"/>
      <c r="G34" s="28">
        <f t="shared" si="1"/>
        <v>0</v>
      </c>
    </row>
    <row r="35" spans="1:7">
      <c r="A35" s="39" t="s">
        <v>64</v>
      </c>
      <c r="B35" s="35" t="s">
        <v>99</v>
      </c>
      <c r="C35" s="19" t="s">
        <v>189</v>
      </c>
      <c r="D35" s="27">
        <v>1</v>
      </c>
      <c r="E35" s="27"/>
      <c r="F35" s="28"/>
      <c r="G35" s="28">
        <f t="shared" si="1"/>
        <v>0</v>
      </c>
    </row>
    <row r="36" spans="1:7">
      <c r="A36" s="39" t="s">
        <v>66</v>
      </c>
      <c r="B36" s="35" t="s">
        <v>100</v>
      </c>
      <c r="C36" s="19" t="s">
        <v>183</v>
      </c>
      <c r="D36" s="20">
        <v>1</v>
      </c>
      <c r="E36" s="20"/>
      <c r="F36" s="28"/>
      <c r="G36" s="28">
        <f t="shared" si="1"/>
        <v>0</v>
      </c>
    </row>
    <row r="37" spans="1:7">
      <c r="A37" s="39" t="s">
        <v>68</v>
      </c>
      <c r="B37" s="35" t="s">
        <v>104</v>
      </c>
      <c r="C37" s="19" t="s">
        <v>183</v>
      </c>
      <c r="D37" s="20">
        <v>1</v>
      </c>
      <c r="E37" s="20"/>
      <c r="F37" s="28"/>
      <c r="G37" s="28">
        <f t="shared" si="1"/>
        <v>0</v>
      </c>
    </row>
    <row r="38" spans="1:7">
      <c r="A38" s="39" t="s">
        <v>70</v>
      </c>
      <c r="B38" s="35" t="s">
        <v>105</v>
      </c>
      <c r="C38" s="19" t="s">
        <v>210</v>
      </c>
      <c r="D38" s="20">
        <v>1</v>
      </c>
      <c r="E38" s="20"/>
      <c r="F38" s="28"/>
      <c r="G38" s="28">
        <f t="shared" si="1"/>
        <v>0</v>
      </c>
    </row>
    <row r="39" spans="1:7">
      <c r="A39" s="39" t="s">
        <v>33</v>
      </c>
      <c r="B39" s="35" t="s">
        <v>101</v>
      </c>
      <c r="C39" s="19" t="s">
        <v>183</v>
      </c>
      <c r="D39" s="20">
        <v>1</v>
      </c>
      <c r="E39" s="20"/>
      <c r="F39" s="28"/>
      <c r="G39" s="28">
        <f t="shared" si="1"/>
        <v>0</v>
      </c>
    </row>
    <row r="40" spans="1:7">
      <c r="A40" s="39" t="s">
        <v>106</v>
      </c>
      <c r="B40" s="35" t="s">
        <v>211</v>
      </c>
      <c r="C40" s="19" t="s">
        <v>189</v>
      </c>
      <c r="D40" s="27">
        <v>1</v>
      </c>
      <c r="E40" s="27"/>
      <c r="F40" s="28"/>
      <c r="G40" s="28">
        <f t="shared" si="1"/>
        <v>0</v>
      </c>
    </row>
    <row r="41" spans="1:7">
      <c r="A41" s="19" t="s">
        <v>107</v>
      </c>
      <c r="B41" s="34" t="s">
        <v>212</v>
      </c>
      <c r="C41" s="19" t="s">
        <v>189</v>
      </c>
      <c r="D41" s="27">
        <v>1</v>
      </c>
      <c r="E41" s="27"/>
      <c r="F41" s="28"/>
      <c r="G41" s="28">
        <f t="shared" si="1"/>
        <v>0</v>
      </c>
    </row>
    <row r="42" spans="1:7">
      <c r="C42" s="62"/>
    </row>
    <row r="43" spans="1:7">
      <c r="A43" s="59" t="s">
        <v>226</v>
      </c>
      <c r="B43" s="36" t="s">
        <v>234</v>
      </c>
      <c r="C43" s="62"/>
      <c r="G43" s="52">
        <f>G44</f>
        <v>0</v>
      </c>
    </row>
    <row r="44" spans="1:7">
      <c r="A44" s="24"/>
      <c r="B44" s="35" t="s">
        <v>230</v>
      </c>
      <c r="C44" s="59" t="s">
        <v>183</v>
      </c>
      <c r="D44" s="20">
        <v>3</v>
      </c>
      <c r="E44" s="20"/>
      <c r="F44" s="28"/>
      <c r="G44" s="28">
        <f>E44*F44</f>
        <v>0</v>
      </c>
    </row>
    <row r="46" spans="1:7">
      <c r="A46" s="59" t="s">
        <v>228</v>
      </c>
      <c r="B46" s="36" t="s">
        <v>229</v>
      </c>
      <c r="C46" s="59" t="s">
        <v>189</v>
      </c>
      <c r="D46" s="27">
        <v>1</v>
      </c>
      <c r="E46" s="27"/>
      <c r="F46" s="28"/>
      <c r="G46" s="52">
        <f>E46*F46</f>
        <v>0</v>
      </c>
    </row>
    <row r="47" spans="1:7">
      <c r="C47" s="62"/>
    </row>
  </sheetData>
  <mergeCells count="3">
    <mergeCell ref="A3:A5"/>
    <mergeCell ref="B3:F5"/>
    <mergeCell ref="G3:G5"/>
  </mergeCells>
  <hyperlinks>
    <hyperlink ref="A11" r:id="rId1" location="_Toc197693458" display="applewebdata://18B21648-F637-4BAC-AC45-5DEB5011BE01/ - _Toc197693458" xr:uid="{CF78DE6C-B7A2-754D-8D51-E9CCF8E7893C}"/>
    <hyperlink ref="A12" r:id="rId2" location="_Toc197693459" display="applewebdata://18B21648-F637-4BAC-AC45-5DEB5011BE01/ - _Toc197693459" xr:uid="{E5892438-9D45-3C4E-9390-FDB2E635D45D}"/>
    <hyperlink ref="A36" r:id="rId3" location="_Toc197693460" display="applewebdata://18B21648-F637-4BAC-AC45-5DEB5011BE01/ - _Toc197693460" xr:uid="{80C2FA1E-0EF6-1F4E-82AB-14CA5D10A953}"/>
    <hyperlink ref="A39" r:id="rId4" location="_Toc197693461" display="applewebdata://18B21648-F637-4BAC-AC45-5DEB5011BE01/ - _Toc197693461" xr:uid="{E4DF4166-8A61-F14F-BD2E-FEF62D9EB00D}"/>
    <hyperlink ref="A13" r:id="rId5" location="_Toc197693462" display="applewebdata://18B21648-F637-4BAC-AC45-5DEB5011BE01/ - _Toc197693462" xr:uid="{08936ED7-E0DD-C747-96FE-66F3622122FD}"/>
    <hyperlink ref="A14" r:id="rId6" location="_Toc197693463" display="applewebdata://18B21648-F637-4BAC-AC45-5DEB5011BE01/ - _Toc197693463" xr:uid="{37BAE33B-A1EB-FE4D-95EB-3EAA5CBB1F25}"/>
    <hyperlink ref="A38" r:id="rId7" location="_Toc197693465" display="applewebdata://18B21648-F637-4BAC-AC45-5DEB5011BE01/ - _Toc197693465" xr:uid="{D7E9F3DB-620C-8C41-8D14-EE6D647A8AEC}"/>
    <hyperlink ref="A15" r:id="rId8" location="_Toc197693466" display="applewebdata://18B21648-F637-4BAC-AC45-5DEB5011BE01/ - _Toc197693466" xr:uid="{AA33207D-93FE-0B44-81A1-51F5EC6CAC3C}"/>
    <hyperlink ref="A40" r:id="rId9" location="_Toc197693468" display="applewebdata://18B21648-F637-4BAC-AC45-5DEB5011BE01/ - _Toc197693468" xr:uid="{B428D2E9-24DE-2949-A745-A6B8B80EF332}"/>
    <hyperlink ref="A16" r:id="rId10" location="_Toc197693469" display="applewebdata://18B21648-F637-4BAC-AC45-5DEB5011BE01/ - _Toc197693469" xr:uid="{C4914773-1C89-1C40-9EFE-DB6914F0829A}"/>
    <hyperlink ref="A17" r:id="rId11" location="_Toc197693470" display="applewebdata://18B21648-F637-4BAC-AC45-5DEB5011BE01/ - _Toc197693470" xr:uid="{4B8C12C6-D017-E64C-BE2B-6EFA780D62BD}"/>
    <hyperlink ref="A18" r:id="rId12" location="_Toc197693471" display="applewebdata://18B21648-F637-4BAC-AC45-5DEB5011BE01/ - _Toc197693471" xr:uid="{45E00154-0BF6-A742-A25F-005489731E70}"/>
    <hyperlink ref="A20" r:id="rId13" location="_Toc197693472" display="applewebdata://18B21648-F637-4BAC-AC45-5DEB5011BE01/ - _Toc197693472" xr:uid="{B4608443-9993-8D4A-8F97-4AD472C34E66}"/>
    <hyperlink ref="A21" r:id="rId14" location="_Toc197693473" display="applewebdata://18B21648-F637-4BAC-AC45-5DEB5011BE01/ - _Toc197693473" xr:uid="{D99480F7-51E4-7641-90B9-75E74904BBD9}"/>
    <hyperlink ref="A22" r:id="rId15" location="_Toc197693474" display="applewebdata://18B21648-F637-4BAC-AC45-5DEB5011BE01/ - _Toc197693474" xr:uid="{055AB5E9-7E6A-304E-9FF0-4DF2F7910506}"/>
    <hyperlink ref="A34" r:id="rId16" location="_Toc197693458" display="applewebdata://18B21648-F637-4BAC-AC45-5DEB5011BE01/ - _Toc197693458" xr:uid="{E83D975D-3F66-B24A-83B7-EFA3A267D9F5}"/>
    <hyperlink ref="A35" r:id="rId17" location="_Toc197693459" display="applewebdata://18B21648-F637-4BAC-AC45-5DEB5011BE01/ - _Toc197693459" xr:uid="{D6993E8E-DBBD-0E46-B0CC-6E39239782D1}"/>
    <hyperlink ref="A37" r:id="rId18" location="_Toc197693464" display="applewebdata://18B21648-F637-4BAC-AC45-5DEB5011BE01/ - _Toc197693464" xr:uid="{2A280BE8-5A86-C14C-A983-121CE8EE2231}"/>
  </hyperlinks>
  <pageMargins left="0.19685039370078741" right="0.19685039370078741" top="0.74803149606299213" bottom="0.74803149606299213" header="0.31496062992125984" footer="0.31496062992125984"/>
  <pageSetup paperSize="9" scale="75" orientation="portrait" r:id="rId19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5820EB-5531-584A-8551-5918CB017814}">
  <dimension ref="A2:I53"/>
  <sheetViews>
    <sheetView tabSelected="1" view="pageLayout" topLeftCell="A47" zoomScale="150" zoomScaleNormal="100" zoomScalePageLayoutView="150" workbookViewId="0">
      <selection activeCell="B60" sqref="B60"/>
    </sheetView>
  </sheetViews>
  <sheetFormatPr baseColWidth="10" defaultRowHeight="15.5"/>
  <cols>
    <col min="1" max="1" width="9" customWidth="1"/>
    <col min="2" max="2" width="40.69140625" customWidth="1"/>
    <col min="3" max="3" width="8.69140625" customWidth="1"/>
    <col min="4" max="5" width="16.4609375" customWidth="1"/>
    <col min="6" max="6" width="18" customWidth="1"/>
    <col min="7" max="7" width="18.15234375" customWidth="1"/>
    <col min="9" max="9" width="16.69140625" customWidth="1"/>
  </cols>
  <sheetData>
    <row r="2" spans="1:9">
      <c r="A2" s="63">
        <v>5</v>
      </c>
      <c r="B2" s="64" t="s">
        <v>180</v>
      </c>
      <c r="C2" s="65"/>
      <c r="D2" s="65"/>
      <c r="E2" s="65"/>
      <c r="F2" s="66"/>
      <c r="G2" s="73">
        <f ca="1">NOW()</f>
        <v>45876.491968634262</v>
      </c>
    </row>
    <row r="3" spans="1:9">
      <c r="A3" s="63"/>
      <c r="B3" s="67"/>
      <c r="C3" s="68"/>
      <c r="D3" s="68"/>
      <c r="E3" s="68"/>
      <c r="F3" s="69"/>
      <c r="G3" s="73"/>
    </row>
    <row r="4" spans="1:9">
      <c r="A4" s="63"/>
      <c r="B4" s="70"/>
      <c r="C4" s="71"/>
      <c r="D4" s="71"/>
      <c r="E4" s="71"/>
      <c r="F4" s="72"/>
      <c r="G4" s="73"/>
    </row>
    <row r="5" spans="1:9">
      <c r="A5" s="2" t="s">
        <v>191</v>
      </c>
      <c r="B5" s="3"/>
      <c r="C5" s="4"/>
      <c r="D5" s="5"/>
      <c r="E5" s="5"/>
      <c r="F5" s="5"/>
      <c r="G5" s="5"/>
    </row>
    <row r="6" spans="1:9">
      <c r="A6" s="55" t="s">
        <v>192</v>
      </c>
      <c r="B6" s="60"/>
      <c r="C6" s="10"/>
      <c r="D6" s="13" t="s">
        <v>182</v>
      </c>
      <c r="E6" s="10"/>
      <c r="F6" s="12" t="s">
        <v>181</v>
      </c>
      <c r="G6" s="29">
        <f>SUM(G12:G40)</f>
        <v>0</v>
      </c>
    </row>
    <row r="7" spans="1:9">
      <c r="A7" s="16"/>
      <c r="C7" s="16"/>
      <c r="D7" s="17"/>
      <c r="E7" s="17"/>
      <c r="F7" s="17"/>
      <c r="G7" s="17"/>
      <c r="I7" s="18"/>
    </row>
    <row r="8" spans="1:9">
      <c r="A8" s="13" t="str">
        <f>"LOT "&amp; A2</f>
        <v>LOT 5</v>
      </c>
      <c r="B8" s="14" t="s">
        <v>198</v>
      </c>
      <c r="C8" s="13" t="s">
        <v>183</v>
      </c>
      <c r="D8" s="15" t="s">
        <v>224</v>
      </c>
      <c r="E8" s="15" t="s">
        <v>231</v>
      </c>
      <c r="F8" s="12" t="s">
        <v>185</v>
      </c>
      <c r="G8" s="12" t="s">
        <v>186</v>
      </c>
    </row>
    <row r="9" spans="1:9">
      <c r="A9" s="10"/>
      <c r="B9" s="25"/>
      <c r="C9" s="16"/>
      <c r="D9" s="17"/>
      <c r="E9" s="17"/>
      <c r="F9" s="18"/>
      <c r="G9" s="18"/>
    </row>
    <row r="10" spans="1:9">
      <c r="A10" s="39" t="s">
        <v>1</v>
      </c>
      <c r="B10" s="35" t="s">
        <v>132</v>
      </c>
    </row>
    <row r="11" spans="1:9">
      <c r="A11" s="39" t="s">
        <v>33</v>
      </c>
      <c r="B11" s="35" t="s">
        <v>213</v>
      </c>
    </row>
    <row r="12" spans="1:9">
      <c r="A12" s="39" t="s">
        <v>133</v>
      </c>
      <c r="B12" s="35" t="s">
        <v>134</v>
      </c>
      <c r="C12" s="19" t="s">
        <v>189</v>
      </c>
      <c r="D12" s="27">
        <v>2</v>
      </c>
      <c r="E12" s="27"/>
      <c r="F12" s="28"/>
      <c r="G12" s="28">
        <f>F12*E12</f>
        <v>0</v>
      </c>
    </row>
    <row r="13" spans="1:9">
      <c r="A13" s="39" t="s">
        <v>135</v>
      </c>
      <c r="B13" s="35" t="s">
        <v>136</v>
      </c>
      <c r="C13" s="19" t="s">
        <v>189</v>
      </c>
      <c r="D13" s="27">
        <v>3</v>
      </c>
      <c r="E13" s="27"/>
      <c r="F13" s="28"/>
      <c r="G13" s="28">
        <f t="shared" ref="G13:G40" si="0">F13*E13</f>
        <v>0</v>
      </c>
    </row>
    <row r="14" spans="1:9">
      <c r="A14" s="39" t="s">
        <v>64</v>
      </c>
      <c r="B14" s="35" t="s">
        <v>137</v>
      </c>
    </row>
    <row r="15" spans="1:9">
      <c r="A15" s="39" t="s">
        <v>138</v>
      </c>
      <c r="B15" s="35" t="s">
        <v>139</v>
      </c>
      <c r="C15" s="19" t="s">
        <v>189</v>
      </c>
      <c r="D15" s="27">
        <v>1</v>
      </c>
      <c r="E15" s="27"/>
      <c r="F15" s="28"/>
      <c r="G15" s="28">
        <f t="shared" si="0"/>
        <v>0</v>
      </c>
    </row>
    <row r="16" spans="1:9">
      <c r="A16" s="39" t="s">
        <v>140</v>
      </c>
      <c r="B16" s="35" t="s">
        <v>141</v>
      </c>
      <c r="C16" s="19" t="s">
        <v>189</v>
      </c>
      <c r="D16" s="27">
        <v>2</v>
      </c>
      <c r="E16" s="27"/>
      <c r="F16" s="28"/>
      <c r="G16" s="28">
        <f t="shared" si="0"/>
        <v>0</v>
      </c>
    </row>
    <row r="17" spans="1:7">
      <c r="A17" s="39" t="s">
        <v>142</v>
      </c>
      <c r="B17" s="35" t="s">
        <v>143</v>
      </c>
      <c r="C17" s="19" t="s">
        <v>189</v>
      </c>
      <c r="D17" s="27">
        <v>1</v>
      </c>
      <c r="E17" s="27"/>
      <c r="F17" s="28"/>
      <c r="G17" s="28">
        <f t="shared" si="0"/>
        <v>0</v>
      </c>
    </row>
    <row r="18" spans="1:7">
      <c r="A18" s="39" t="s">
        <v>66</v>
      </c>
      <c r="B18" s="35" t="s">
        <v>144</v>
      </c>
    </row>
    <row r="19" spans="1:7">
      <c r="A19" s="39" t="s">
        <v>145</v>
      </c>
      <c r="B19" s="35" t="s">
        <v>146</v>
      </c>
      <c r="C19" s="19" t="s">
        <v>189</v>
      </c>
      <c r="D19" s="27">
        <v>1</v>
      </c>
      <c r="E19" s="27"/>
      <c r="F19" s="28"/>
      <c r="G19" s="28">
        <f t="shared" si="0"/>
        <v>0</v>
      </c>
    </row>
    <row r="20" spans="1:7">
      <c r="A20" s="19" t="s">
        <v>147</v>
      </c>
      <c r="B20" s="34" t="s">
        <v>148</v>
      </c>
      <c r="C20" s="19" t="s">
        <v>189</v>
      </c>
      <c r="D20" s="27">
        <v>1</v>
      </c>
      <c r="E20" s="27"/>
      <c r="F20" s="28"/>
      <c r="G20" s="28">
        <f t="shared" si="0"/>
        <v>0</v>
      </c>
    </row>
    <row r="21" spans="1:7">
      <c r="A21" s="39" t="s">
        <v>149</v>
      </c>
      <c r="B21" s="35" t="s">
        <v>150</v>
      </c>
      <c r="C21" s="19" t="s">
        <v>189</v>
      </c>
      <c r="D21" s="27">
        <v>1</v>
      </c>
      <c r="E21" s="27"/>
      <c r="F21" s="28"/>
      <c r="G21" s="28">
        <f t="shared" si="0"/>
        <v>0</v>
      </c>
    </row>
    <row r="22" spans="1:7">
      <c r="A22" s="39" t="s">
        <v>3</v>
      </c>
      <c r="B22" s="35" t="s">
        <v>151</v>
      </c>
    </row>
    <row r="23" spans="1:7">
      <c r="A23" s="39" t="s">
        <v>4</v>
      </c>
      <c r="B23" s="35" t="s">
        <v>152</v>
      </c>
    </row>
    <row r="24" spans="1:7">
      <c r="A24" s="19" t="s">
        <v>153</v>
      </c>
      <c r="B24" s="34" t="s">
        <v>154</v>
      </c>
      <c r="C24" s="19" t="s">
        <v>189</v>
      </c>
      <c r="D24" s="27">
        <v>1</v>
      </c>
      <c r="E24" s="27"/>
      <c r="F24" s="28"/>
      <c r="G24" s="28">
        <f t="shared" si="0"/>
        <v>0</v>
      </c>
    </row>
    <row r="25" spans="1:7">
      <c r="A25" s="39" t="s">
        <v>155</v>
      </c>
      <c r="B25" s="35" t="s">
        <v>156</v>
      </c>
      <c r="C25" s="19" t="s">
        <v>183</v>
      </c>
      <c r="D25" s="20">
        <v>41</v>
      </c>
      <c r="E25" s="20"/>
      <c r="F25" s="28"/>
      <c r="G25" s="28">
        <f t="shared" si="0"/>
        <v>0</v>
      </c>
    </row>
    <row r="26" spans="1:7">
      <c r="A26" s="39" t="s">
        <v>157</v>
      </c>
      <c r="B26" s="34" t="s">
        <v>158</v>
      </c>
      <c r="C26" s="19" t="s">
        <v>183</v>
      </c>
      <c r="D26" s="20">
        <v>17</v>
      </c>
      <c r="E26" s="20"/>
      <c r="F26" s="28"/>
      <c r="G26" s="28">
        <f t="shared" si="0"/>
        <v>0</v>
      </c>
    </row>
    <row r="27" spans="1:7">
      <c r="A27" s="39">
        <v>32131</v>
      </c>
      <c r="B27" s="34" t="s">
        <v>214</v>
      </c>
      <c r="C27" s="19" t="s">
        <v>183</v>
      </c>
      <c r="D27" s="20">
        <v>4</v>
      </c>
      <c r="E27" s="20"/>
      <c r="F27" s="28"/>
      <c r="G27" s="28">
        <f t="shared" si="0"/>
        <v>0</v>
      </c>
    </row>
    <row r="28" spans="1:7">
      <c r="A28" s="39" t="s">
        <v>159</v>
      </c>
      <c r="B28" s="34" t="s">
        <v>160</v>
      </c>
      <c r="C28" s="19" t="s">
        <v>183</v>
      </c>
      <c r="D28" s="20">
        <v>1</v>
      </c>
      <c r="E28" s="20"/>
      <c r="F28" s="28"/>
      <c r="G28" s="28">
        <f t="shared" si="0"/>
        <v>0</v>
      </c>
    </row>
    <row r="29" spans="1:7">
      <c r="A29" s="40" t="s">
        <v>6</v>
      </c>
      <c r="B29" s="34" t="s">
        <v>161</v>
      </c>
    </row>
    <row r="31" spans="1:7">
      <c r="A31" s="40" t="s">
        <v>162</v>
      </c>
      <c r="B31" s="34" t="s">
        <v>163</v>
      </c>
      <c r="C31" s="19" t="s">
        <v>189</v>
      </c>
      <c r="D31" s="27">
        <v>1</v>
      </c>
      <c r="E31" s="27"/>
      <c r="F31" s="28"/>
      <c r="G31" s="28">
        <f t="shared" si="0"/>
        <v>0</v>
      </c>
    </row>
    <row r="32" spans="1:7">
      <c r="A32" s="40" t="s">
        <v>164</v>
      </c>
      <c r="B32" s="34" t="s">
        <v>165</v>
      </c>
      <c r="C32" s="19" t="s">
        <v>189</v>
      </c>
      <c r="D32" s="27">
        <v>1</v>
      </c>
      <c r="E32" s="27"/>
      <c r="F32" s="28"/>
      <c r="G32" s="28">
        <f t="shared" si="0"/>
        <v>0</v>
      </c>
    </row>
    <row r="33" spans="1:7">
      <c r="A33" s="40" t="s">
        <v>166</v>
      </c>
      <c r="B33" s="34" t="s">
        <v>167</v>
      </c>
      <c r="C33" s="62"/>
      <c r="G33" s="28">
        <f t="shared" si="0"/>
        <v>0</v>
      </c>
    </row>
    <row r="34" spans="1:7">
      <c r="A34" s="40" t="s">
        <v>168</v>
      </c>
      <c r="B34" s="34" t="s">
        <v>169</v>
      </c>
      <c r="C34" s="19" t="s">
        <v>183</v>
      </c>
      <c r="D34" s="20">
        <v>1</v>
      </c>
      <c r="E34" s="20"/>
      <c r="F34" s="28"/>
      <c r="G34" s="28">
        <f t="shared" si="0"/>
        <v>0</v>
      </c>
    </row>
    <row r="35" spans="1:7">
      <c r="A35" s="40" t="s">
        <v>170</v>
      </c>
      <c r="B35" s="34" t="s">
        <v>171</v>
      </c>
      <c r="C35" s="19" t="s">
        <v>183</v>
      </c>
      <c r="D35" s="20">
        <v>9</v>
      </c>
      <c r="E35" s="20"/>
      <c r="F35" s="28"/>
      <c r="G35" s="28">
        <f t="shared" si="0"/>
        <v>0</v>
      </c>
    </row>
    <row r="36" spans="1:7">
      <c r="A36" s="40" t="s">
        <v>172</v>
      </c>
      <c r="B36" s="34" t="s">
        <v>173</v>
      </c>
      <c r="C36" s="19" t="s">
        <v>183</v>
      </c>
      <c r="D36" s="20">
        <v>2</v>
      </c>
      <c r="E36" s="20"/>
      <c r="F36" s="28"/>
      <c r="G36" s="28">
        <f t="shared" si="0"/>
        <v>0</v>
      </c>
    </row>
    <row r="37" spans="1:7">
      <c r="A37" s="40" t="s">
        <v>9</v>
      </c>
      <c r="B37" s="34" t="s">
        <v>174</v>
      </c>
    </row>
    <row r="38" spans="1:7">
      <c r="A38" s="40" t="s">
        <v>10</v>
      </c>
      <c r="B38" s="34" t="s">
        <v>175</v>
      </c>
      <c r="C38" s="19" t="s">
        <v>183</v>
      </c>
      <c r="D38" s="20">
        <v>7</v>
      </c>
      <c r="E38" s="20"/>
      <c r="F38" s="28"/>
      <c r="G38" s="28">
        <f t="shared" si="0"/>
        <v>0</v>
      </c>
    </row>
    <row r="39" spans="1:7">
      <c r="A39" s="40" t="s">
        <v>17</v>
      </c>
      <c r="B39" s="34" t="s">
        <v>179</v>
      </c>
      <c r="C39" s="19" t="s">
        <v>189</v>
      </c>
      <c r="D39" s="27">
        <v>1</v>
      </c>
      <c r="E39" s="27"/>
      <c r="F39" s="28"/>
      <c r="G39" s="28">
        <f t="shared" si="0"/>
        <v>0</v>
      </c>
    </row>
    <row r="40" spans="1:7">
      <c r="A40" s="40" t="s">
        <v>45</v>
      </c>
      <c r="B40" s="35" t="s">
        <v>131</v>
      </c>
      <c r="C40" s="19" t="s">
        <v>189</v>
      </c>
      <c r="D40" s="27">
        <v>1</v>
      </c>
      <c r="E40" s="27"/>
      <c r="F40" s="28"/>
      <c r="G40" s="28">
        <f t="shared" si="0"/>
        <v>0</v>
      </c>
    </row>
    <row r="41" spans="1:7">
      <c r="A41" s="16"/>
    </row>
    <row r="43" spans="1:7">
      <c r="A43" s="55" t="s">
        <v>222</v>
      </c>
      <c r="B43" s="43"/>
      <c r="C43" s="32"/>
      <c r="D43" s="33"/>
      <c r="E43" s="33"/>
    </row>
    <row r="45" spans="1:7">
      <c r="A45" s="56" t="s">
        <v>218</v>
      </c>
      <c r="B45" s="57" t="s">
        <v>215</v>
      </c>
      <c r="G45" s="52">
        <f>G46</f>
        <v>0</v>
      </c>
    </row>
    <row r="46" spans="1:7">
      <c r="A46" s="40" t="s">
        <v>172</v>
      </c>
      <c r="B46" s="34" t="s">
        <v>173</v>
      </c>
      <c r="C46" s="59" t="s">
        <v>183</v>
      </c>
      <c r="D46" s="20">
        <v>1</v>
      </c>
      <c r="E46" s="20"/>
      <c r="F46" s="28"/>
      <c r="G46" s="28">
        <f>F46*E46</f>
        <v>0</v>
      </c>
    </row>
    <row r="48" spans="1:7">
      <c r="A48" s="59" t="s">
        <v>226</v>
      </c>
      <c r="B48" s="37" t="s">
        <v>233</v>
      </c>
      <c r="C48" s="59" t="s">
        <v>189</v>
      </c>
      <c r="D48" s="27">
        <v>1</v>
      </c>
      <c r="E48" s="20"/>
      <c r="F48" s="28"/>
      <c r="G48" s="52">
        <f>SUM(G49:G51)</f>
        <v>0</v>
      </c>
    </row>
    <row r="49" spans="1:7">
      <c r="A49" s="40" t="s">
        <v>12</v>
      </c>
      <c r="B49" s="34" t="s">
        <v>176</v>
      </c>
      <c r="C49" s="19" t="s">
        <v>183</v>
      </c>
      <c r="D49" s="20">
        <v>1</v>
      </c>
      <c r="E49" s="20"/>
      <c r="F49" s="28"/>
      <c r="G49" s="28">
        <f>F49*E49</f>
        <v>0</v>
      </c>
    </row>
    <row r="50" spans="1:7">
      <c r="A50" s="40" t="s">
        <v>14</v>
      </c>
      <c r="B50" s="34" t="s">
        <v>177</v>
      </c>
      <c r="C50" s="19" t="s">
        <v>189</v>
      </c>
      <c r="D50" s="27">
        <v>1</v>
      </c>
      <c r="E50" s="27"/>
      <c r="F50" s="28"/>
      <c r="G50" s="28">
        <f>F50*E50</f>
        <v>0</v>
      </c>
    </row>
    <row r="51" spans="1:7">
      <c r="A51" s="40" t="s">
        <v>16</v>
      </c>
      <c r="B51" s="34" t="s">
        <v>178</v>
      </c>
      <c r="C51" s="19" t="s">
        <v>189</v>
      </c>
      <c r="D51" s="27">
        <v>3</v>
      </c>
      <c r="E51" s="27"/>
      <c r="F51" s="28"/>
      <c r="G51" s="28">
        <f>F51*E51</f>
        <v>0</v>
      </c>
    </row>
    <row r="53" spans="1:7">
      <c r="A53" s="59" t="s">
        <v>228</v>
      </c>
      <c r="B53" s="37" t="s">
        <v>232</v>
      </c>
      <c r="C53" s="59" t="s">
        <v>189</v>
      </c>
      <c r="D53" s="27">
        <v>5</v>
      </c>
      <c r="E53" s="27"/>
      <c r="F53" s="28"/>
      <c r="G53" s="52">
        <f>F53*E53</f>
        <v>0</v>
      </c>
    </row>
  </sheetData>
  <mergeCells count="3">
    <mergeCell ref="A2:A4"/>
    <mergeCell ref="B2:F4"/>
    <mergeCell ref="G2:G4"/>
  </mergeCells>
  <hyperlinks>
    <hyperlink ref="A10" r:id="rId1" location="_Toc197693459" display="applewebdata://18B21648-F637-4BAC-AC45-5DEB5011BE01/ - _Toc197693459" xr:uid="{BE33EBB8-E12B-3440-B0CD-3CBBB30CDFB1}"/>
    <hyperlink ref="A11" r:id="rId2" location="_Toc197693460" display="applewebdata://18B21648-F637-4BAC-AC45-5DEB5011BE01/ - _Toc197693460" xr:uid="{F3287566-1B83-E94A-8B49-34ED955FDF9E}"/>
    <hyperlink ref="A12" r:id="rId3" location="_Toc197693461" display="applewebdata://18B21648-F637-4BAC-AC45-5DEB5011BE01/ - _Toc197693461" xr:uid="{9EC1B140-A310-7E49-9D10-A2EA4F669EDF}"/>
    <hyperlink ref="A13" r:id="rId4" location="_Toc197693462" display="applewebdata://18B21648-F637-4BAC-AC45-5DEB5011BE01/ - _Toc197693462" xr:uid="{E202DED4-0CF4-C444-9C75-B61B336BF93B}"/>
    <hyperlink ref="A14" r:id="rId5" location="_Toc197693463" display="applewebdata://18B21648-F637-4BAC-AC45-5DEB5011BE01/ - _Toc197693463" xr:uid="{35B5CA38-EB99-0048-BF00-F316DD8805A1}"/>
    <hyperlink ref="A15" r:id="rId6" location="_Toc197693464" display="applewebdata://18B21648-F637-4BAC-AC45-5DEB5011BE01/ - _Toc197693464" xr:uid="{854CCF60-1493-464F-B1B2-8CDCDDFA64F2}"/>
    <hyperlink ref="A16" r:id="rId7" location="_Toc197693465" display="applewebdata://18B21648-F637-4BAC-AC45-5DEB5011BE01/ - _Toc197693465" xr:uid="{D923C89A-9C08-1C4F-9C28-40328C7BF3E6}"/>
    <hyperlink ref="A17" r:id="rId8" location="_Toc197693466" display="applewebdata://18B21648-F637-4BAC-AC45-5DEB5011BE01/ - _Toc197693466" xr:uid="{99E8D1B3-F0AF-6C43-BFFE-6E16CC7B5566}"/>
    <hyperlink ref="A18" r:id="rId9" location="_Toc197693467" display="applewebdata://18B21648-F637-4BAC-AC45-5DEB5011BE01/ - _Toc197693467" xr:uid="{A9CD0BF2-257B-CD4F-B336-AD6EB41FC495}"/>
    <hyperlink ref="A19" r:id="rId10" location="_Toc197693468" display="applewebdata://18B21648-F637-4BAC-AC45-5DEB5011BE01/ - _Toc197693468" xr:uid="{673E1761-D5AC-4648-88AC-D437B0ADA82B}"/>
    <hyperlink ref="A21" r:id="rId11" location="_Toc197693469" display="applewebdata://18B21648-F637-4BAC-AC45-5DEB5011BE01/ - _Toc197693469" xr:uid="{B727022C-A22E-BA4B-BC67-8C7363C4F51C}"/>
    <hyperlink ref="A22" r:id="rId12" location="_Toc197693470" display="applewebdata://18B21648-F637-4BAC-AC45-5DEB5011BE01/ - _Toc197693470" xr:uid="{01B41CBA-261E-0543-B7A6-5D035232FBEA}"/>
    <hyperlink ref="A23" r:id="rId13" location="_Toc197693471" display="applewebdata://18B21648-F637-4BAC-AC45-5DEB5011BE01/ - _Toc197693471" xr:uid="{9717533A-F2E6-3347-9ED0-CF8ED0D433DA}"/>
    <hyperlink ref="A25" r:id="rId14" location="_Toc197693472" display="applewebdata://18B21648-F637-4BAC-AC45-5DEB5011BE01/ - _Toc197693472" xr:uid="{58C8A68C-6FA1-5849-8675-10B7FB6254BD}"/>
    <hyperlink ref="A26" r:id="rId15" location="_Toc197693473" display="applewebdata://18B21648-F637-4BAC-AC45-5DEB5011BE01/ - _Toc197693473" xr:uid="{C29F0D13-B57B-564B-8E16-6DDEDE477429}"/>
    <hyperlink ref="A28" r:id="rId16" location="_Toc197693474" display="applewebdata://18B21648-F637-4BAC-AC45-5DEB5011BE01/ - _Toc197693474" xr:uid="{CD4B37A0-095A-F644-9E3E-65AD7A527CBA}"/>
  </hyperlinks>
  <pageMargins left="0.11811023622047245" right="0.15748031496062992" top="0.74803149606299213" bottom="0.74803149606299213" header="0.31496062992125984" footer="0.31496062992125984"/>
  <pageSetup paperSize="9" scale="75" orientation="portrait" r:id="rId1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5</vt:i4>
      </vt:variant>
    </vt:vector>
  </HeadingPairs>
  <TitlesOfParts>
    <vt:vector size="10" baseType="lpstr">
      <vt:lpstr>1 CLOISONS</vt:lpstr>
      <vt:lpstr>2  PEINT RDSD RDSS</vt:lpstr>
      <vt:lpstr>3 MEN INT EXT</vt:lpstr>
      <vt:lpstr>4 PLB SAN CVC </vt:lpstr>
      <vt:lpstr>5 ELEC CFO CFA</vt:lpstr>
      <vt:lpstr>'1 CLOISONS'!Zone_d_impression</vt:lpstr>
      <vt:lpstr>'2  PEINT RDSD RDSS'!Zone_d_impression</vt:lpstr>
      <vt:lpstr>'3 MEN INT EXT'!Zone_d_impression</vt:lpstr>
      <vt:lpstr>'4 PLB SAN CVC '!Zone_d_impression</vt:lpstr>
      <vt:lpstr>'5 ELEC CFO CFA'!Zone_d_impression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François Nougaret</dc:creator>
  <cp:lastModifiedBy>Florence Bastien</cp:lastModifiedBy>
  <cp:lastPrinted>2025-07-22T10:09:13Z</cp:lastPrinted>
  <dcterms:created xsi:type="dcterms:W3CDTF">2025-05-09T12:29:21Z</dcterms:created>
  <dcterms:modified xsi:type="dcterms:W3CDTF">2025-08-07T09:52:00Z</dcterms:modified>
</cp:coreProperties>
</file>