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onfolandau\Desktop\DCE Ecorchiers 2025\"/>
    </mc:Choice>
  </mc:AlternateContent>
  <bookViews>
    <workbookView xWindow="0" yWindow="0" windowWidth="28800" windowHeight="12180"/>
  </bookViews>
  <sheets>
    <sheet name="DQE" sheetId="1" r:id="rId1"/>
    <sheet name="BPU" sheetId="2" r:id="rId2"/>
    <sheet name="Feuil1" sheetId="3" r:id="rId3"/>
  </sheets>
  <externalReferences>
    <externalReference r:id="rId4"/>
  </externalReferenc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9" i="1" l="1"/>
  <c r="G19" i="1"/>
  <c r="C1" i="2"/>
  <c r="G32" i="1"/>
  <c r="G29" i="1"/>
  <c r="G26" i="1"/>
  <c r="G25" i="1"/>
  <c r="E18" i="1"/>
  <c r="E17" i="1"/>
  <c r="G17" i="1"/>
  <c r="G1" i="1"/>
  <c r="G13" i="1"/>
  <c r="G14" i="1"/>
  <c r="G18" i="1"/>
  <c r="G20" i="1"/>
  <c r="G21" i="1"/>
  <c r="G22" i="1"/>
  <c r="G12" i="1"/>
  <c r="G11" i="1"/>
  <c r="G37" i="1"/>
  <c r="E32" i="1"/>
  <c r="E26" i="1"/>
  <c r="E25" i="1"/>
  <c r="E22" i="1"/>
  <c r="E21" i="1"/>
  <c r="E20" i="1"/>
  <c r="E14" i="1"/>
  <c r="E12" i="1"/>
  <c r="E11" i="1"/>
  <c r="G27" i="1" l="1"/>
  <c r="G30" i="1"/>
  <c r="G33" i="1"/>
  <c r="G15" i="1"/>
  <c r="G23" i="1"/>
  <c r="G36" i="1" l="1"/>
  <c r="G38" i="1" s="1"/>
</calcChain>
</file>

<file path=xl/comments1.xml><?xml version="1.0" encoding="utf-8"?>
<comments xmlns="http://schemas.openxmlformats.org/spreadsheetml/2006/main">
  <authors>
    <author>tc={E2A5A42D-127C-4F46-8F8C-F724C0F15BE8}</author>
  </authors>
  <commentList>
    <comment ref="D17" authorId="0" shapeId="0">
      <text>
        <r>
          <rPr>
            <sz val="11"/>
            <color theme="1"/>
            <rFont val="Calibri"/>
            <family val="2"/>
            <scheme val="minor"/>
          </rPr>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Case jaune à mettre à jour selon les données de Clément</t>
        </r>
      </text>
    </comment>
  </commentList>
</comments>
</file>

<file path=xl/sharedStrings.xml><?xml version="1.0" encoding="utf-8"?>
<sst xmlns="http://schemas.openxmlformats.org/spreadsheetml/2006/main" count="224" uniqueCount="88">
  <si>
    <t/>
  </si>
  <si>
    <t>DETAIL QUANTITATIF ESTIMATIF</t>
  </si>
  <si>
    <t xml:space="preserve">Objet : </t>
  </si>
  <si>
    <t>Personne morale :</t>
  </si>
  <si>
    <t>N° Prix</t>
  </si>
  <si>
    <t>Libellé</t>
  </si>
  <si>
    <t>Unité</t>
  </si>
  <si>
    <t>Quantités
Prévues</t>
  </si>
  <si>
    <t>Prix Unitaire/
Forfait H.T.</t>
  </si>
  <si>
    <t>Montant
H.T.</t>
  </si>
  <si>
    <t>1 - Travaux généraux</t>
  </si>
  <si>
    <t> 1</t>
  </si>
  <si>
    <t>INSTALLATION DE  CHANTIER</t>
  </si>
  <si>
    <t>for</t>
  </si>
  <si>
    <t> 2</t>
  </si>
  <si>
    <t> 3</t>
  </si>
  <si>
    <t> 4</t>
  </si>
  <si>
    <t>u</t>
  </si>
  <si>
    <t> 5</t>
  </si>
  <si>
    <t>TOTAL</t>
  </si>
  <si>
    <t>2 - Travaux de réhabilitation de la piste en route</t>
  </si>
  <si>
    <t> 6</t>
  </si>
  <si>
    <t>TERRASSEMENT EN DEBLAI 1ère CATEGORIE</t>
  </si>
  <si>
    <t>m³</t>
  </si>
  <si>
    <t> 7</t>
  </si>
  <si>
    <t>TERRASSEMENT AU BR OU MINAGE EN DEBLAI ROCHEUX DU TALUS AMONT ET PISTE</t>
  </si>
  <si>
    <t> 8</t>
  </si>
  <si>
    <t>TERRASSEMENT EN REMBLAI 1ère CATEGORIE ET COMPACTAGE COTE TALUS AVAL</t>
  </si>
  <si>
    <t> 9</t>
  </si>
  <si>
    <t>EVACUATION ET REGALAGE DES MATERIAUX EXCEDENTAIRES</t>
  </si>
  <si>
    <t> 10</t>
  </si>
  <si>
    <t> 11</t>
  </si>
  <si>
    <t> 12</t>
  </si>
  <si>
    <t> 13</t>
  </si>
  <si>
    <t> 14</t>
  </si>
  <si>
    <t>ml</t>
  </si>
  <si>
    <t>6 - Traitement des zones humides</t>
  </si>
  <si>
    <t>FOURNITURES ET MISE EN OEUVRE DE TRANCHEES DRAINANTES</t>
  </si>
  <si>
    <t>C  U  M  U  L  S</t>
  </si>
  <si>
    <t>Montant H.T.</t>
  </si>
  <si>
    <t>Montant T.V.A.</t>
  </si>
  <si>
    <t>Montant T.T.C.</t>
  </si>
  <si>
    <t>Consultation</t>
  </si>
  <si>
    <t>Mise au gabarit d'une piste forestière en route forestière</t>
  </si>
  <si>
    <t xml:space="preserve">DDT de l'Isère </t>
  </si>
  <si>
    <t xml:space="preserve">TERRASSEMENT AU BR OU MINAGE EN DEBLAI ROCHEUX DU TALUS AMONT, PISTE ET AIRE DE RETOURNEMENT
</t>
  </si>
  <si>
    <t xml:space="preserve">Le mètre cube : </t>
  </si>
  <si>
    <t xml:space="preserve">EVACUATION DES MATERIAUX EXCEDENTAIRES EN DECHARGE AGREEE
</t>
  </si>
  <si>
    <t xml:space="preserve">CREATION DE RENVOIS D'EAU EN TERRAIN NATUREL DE 2,5M DE LARGE
</t>
  </si>
  <si>
    <t xml:space="preserve">FOURNITURE ET MISE EN OEUVRE DE L'EMPIERREMENT DE LA CHAUSSEE EN 0/80 SUR 0,40M APRES LE COMPACTAGE
</t>
  </si>
  <si>
    <t>TERRASSEMENT EN DEBLAI 1ère CATEGORIE POUR LA PISTE AVEC COMPACTAGE DE L'ASSISE DE LA CHAUSSEE</t>
  </si>
  <si>
    <t>FOURNITURE ET MISE EN OEUVRE DE L'EMPIERREMENT DE L'AIRE EN 0/80 SUR 0,40 M AVEC COMPACTAGE</t>
  </si>
  <si>
    <t xml:space="preserve">FOURNITURE ET MISE EN OEUVRE DE L'EMPIERREMENT DE L'AIRE EN 0/80 SUR 0,40 M AVEC COMPACTAGE
</t>
  </si>
  <si>
    <t>3 - Création d'une aire de retournement (plate forme d'environ 100 m²)</t>
  </si>
  <si>
    <t xml:space="preserve">TERRASSEMENT EN DEBLAI AVEC EVACUATION DES MATERIAU EN DECHARGE AGREEE REGALAGE ET COMPACTAGE DE L'ASSISE
</t>
  </si>
  <si>
    <t xml:space="preserve">Le mètre linéaire : </t>
  </si>
  <si>
    <t>5 - Traitement des zones humides</t>
  </si>
  <si>
    <t xml:space="preserve">FOURNITURES ET MISE EN OEUVRE DE TRANCHEES DRAINANTES, PLANS CCTP
</t>
  </si>
  <si>
    <t>BORDEREAU DES PRIX UNITAIRES</t>
  </si>
  <si>
    <t xml:space="preserve">Le forfait : </t>
  </si>
  <si>
    <t xml:space="preserve">L'unité : </t>
  </si>
  <si>
    <t xml:space="preserve"> </t>
  </si>
  <si>
    <t>DDT de l'Isère</t>
  </si>
  <si>
    <t>"Ce prix rémunère au forfait l'installation de chantier;_x000D_
Il comprend notamment :  _x000D_
* les prestations prévues par l'article 31 du CCAG ,_x000D_
* les dépenses d'achat, de location ou d'utilisation des terrains ,_x000D_
* la réalisation des accès et pistes ne faisant pas l'objet d'un prix spécifique ,_x000D_
* l'installation des ateliers, bureaux et locaux divers ,_x000D_
* les branchements et les frais de fonctionnement relatifs aux divers réseaux ,_x000D_
* l'amenée et le repliement des matériels et matériaux ,_x000D_
* la remise en état des lieux après travaux ,_x000D_
* la reconstitution des accès et cheminements_x000D_
* le piquetage des ouvrages spécifiques à réaliser (hors renvois d'eau),_x000D_
* les réunions hebdomadaires,_x000D_
* la signalisation du chantier._x000D_
Ce prix sera appliqué en 2 fractions :_x000D_
60 % après l'amenée et le montage des installations et la mise en place du matériel, _x000D_
40 % après démontage des installations, repliement du matériel et remise en état des lieux."</t>
  </si>
  <si>
    <t xml:space="preserve">"Ce prix rémunère, au mètre cube, les terrassements au BRH ou minage si nécessaire en déblai rocheux;_x000D_
* talus amont dans les opérations de déblai;_x000D_
* extraction, transport et mise en dépôt provisoire_x000D_;
* décapage de la piste sur les zones le nécessitant;_x000D_
* décapage de l'aire de retournement sur les zones le nécessitant;
* régalage et compactage du sol support;_x000D_
* les cubages sont donnés hors foisonnement.
</t>
  </si>
  <si>
    <t xml:space="preserve">"Ce prix rémunère au forfait le déboisement, élagage, débroussaillage des talus;_x000D_
* L'amené et le repli du matériel de débardage et de broyage;_x000D_
* voir les spécifications du CCTP §2.2.4. et §4.1.1.
</t>
  </si>
  <si>
    <t xml:space="preserve">"Ce prix rémunère, au mètre cube, les terrassements en déblai de 1ère catégorie_x000D_
* talus amont dans les opérations de déblai;
* l'extraction, le transport et la mise en dépôt provisoire;_x000D_
* décapage de la piste sur 0,10m;_x000D_
* régalage et compactage du sol support;_x000D_
* les cubages sont donnés hors foisonnement.
</t>
  </si>
  <si>
    <t xml:space="preserve">"Ce prix rémunère, au mètre cube, les terrassements en remblai 1ère catégorie avec les redans nécessaires et le compactage selon les spécifications du CCTP_x000D_
* les cubages sont donnés après compactage.
</t>
  </si>
  <si>
    <t xml:space="preserve">"Ce prix rémunère, au mètre cube, l'évacuation des matériaux excédentaires dans une décharge agréée :
* Les matériaux évacués sont issus des matériaux de mauvaise qualité des déblais triés".
</t>
  </si>
  <si>
    <t>CREATION DE RENVOIS D'EAU EN TERRAIN NATUREL DE 2,5M DE LARGE</t>
  </si>
  <si>
    <t xml:space="preserve">"Ce prix rémunère, à l'unité, la création de renvois d'eau en TN;_x000D_
* les opérations de terrassement pour la création de la cunette conformément aux spécifications du CCTP;_x000D_
* le compactage de la cunette avec des moyens adaptés;_x000D_
* le prix de la fourniture en 0/80 est réputé contenu dans le prix 10".
</t>
  </si>
  <si>
    <t>FOURNITURE ET MISE EN OEUVRE DE L'EMPIERREMENT DE LA CHAUSSEE EN 0/80 SUR 0,40M APRES LE COMPACTAGE</t>
  </si>
  <si>
    <t>TERRASSEMENT EN DEBLAI AVEC EVACUATION DES MATERIAU EN DECHARGE AGREEE REGALAGE ET COMPACTAGE DE L'ASSISE</t>
  </si>
  <si>
    <t xml:space="preserve">"Ce prix rémunère, au mètre cube, les terrassements en déblai, avec évacuation des matériaux dans une décharge agréée;_x000D_
* décapage de la plateforme sur 0,10m;
* le fond de fouille devra être régalé et compacté"
</t>
  </si>
  <si>
    <t xml:space="preserve">"Ce prix rémunère, au mètre cube:   _x000D_
* la fourniture et mise en oeuvre de matériaux 0/80 afin d'atteindre sur toute la largeur de l'aire une épaisseur 0,40m après compactage. 
* le compactage se fera conformément aux prescriptions du CCTP".
</t>
  </si>
  <si>
    <t>"Cette prestation comprend :_x000D_
* le terrassement en terrain de toutes natures, y compris destructions de blocs ou de bancs rocheux compacts -les éventuelles dispositions de minage étant soumises à l'agrément préalable du Maître d'Oeuvre- pour creusement d'une tranchée, de 0,50m d'ouverture à sa base et de section trapézoïdale ou rectangulaire, selon le mode opératoire retenu par l'Entrepreneur,_x000D_
* le nivellement du fond selon un profil en long régulier de pente supérieure ou égale à 5% suivre la pente naturelle du terrain_x000D_
* toutes les sujétions dues à la rencontre de câbles, conduites ou ouvrage d'art, l'Entrepreneur étant tenu de prendre toutes précautions utiles pour éviter de détériorer et, en cas de détérioration, de les réparer avec soin et de les remettre dans leur état dans les plus brefs délais,_x000D_
* l'épuisement ou le détournement des eaux souterraines et pluviales,"_x000D_
" le blindage et l'étaiement des parois en rapport avec les surcharges prévisibles et les caractéristiques locales du sol, si le mode opératoires retenu l'exige au regard des règlements de la sécurité du travail;</t>
  </si>
  <si>
    <t>FOURNITURE ET POSE DU PANNEAU BOIS DE DIVISION DOMANIALE RTM</t>
  </si>
  <si>
    <t>DEBOISEMENT ELAGAGE DEBROUSSAILLAGE BROYAGE DES TALUS BORDANT LA PISTE 500ML AMONT</t>
  </si>
  <si>
    <t>DEBOISEMENT ELAGAGE DEBROUSSAILLAGE BROYAGE DES TALUS BORDANT LA PISTE 300ML AVAL</t>
  </si>
  <si>
    <t xml:space="preserve">"Ce prix rémunère, à l'unité, la fourniture et la pose de la barrière de 4,5ml;
* fourniture du panneau avec petite quincaillerie, les fouilles, le montage, le scellement au béton et la remise en état du parterre conformément aux spécifications du CCTP.
</t>
  </si>
  <si>
    <t>4 - Ouvrages passage à gué en béton</t>
  </si>
  <si>
    <t>m3</t>
  </si>
  <si>
    <t>4 - Ouvrage passage à gué en béton</t>
  </si>
  <si>
    <t>FOURNITURE ET MISE EN ŒUVRE POUR LA REALISATION D'UN PASSAGE A GUE EN BETON, DESCRIPTION CCTP</t>
  </si>
  <si>
    <t xml:space="preserve">"Ce prix rémunère, au mètre cube, la fourniture et la mise en oeuvre de l'empierrement de la chaussée;
*les matériaux devront être issus d'une carrière agrée ou du recyclage de matériaux, avec essais laboratoire sur matériaux;
* le compactage devra se faire conformément aux spécification du CCTP, à savoir à une teneur en eau proche de 1% de la teneur en eau de l'optimum proctor de la grave;
* les mesures nécessaires pour que la grave soit à une teneur en eau proche à +/-1% de la teneur en eau optimale de l'essai Proctor modifié déterminé en laboratoire;
* l'épaisseur de la couche devra être de 0,40m après compactage".
</t>
  </si>
  <si>
    <t xml:space="preserve"> Ce prix rémunère, au mètre cube, la fourniture et la réalisation d'un radier béton pour la création d'un passage à gué :
* les terrassements nécessaire à la mise en oeuvre;
* le traitement de l'interphase entre l'ouvrage existant et le nouveau;
* la founiture et la mise en oeuvre des ferraillage;
* la fourniture et la mise en oeuvre du béton;
* le strillage de la face de roulement pour une meilleure adhérence des véhicules; 
* conformément aux specifications du CCTP.
</t>
  </si>
  <si>
    <t xml:space="preserve">* l'évacuation en décharge agréée des matériaux issue des tranchées;
* la fourniture et la mise en place de géotextile anti contaminant;
* la réalisation d'un lit de pose;
* la mise en place de tuyau de drain type CR8 en 125mm;
* le remblaiement en gravette lavée calibrée et roulée 80/120 jusqu'au niveau de l'emprise aménagée y compris fourniture et transport à pied d'oeuvre conformément au spécification du CCTP,
Profondeur : 1m en moyenne
</t>
  </si>
  <si>
    <t xml:space="preserve">TERRASSEMENT EN REMBLAI 1ère CATEGORIE ET COMPACTAGE COTE TALUS AVAL AU NIVEAU DES OUVRAGES DE SOUTENEMENT ET SOUS-COUCHE COMPACTEE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</si>
</sst>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d/m/yy\ h:mm;@"/>
    <numFmt numFmtId="165" formatCode="###\ ###\ ##0.000"/>
    <numFmt numFmtId="166" formatCode="###\ ###\ ##0.00"/>
    <numFmt numFmtId="167" formatCode="_-* #,##0.00\ [$€-1]_-;\-* #,##0.00\ [$€-1]_-;_-* &quot;-&quot;??\ [$€-1]_-"/>
    <numFmt numFmtId="168" formatCode="#,##0.00_ ;\-#,##0.00\ "/>
  </numFmts>
  <fonts count="20" x14ac:knownFonts="1">
    <font>
      <sz val="11"/>
      <color theme="1"/>
      <name val="Calibri"/>
      <family val="2"/>
      <scheme val="minor"/>
    </font>
    <font>
      <b/>
      <sz val="9"/>
      <color indexed="8"/>
      <name val="Times New Roman"/>
      <family val="1"/>
    </font>
    <font>
      <sz val="10"/>
      <name val="Arial"/>
      <family val="2"/>
    </font>
    <font>
      <i/>
      <sz val="10"/>
      <name val="Trebuchet MS"/>
      <family val="2"/>
    </font>
    <font>
      <b/>
      <sz val="10"/>
      <name val="Trebuchet MS"/>
      <family val="2"/>
    </font>
    <font>
      <i/>
      <sz val="10"/>
      <name val="Times New Roman"/>
      <family val="1"/>
    </font>
    <font>
      <b/>
      <sz val="10"/>
      <name val="Times New Roman"/>
      <family val="1"/>
    </font>
    <font>
      <b/>
      <sz val="20"/>
      <name val="Trebuchet MS"/>
      <family val="2"/>
    </font>
    <font>
      <sz val="10"/>
      <name val="Times New Roman"/>
      <family val="1"/>
    </font>
    <font>
      <b/>
      <sz val="10"/>
      <color indexed="9"/>
      <name val="Trebuchet MS"/>
      <family val="2"/>
    </font>
    <font>
      <b/>
      <sz val="9"/>
      <name val="Trebuchet MS"/>
      <family val="2"/>
    </font>
    <font>
      <sz val="9"/>
      <name val="Trebuchet MS"/>
      <family val="2"/>
    </font>
    <font>
      <b/>
      <i/>
      <sz val="9"/>
      <name val="Trebuchet MS"/>
      <family val="2"/>
    </font>
    <font>
      <i/>
      <sz val="9"/>
      <name val="Trebuchet MS"/>
      <family val="2"/>
    </font>
    <font>
      <sz val="9"/>
      <name val="Trebuchet MS"/>
      <family val="2"/>
    </font>
    <font>
      <b/>
      <sz val="9"/>
      <color indexed="9"/>
      <name val="Trebuchet MS"/>
      <family val="2"/>
    </font>
    <font>
      <i/>
      <sz val="9"/>
      <name val="Trebuchet MS"/>
      <family val="2"/>
    </font>
    <font>
      <sz val="10"/>
      <name val="Arial"/>
      <family val="2"/>
    </font>
    <font>
      <b/>
      <sz val="9"/>
      <name val="Trebuchet MS"/>
      <family val="2"/>
    </font>
    <font>
      <b/>
      <i/>
      <sz val="9"/>
      <name val="Trebuchet MS"/>
      <family val="2"/>
    </font>
  </fonts>
  <fills count="5">
    <fill>
      <patternFill patternType="none"/>
    </fill>
    <fill>
      <patternFill patternType="gray125"/>
    </fill>
    <fill>
      <patternFill patternType="solid">
        <fgColor indexed="30"/>
        <bgColor indexed="64"/>
      </patternFill>
    </fill>
    <fill>
      <patternFill patternType="solid">
        <fgColor indexed="22"/>
        <bgColor indexed="64"/>
      </patternFill>
    </fill>
    <fill>
      <patternFill patternType="solid">
        <fgColor theme="0"/>
        <bgColor indexed="64"/>
      </patternFill>
    </fill>
  </fills>
  <borders count="2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right/>
      <top style="thin">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8"/>
      </left>
      <right/>
      <top/>
      <bottom/>
      <diagonal/>
    </border>
    <border>
      <left/>
      <right style="thin">
        <color indexed="8"/>
      </right>
      <top/>
      <bottom/>
      <diagonal/>
    </border>
    <border>
      <left style="thin">
        <color indexed="8"/>
      </left>
      <right style="thin">
        <color indexed="8"/>
      </right>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64"/>
      </bottom>
      <diagonal/>
    </border>
    <border>
      <left/>
      <right/>
      <top/>
      <bottom style="thin">
        <color indexed="8"/>
      </bottom>
      <diagonal/>
    </border>
    <border>
      <left/>
      <right style="thin">
        <color indexed="8"/>
      </right>
      <top/>
      <bottom style="thin">
        <color indexed="8"/>
      </bottom>
      <diagonal/>
    </border>
    <border>
      <left/>
      <right style="thin">
        <color indexed="8"/>
      </right>
      <top style="thin">
        <color indexed="64"/>
      </top>
      <bottom style="thin">
        <color indexed="64"/>
      </bottom>
      <diagonal/>
    </border>
    <border>
      <left style="thin">
        <color indexed="8"/>
      </left>
      <right style="thin">
        <color indexed="8"/>
      </right>
      <top/>
      <bottom style="thin">
        <color indexed="8"/>
      </bottom>
      <diagonal/>
    </border>
  </borders>
  <cellStyleXfs count="3">
    <xf numFmtId="0" fontId="0" fillId="0" borderId="0"/>
    <xf numFmtId="0" fontId="2" fillId="0" borderId="0"/>
    <xf numFmtId="167" fontId="17" fillId="0" borderId="0" applyFont="0" applyFill="0" applyBorder="0" applyAlignment="0" applyProtection="0"/>
  </cellStyleXfs>
  <cellXfs count="73">
    <xf numFmtId="0" fontId="0" fillId="0" borderId="0" xfId="0"/>
    <xf numFmtId="0" fontId="1" fillId="0" borderId="0" xfId="0" applyFont="1" applyAlignment="1">
      <alignment horizontal="left" vertical="center" readingOrder="1"/>
    </xf>
    <xf numFmtId="0" fontId="2" fillId="0" borderId="0" xfId="1"/>
    <xf numFmtId="164" fontId="3" fillId="0" borderId="0" xfId="1" applyNumberFormat="1" applyFont="1" applyAlignment="1">
      <alignment horizontal="right"/>
    </xf>
    <xf numFmtId="0" fontId="3" fillId="0" borderId="0" xfId="1" applyFont="1" applyAlignment="1">
      <alignment horizontal="right" vertical="top"/>
    </xf>
    <xf numFmtId="0" fontId="4" fillId="0" borderId="0" xfId="1" applyFont="1" applyAlignment="1">
      <alignment horizontal="right" vertical="top"/>
    </xf>
    <xf numFmtId="0" fontId="6" fillId="0" borderId="0" xfId="1" applyFont="1" applyAlignment="1">
      <alignment horizontal="right" vertical="top"/>
    </xf>
    <xf numFmtId="0" fontId="3" fillId="0" borderId="4" xfId="1" applyFont="1" applyBorder="1" applyAlignment="1">
      <alignment horizontal="left" vertical="center" wrapText="1"/>
    </xf>
    <xf numFmtId="0" fontId="8" fillId="0" borderId="0" xfId="0" applyFont="1" applyAlignment="1">
      <alignment horizontal="right"/>
    </xf>
    <xf numFmtId="0" fontId="8" fillId="0" borderId="0" xfId="0" applyFont="1" applyAlignment="1">
      <alignment horizontal="left"/>
    </xf>
    <xf numFmtId="0" fontId="8" fillId="0" borderId="0" xfId="0" applyFont="1"/>
    <xf numFmtId="0" fontId="9" fillId="2" borderId="7" xfId="0" applyFont="1" applyFill="1" applyBorder="1" applyAlignment="1">
      <alignment horizontal="center" vertical="center" wrapText="1"/>
    </xf>
    <xf numFmtId="0" fontId="10" fillId="3" borderId="8" xfId="0" applyFont="1" applyFill="1" applyBorder="1" applyAlignment="1">
      <alignment horizontal="left" vertical="top"/>
    </xf>
    <xf numFmtId="0" fontId="10" fillId="3" borderId="9" xfId="0" applyFont="1" applyFill="1" applyBorder="1" applyAlignment="1">
      <alignment horizontal="left" vertical="top"/>
    </xf>
    <xf numFmtId="0" fontId="10" fillId="3" borderId="10" xfId="0" applyFont="1" applyFill="1" applyBorder="1" applyAlignment="1">
      <alignment horizontal="left" vertical="top"/>
    </xf>
    <xf numFmtId="0" fontId="11" fillId="0" borderId="11" xfId="0" applyFont="1" applyBorder="1" applyAlignment="1">
      <alignment horizontal="left" vertical="top"/>
    </xf>
    <xf numFmtId="0" fontId="11" fillId="0" borderId="11" xfId="0" applyFont="1" applyBorder="1" applyAlignment="1">
      <alignment horizontal="left" vertical="top" wrapText="1"/>
    </xf>
    <xf numFmtId="0" fontId="11" fillId="0" borderId="11" xfId="0" applyFont="1" applyBorder="1" applyAlignment="1">
      <alignment horizontal="center" vertical="top"/>
    </xf>
    <xf numFmtId="165" fontId="11" fillId="0" borderId="11" xfId="0" applyNumberFormat="1" applyFont="1" applyBorder="1" applyAlignment="1">
      <alignment horizontal="right" vertical="top"/>
    </xf>
    <xf numFmtId="166" fontId="11" fillId="0" borderId="11" xfId="0" applyNumberFormat="1" applyFont="1" applyBorder="1" applyAlignment="1">
      <alignment horizontal="right" vertical="top"/>
    </xf>
    <xf numFmtId="0" fontId="12" fillId="0" borderId="8" xfId="0" applyFont="1" applyBorder="1" applyAlignment="1">
      <alignment horizontal="left" vertical="top"/>
    </xf>
    <xf numFmtId="0" fontId="12" fillId="0" borderId="9" xfId="0" applyFont="1" applyBorder="1" applyAlignment="1">
      <alignment horizontal="left" vertical="top"/>
    </xf>
    <xf numFmtId="166" fontId="11" fillId="0" borderId="7" xfId="0" applyNumberFormat="1" applyFont="1" applyBorder="1" applyAlignment="1">
      <alignment horizontal="right" vertical="top"/>
    </xf>
    <xf numFmtId="0" fontId="16" fillId="0" borderId="1" xfId="0" applyFont="1" applyBorder="1" applyAlignment="1">
      <alignment horizontal="left" vertical="top"/>
    </xf>
    <xf numFmtId="0" fontId="16" fillId="0" borderId="2" xfId="0" applyFont="1" applyBorder="1" applyAlignment="1">
      <alignment horizontal="left" vertical="top"/>
    </xf>
    <xf numFmtId="168" fontId="18" fillId="0" borderId="16" xfId="2" applyNumberFormat="1" applyFont="1" applyBorder="1" applyAlignment="1" applyProtection="1">
      <alignment horizontal="right" vertical="top" wrapText="1"/>
    </xf>
    <xf numFmtId="0" fontId="13" fillId="0" borderId="17" xfId="0" applyFont="1" applyBorder="1" applyAlignment="1">
      <alignment horizontal="left" vertical="top"/>
    </xf>
    <xf numFmtId="0" fontId="16" fillId="0" borderId="0" xfId="0" applyFont="1" applyAlignment="1">
      <alignment horizontal="left" vertical="top"/>
    </xf>
    <xf numFmtId="10" fontId="13" fillId="0" borderId="18" xfId="0" applyNumberFormat="1" applyFont="1" applyBorder="1" applyAlignment="1">
      <alignment horizontal="right" vertical="top"/>
    </xf>
    <xf numFmtId="166" fontId="11" fillId="0" borderId="19" xfId="0" applyNumberFormat="1" applyFont="1" applyBorder="1" applyAlignment="1">
      <alignment horizontal="right" vertical="top"/>
    </xf>
    <xf numFmtId="0" fontId="16" fillId="0" borderId="4" xfId="0" applyFont="1" applyBorder="1" applyAlignment="1">
      <alignment horizontal="left" vertical="top"/>
    </xf>
    <xf numFmtId="0" fontId="16" fillId="0" borderId="5" xfId="0" applyFont="1" applyBorder="1" applyAlignment="1">
      <alignment horizontal="left" vertical="top"/>
    </xf>
    <xf numFmtId="168" fontId="18" fillId="0" borderId="20" xfId="2" applyNumberFormat="1" applyFont="1" applyBorder="1" applyAlignment="1" applyProtection="1">
      <alignment horizontal="right" vertical="top" wrapText="1"/>
    </xf>
    <xf numFmtId="166" fontId="11" fillId="0" borderId="21" xfId="0" applyNumberFormat="1" applyFont="1" applyBorder="1" applyAlignment="1">
      <alignment horizontal="right" vertical="top"/>
    </xf>
    <xf numFmtId="0" fontId="14" fillId="0" borderId="11" xfId="0" applyFont="1" applyBorder="1" applyAlignment="1">
      <alignment horizontal="left" vertical="top" wrapText="1"/>
    </xf>
    <xf numFmtId="165" fontId="11" fillId="0" borderId="21" xfId="0" applyNumberFormat="1" applyFont="1" applyBorder="1" applyAlignment="1">
      <alignment horizontal="right" vertical="top"/>
    </xf>
    <xf numFmtId="0" fontId="14" fillId="0" borderId="11" xfId="0" applyFont="1" applyBorder="1" applyAlignment="1">
      <alignment horizontal="left" vertical="top"/>
    </xf>
    <xf numFmtId="165" fontId="11" fillId="0" borderId="11" xfId="0" applyNumberFormat="1" applyFont="1" applyBorder="1" applyAlignment="1">
      <alignment horizontal="center" vertical="top"/>
    </xf>
    <xf numFmtId="165" fontId="11" fillId="0" borderId="21" xfId="0" applyNumberFormat="1" applyFont="1" applyBorder="1" applyAlignment="1">
      <alignment horizontal="center" vertical="top"/>
    </xf>
    <xf numFmtId="0" fontId="18" fillId="3" borderId="8" xfId="0" applyFont="1" applyFill="1" applyBorder="1" applyAlignment="1">
      <alignment horizontal="left" vertical="top"/>
    </xf>
    <xf numFmtId="0" fontId="19" fillId="0" borderId="8" xfId="0" applyFont="1" applyBorder="1" applyAlignment="1">
      <alignment horizontal="left" vertical="top"/>
    </xf>
    <xf numFmtId="0" fontId="3" fillId="0" borderId="1" xfId="1" applyFont="1" applyBorder="1" applyAlignment="1">
      <alignment horizontal="right" vertical="top"/>
    </xf>
    <xf numFmtId="0" fontId="3" fillId="0" borderId="0" xfId="1" applyFont="1" applyAlignment="1" applyProtection="1">
      <alignment horizontal="right" vertical="top"/>
      <protection locked="0"/>
    </xf>
    <xf numFmtId="0" fontId="5" fillId="0" borderId="0" xfId="1" applyFont="1" applyAlignment="1" applyProtection="1">
      <alignment horizontal="right" vertical="top"/>
      <protection locked="0"/>
    </xf>
    <xf numFmtId="0" fontId="3" fillId="0" borderId="1" xfId="1" applyFont="1" applyBorder="1" applyAlignment="1" applyProtection="1">
      <alignment horizontal="left" vertical="top"/>
      <protection locked="0"/>
    </xf>
    <xf numFmtId="0" fontId="3" fillId="0" borderId="4" xfId="1" applyFont="1" applyBorder="1" applyAlignment="1" applyProtection="1">
      <alignment horizontal="left" vertical="center" wrapText="1"/>
      <protection locked="0"/>
    </xf>
    <xf numFmtId="0" fontId="2" fillId="0" borderId="0" xfId="1" applyAlignment="1">
      <alignment horizontal="right"/>
    </xf>
    <xf numFmtId="0" fontId="2" fillId="0" borderId="0" xfId="1" applyAlignment="1">
      <alignment horizontal="left"/>
    </xf>
    <xf numFmtId="0" fontId="11" fillId="0" borderId="19" xfId="0" applyFont="1" applyBorder="1" applyAlignment="1">
      <alignment horizontal="left" vertical="top"/>
    </xf>
    <xf numFmtId="0" fontId="11" fillId="0" borderId="19" xfId="0" applyFont="1" applyBorder="1" applyAlignment="1">
      <alignment horizontal="left" vertical="top" wrapText="1"/>
    </xf>
    <xf numFmtId="0" fontId="13" fillId="0" borderId="19" xfId="0" applyFont="1" applyBorder="1" applyAlignment="1">
      <alignment horizontal="left" vertical="top"/>
    </xf>
    <xf numFmtId="165" fontId="11" fillId="0" borderId="19" xfId="0" applyNumberFormat="1" applyFont="1" applyBorder="1" applyAlignment="1" applyProtection="1">
      <alignment horizontal="right" vertical="top"/>
      <protection locked="0"/>
    </xf>
    <xf numFmtId="0" fontId="2" fillId="0" borderId="2" xfId="1" applyBorder="1" applyAlignment="1">
      <alignment horizontal="right"/>
    </xf>
    <xf numFmtId="0" fontId="2" fillId="0" borderId="2" xfId="1" applyBorder="1" applyAlignment="1">
      <alignment horizontal="left"/>
    </xf>
    <xf numFmtId="0" fontId="11" fillId="0" borderId="11" xfId="0" applyFont="1" applyBorder="1" applyAlignment="1">
      <alignment horizontal="left" vertical="top" wrapText="1" shrinkToFit="1"/>
    </xf>
    <xf numFmtId="0" fontId="12" fillId="0" borderId="22" xfId="0" applyFont="1" applyBorder="1" applyAlignment="1">
      <alignment horizontal="left" vertical="top"/>
    </xf>
    <xf numFmtId="166" fontId="11" fillId="0" borderId="25" xfId="0" applyNumberFormat="1" applyFont="1" applyBorder="1" applyAlignment="1">
      <alignment horizontal="right" vertical="top"/>
    </xf>
    <xf numFmtId="165" fontId="11" fillId="4" borderId="11" xfId="0" applyNumberFormat="1" applyFont="1" applyFill="1" applyBorder="1" applyAlignment="1">
      <alignment horizontal="right" vertical="top"/>
    </xf>
    <xf numFmtId="0" fontId="7" fillId="0" borderId="0" xfId="1" applyFont="1" applyAlignment="1">
      <alignment horizontal="center"/>
    </xf>
    <xf numFmtId="0" fontId="4" fillId="0" borderId="2" xfId="1" applyFont="1" applyBorder="1" applyAlignment="1">
      <alignment horizontal="left" vertical="center" wrapText="1"/>
    </xf>
    <xf numFmtId="0" fontId="4" fillId="0" borderId="3" xfId="1" applyFont="1" applyBorder="1" applyAlignment="1">
      <alignment horizontal="left" vertical="center" wrapText="1"/>
    </xf>
    <xf numFmtId="0" fontId="4" fillId="0" borderId="5" xfId="1" applyFont="1" applyBorder="1" applyAlignment="1">
      <alignment horizontal="left" vertical="center" wrapText="1"/>
    </xf>
    <xf numFmtId="0" fontId="4" fillId="0" borderId="6" xfId="1" applyFont="1" applyBorder="1" applyAlignment="1">
      <alignment horizontal="left" vertical="center" wrapText="1"/>
    </xf>
    <xf numFmtId="0" fontId="14" fillId="0" borderId="12" xfId="0" applyFont="1" applyBorder="1" applyAlignment="1">
      <alignment horizontal="center" vertical="top" wrapText="1"/>
    </xf>
    <xf numFmtId="0" fontId="15" fillId="2" borderId="13" xfId="0" applyFont="1" applyFill="1" applyBorder="1" applyAlignment="1">
      <alignment horizontal="center" vertical="top" wrapText="1"/>
    </xf>
    <xf numFmtId="0" fontId="15" fillId="2" borderId="14" xfId="0" applyFont="1" applyFill="1" applyBorder="1" applyAlignment="1">
      <alignment horizontal="center" vertical="top" wrapText="1"/>
    </xf>
    <xf numFmtId="0" fontId="15" fillId="2" borderId="15" xfId="0" applyFont="1" applyFill="1" applyBorder="1" applyAlignment="1">
      <alignment horizontal="center" vertical="top" wrapText="1"/>
    </xf>
    <xf numFmtId="0" fontId="13" fillId="0" borderId="22" xfId="0" applyFont="1" applyBorder="1" applyAlignment="1">
      <alignment horizontal="right" vertical="top"/>
    </xf>
    <xf numFmtId="0" fontId="13" fillId="0" borderId="23" xfId="0" applyFont="1" applyBorder="1" applyAlignment="1">
      <alignment horizontal="right" vertical="top"/>
    </xf>
    <xf numFmtId="0" fontId="10" fillId="3" borderId="9" xfId="0" applyFont="1" applyFill="1" applyBorder="1" applyAlignment="1">
      <alignment horizontal="center" vertical="top"/>
    </xf>
    <xf numFmtId="0" fontId="10" fillId="3" borderId="10" xfId="0" applyFont="1" applyFill="1" applyBorder="1" applyAlignment="1">
      <alignment horizontal="center" vertical="top"/>
    </xf>
    <xf numFmtId="0" fontId="13" fillId="0" borderId="14" xfId="0" applyFont="1" applyBorder="1" applyAlignment="1">
      <alignment horizontal="right" vertical="top"/>
    </xf>
    <xf numFmtId="0" fontId="13" fillId="0" borderId="24" xfId="0" applyFont="1" applyBorder="1" applyAlignment="1">
      <alignment horizontal="right" vertical="top"/>
    </xf>
  </cellXfs>
  <cellStyles count="3">
    <cellStyle name="Euro" xfId="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 Id="rId9" Type="http://schemas.microsoft.com/office/2017/10/relationships/person" Target="persons/perso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8891\02_RTM%20ISERE\04_ForetsDomaniales\Terrasse%20(La)\4_Travaux\La%20Terrasse%202020%20Reprise%20des%20ouvrages%20EBR\VERSION2_DQE_BPU_En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PU"/>
      <sheetName val="DQE"/>
    </sheetNames>
    <sheetDataSet>
      <sheetData sheetId="0" refreshError="1">
        <row r="14">
          <cell r="C14" t="str">
            <v xml:space="preserve">Le forfait : </v>
          </cell>
        </row>
        <row r="17">
          <cell r="C17" t="str">
            <v xml:space="preserve">Le forfait : </v>
          </cell>
        </row>
        <row r="26">
          <cell r="C26" t="str">
            <v xml:space="preserve">L'unité : </v>
          </cell>
        </row>
        <row r="30">
          <cell r="C30" t="str">
            <v xml:space="preserve">Le mètre cube : </v>
          </cell>
        </row>
        <row r="33">
          <cell r="C33" t="str">
            <v xml:space="preserve">Le mètre cube : </v>
          </cell>
        </row>
        <row r="36">
          <cell r="C36" t="str">
            <v xml:space="preserve">Le mètre cube : </v>
          </cell>
        </row>
        <row r="39">
          <cell r="C39" t="str">
            <v xml:space="preserve">Le mètre cube : </v>
          </cell>
        </row>
        <row r="42">
          <cell r="C42" t="str">
            <v xml:space="preserve">L'unité : </v>
          </cell>
        </row>
        <row r="45">
          <cell r="C45" t="str">
            <v xml:space="preserve">Le mètre cube : </v>
          </cell>
        </row>
        <row r="49">
          <cell r="C49" t="str">
            <v xml:space="preserve">Le mètre cube : </v>
          </cell>
        </row>
        <row r="52">
          <cell r="C52" t="str">
            <v xml:space="preserve">Le mètre cube : </v>
          </cell>
        </row>
        <row r="92">
          <cell r="C92" t="str">
            <v xml:space="preserve">Le mètre linéaire : </v>
          </cell>
        </row>
      </sheetData>
      <sheetData sheetId="1" refreshError="1"/>
    </sheetDataSet>
  </externalBook>
</externalLink>
</file>

<file path=xl/persons/person.xml><?xml version="1.0" encoding="utf-8"?>
<personList xmlns="http://schemas.microsoft.com/office/spreadsheetml/2018/threadedcomments" xmlns:x="http://schemas.openxmlformats.org/spreadsheetml/2006/main">
  <person displayName="ZANCANARO Jean-Claude" id="{3AB6AC14-0F50-437C-BD6D-10CD2535DA67}" userId="S::jean-claude.zancanaro@onf.fr::123eacb7-871e-436e-9b89-03ca6101dca8" providerId="AD"/>
</personList>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D18" dT="2025-07-31T11:58:24.64" personId="{3AB6AC14-0F50-437C-BD6D-10CD2535DA67}" id="{E2A5A42D-127C-4F46-8F8C-F724C0F15BE8}">
    <text>Case jaune à mettre à jour selon les données de Clément</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9"/>
  <sheetViews>
    <sheetView tabSelected="1" workbookViewId="0">
      <selection activeCell="A3" sqref="A3:XFD3"/>
    </sheetView>
  </sheetViews>
  <sheetFormatPr baseColWidth="10" defaultRowHeight="15" x14ac:dyDescent="0.25"/>
  <cols>
    <col min="1" max="1" width="17.140625" customWidth="1"/>
    <col min="2" max="2" width="34.28515625" customWidth="1"/>
    <col min="3" max="3" width="6.28515625" customWidth="1"/>
    <col min="4" max="4" width="9.140625" customWidth="1"/>
    <col min="5" max="5" width="16.140625" customWidth="1"/>
    <col min="6" max="6" width="18.28515625" customWidth="1"/>
    <col min="7" max="7" width="22.85546875" customWidth="1"/>
  </cols>
  <sheetData>
    <row r="1" spans="1:7" ht="15.75" x14ac:dyDescent="0.3">
      <c r="A1" s="1" t="s">
        <v>0</v>
      </c>
      <c r="B1" s="2"/>
      <c r="C1" s="2"/>
      <c r="D1" s="2"/>
      <c r="E1" s="2"/>
      <c r="F1" s="2"/>
      <c r="G1" s="3" t="str">
        <f ca="1">"Edité le "&amp;TEXT(NOW(),"jj/mm/aa hh:mm:ss")</f>
        <v>Edité le 25/08/25 16:26:14</v>
      </c>
    </row>
    <row r="2" spans="1:7" x14ac:dyDescent="0.25">
      <c r="A2" s="1" t="s">
        <v>0</v>
      </c>
      <c r="B2" s="2"/>
      <c r="C2" s="2"/>
      <c r="D2" s="2"/>
      <c r="E2" s="4"/>
      <c r="F2" s="4"/>
      <c r="G2" s="5" t="s">
        <v>42</v>
      </c>
    </row>
    <row r="3" spans="1:7" ht="27.75" x14ac:dyDescent="0.45">
      <c r="A3" s="58" t="s">
        <v>1</v>
      </c>
      <c r="B3" s="58"/>
      <c r="C3" s="58"/>
      <c r="D3" s="58"/>
      <c r="E3" s="58"/>
      <c r="F3" s="58"/>
      <c r="G3" s="58"/>
    </row>
    <row r="4" spans="1:7" x14ac:dyDescent="0.25">
      <c r="A4" s="2"/>
      <c r="B4" s="2"/>
      <c r="C4" s="2"/>
      <c r="D4" s="2"/>
      <c r="E4" s="2"/>
      <c r="F4" s="2"/>
      <c r="G4" s="2"/>
    </row>
    <row r="5" spans="1:7" x14ac:dyDescent="0.25">
      <c r="A5" s="2"/>
      <c r="B5" s="2"/>
      <c r="C5" s="2"/>
      <c r="D5" s="2"/>
      <c r="E5" s="2"/>
      <c r="F5" s="2"/>
      <c r="G5" s="2"/>
    </row>
    <row r="6" spans="1:7" x14ac:dyDescent="0.25">
      <c r="A6" s="41" t="s">
        <v>2</v>
      </c>
      <c r="B6" s="59" t="s">
        <v>43</v>
      </c>
      <c r="C6" s="59"/>
      <c r="D6" s="59"/>
      <c r="E6" s="59"/>
      <c r="F6" s="59"/>
      <c r="G6" s="60"/>
    </row>
    <row r="7" spans="1:7" x14ac:dyDescent="0.25">
      <c r="A7" s="7" t="s">
        <v>3</v>
      </c>
      <c r="B7" s="61" t="s">
        <v>44</v>
      </c>
      <c r="C7" s="61"/>
      <c r="D7" s="61"/>
      <c r="E7" s="61"/>
      <c r="F7" s="61"/>
      <c r="G7" s="62"/>
    </row>
    <row r="8" spans="1:7" x14ac:dyDescent="0.25">
      <c r="A8" s="8"/>
      <c r="B8" s="9"/>
      <c r="C8" s="10"/>
      <c r="D8" s="8"/>
      <c r="E8" s="8"/>
      <c r="F8" s="8"/>
      <c r="G8" s="8"/>
    </row>
    <row r="9" spans="1:7" ht="45" x14ac:dyDescent="0.25">
      <c r="A9" s="11" t="s">
        <v>4</v>
      </c>
      <c r="B9" s="11" t="s">
        <v>5</v>
      </c>
      <c r="C9" s="11" t="s">
        <v>6</v>
      </c>
      <c r="D9" s="11" t="s">
        <v>7</v>
      </c>
      <c r="E9" s="11" t="s">
        <v>8</v>
      </c>
      <c r="F9" s="11" t="s">
        <v>8</v>
      </c>
      <c r="G9" s="11" t="s">
        <v>9</v>
      </c>
    </row>
    <row r="10" spans="1:7" x14ac:dyDescent="0.25">
      <c r="A10" s="12" t="s">
        <v>10</v>
      </c>
      <c r="B10" s="13"/>
      <c r="C10" s="13"/>
      <c r="D10" s="13"/>
      <c r="E10" s="13"/>
      <c r="F10" s="13"/>
      <c r="G10" s="14"/>
    </row>
    <row r="11" spans="1:7" ht="30" customHeight="1" x14ac:dyDescent="0.25">
      <c r="A11" s="15" t="s">
        <v>11</v>
      </c>
      <c r="B11" s="16" t="s">
        <v>12</v>
      </c>
      <c r="C11" s="17" t="s">
        <v>13</v>
      </c>
      <c r="D11" s="18">
        <v>1</v>
      </c>
      <c r="E11" s="37" t="str">
        <f>[1]BPU!C14</f>
        <v xml:space="preserve">Le forfait : </v>
      </c>
      <c r="F11" s="19">
        <v>0</v>
      </c>
      <c r="G11" s="19">
        <f>(D11*F11)</f>
        <v>0</v>
      </c>
    </row>
    <row r="12" spans="1:7" ht="45" x14ac:dyDescent="0.25">
      <c r="A12" s="15" t="s">
        <v>14</v>
      </c>
      <c r="B12" s="16" t="s">
        <v>78</v>
      </c>
      <c r="C12" s="17" t="s">
        <v>13</v>
      </c>
      <c r="D12" s="18">
        <v>1</v>
      </c>
      <c r="E12" s="37" t="str">
        <f>[1]BPU!C17</f>
        <v xml:space="preserve">Le forfait : </v>
      </c>
      <c r="F12" s="19">
        <v>0</v>
      </c>
      <c r="G12" s="19">
        <f>(D12*F12)</f>
        <v>0</v>
      </c>
    </row>
    <row r="13" spans="1:7" ht="39.6" customHeight="1" x14ac:dyDescent="0.25">
      <c r="A13" s="15" t="s">
        <v>15</v>
      </c>
      <c r="B13" s="54" t="s">
        <v>77</v>
      </c>
      <c r="C13" s="17" t="s">
        <v>13</v>
      </c>
      <c r="D13" s="18">
        <v>1</v>
      </c>
      <c r="E13" s="37" t="s">
        <v>59</v>
      </c>
      <c r="F13" s="19">
        <v>0</v>
      </c>
      <c r="G13" s="19">
        <f t="shared" ref="G13:G22" si="0">(D13*F13)</f>
        <v>0</v>
      </c>
    </row>
    <row r="14" spans="1:7" ht="30.75" customHeight="1" x14ac:dyDescent="0.25">
      <c r="A14" s="36" t="s">
        <v>16</v>
      </c>
      <c r="B14" s="16" t="s">
        <v>76</v>
      </c>
      <c r="C14" s="17" t="s">
        <v>17</v>
      </c>
      <c r="D14" s="18">
        <v>1</v>
      </c>
      <c r="E14" s="38" t="str">
        <f>[1]BPU!C26</f>
        <v xml:space="preserve">L'unité : </v>
      </c>
      <c r="F14" s="33">
        <v>0</v>
      </c>
      <c r="G14" s="19">
        <f t="shared" si="0"/>
        <v>0</v>
      </c>
    </row>
    <row r="15" spans="1:7" x14ac:dyDescent="0.25">
      <c r="A15" s="20" t="s">
        <v>10</v>
      </c>
      <c r="B15" s="21"/>
      <c r="C15" s="21"/>
      <c r="D15" s="21"/>
      <c r="E15" s="67" t="s">
        <v>19</v>
      </c>
      <c r="F15" s="68"/>
      <c r="G15" s="19">
        <f>SUM(G11:G14)</f>
        <v>0</v>
      </c>
    </row>
    <row r="16" spans="1:7" x14ac:dyDescent="0.25">
      <c r="A16" s="12" t="s">
        <v>20</v>
      </c>
      <c r="B16" s="13"/>
      <c r="C16" s="13"/>
      <c r="D16" s="13"/>
      <c r="E16" s="13"/>
      <c r="F16" s="69"/>
      <c r="G16" s="70"/>
    </row>
    <row r="17" spans="1:7" ht="60" x14ac:dyDescent="0.25">
      <c r="A17" s="36" t="s">
        <v>18</v>
      </c>
      <c r="B17" s="34" t="s">
        <v>50</v>
      </c>
      <c r="C17" s="17" t="s">
        <v>23</v>
      </c>
      <c r="D17" s="57">
        <v>1600</v>
      </c>
      <c r="E17" s="37" t="str">
        <f>[1]BPU!C30</f>
        <v xml:space="preserve">Le mètre cube : </v>
      </c>
      <c r="F17" s="19">
        <v>0</v>
      </c>
      <c r="G17" s="19">
        <f>(D17*F17)</f>
        <v>0</v>
      </c>
    </row>
    <row r="18" spans="1:7" ht="60" x14ac:dyDescent="0.25">
      <c r="A18" s="36" t="s">
        <v>21</v>
      </c>
      <c r="B18" s="34" t="s">
        <v>45</v>
      </c>
      <c r="C18" s="17" t="s">
        <v>23</v>
      </c>
      <c r="D18" s="57">
        <v>10</v>
      </c>
      <c r="E18" s="37" t="str">
        <f>[1]BPU!C33</f>
        <v xml:space="preserve">Le mètre cube : </v>
      </c>
      <c r="F18" s="19">
        <v>0</v>
      </c>
      <c r="G18" s="19">
        <f t="shared" si="0"/>
        <v>0</v>
      </c>
    </row>
    <row r="19" spans="1:7" ht="90" x14ac:dyDescent="0.25">
      <c r="A19" s="36" t="s">
        <v>24</v>
      </c>
      <c r="B19" s="16" t="s">
        <v>87</v>
      </c>
      <c r="C19" s="17" t="s">
        <v>23</v>
      </c>
      <c r="D19" s="57">
        <v>850</v>
      </c>
      <c r="E19" s="37" t="str">
        <f>[1]BPU!C36</f>
        <v xml:space="preserve">Le mètre cube : </v>
      </c>
      <c r="F19" s="19">
        <v>0</v>
      </c>
      <c r="G19" s="19">
        <f t="shared" si="0"/>
        <v>0</v>
      </c>
    </row>
    <row r="20" spans="1:7" ht="45" x14ac:dyDescent="0.25">
      <c r="A20" s="15">
        <v>8</v>
      </c>
      <c r="B20" s="34" t="s">
        <v>47</v>
      </c>
      <c r="C20" s="17" t="s">
        <v>23</v>
      </c>
      <c r="D20" s="57">
        <v>750</v>
      </c>
      <c r="E20" s="37" t="str">
        <f>[1]BPU!C39</f>
        <v xml:space="preserve">Le mètre cube : </v>
      </c>
      <c r="F20" s="19">
        <v>0</v>
      </c>
      <c r="G20" s="19">
        <f t="shared" si="0"/>
        <v>0</v>
      </c>
    </row>
    <row r="21" spans="1:7" ht="45" x14ac:dyDescent="0.25">
      <c r="A21" s="15">
        <v>9</v>
      </c>
      <c r="B21" s="34" t="s">
        <v>48</v>
      </c>
      <c r="C21" s="17" t="s">
        <v>17</v>
      </c>
      <c r="D21" s="57">
        <v>40</v>
      </c>
      <c r="E21" s="37" t="str">
        <f>[1]BPU!C42</f>
        <v xml:space="preserve">L'unité : </v>
      </c>
      <c r="F21" s="19">
        <v>0</v>
      </c>
      <c r="G21" s="19">
        <f t="shared" si="0"/>
        <v>0</v>
      </c>
    </row>
    <row r="22" spans="1:7" ht="60" x14ac:dyDescent="0.25">
      <c r="A22" s="36" t="s">
        <v>30</v>
      </c>
      <c r="B22" s="34" t="s">
        <v>49</v>
      </c>
      <c r="C22" s="17" t="s">
        <v>23</v>
      </c>
      <c r="D22" s="57">
        <v>1000</v>
      </c>
      <c r="E22" s="35" t="str">
        <f>[1]BPU!C45</f>
        <v xml:space="preserve">Le mètre cube : </v>
      </c>
      <c r="F22" s="33">
        <v>0</v>
      </c>
      <c r="G22" s="19">
        <f t="shared" si="0"/>
        <v>0</v>
      </c>
    </row>
    <row r="23" spans="1:7" x14ac:dyDescent="0.25">
      <c r="A23" s="20" t="s">
        <v>20</v>
      </c>
      <c r="B23" s="21"/>
      <c r="C23" s="21"/>
      <c r="D23" s="21"/>
      <c r="E23" s="67" t="s">
        <v>19</v>
      </c>
      <c r="F23" s="68"/>
      <c r="G23" s="22">
        <f>SUM(G17:G22)</f>
        <v>0</v>
      </c>
    </row>
    <row r="24" spans="1:7" x14ac:dyDescent="0.25">
      <c r="A24" s="39" t="s">
        <v>53</v>
      </c>
      <c r="B24" s="13"/>
      <c r="C24" s="13"/>
      <c r="D24" s="13"/>
      <c r="E24" s="13"/>
      <c r="F24" s="13"/>
      <c r="G24" s="14"/>
    </row>
    <row r="25" spans="1:7" ht="75" x14ac:dyDescent="0.25">
      <c r="A25" s="36" t="s">
        <v>31</v>
      </c>
      <c r="B25" s="34" t="s">
        <v>54</v>
      </c>
      <c r="C25" s="17" t="s">
        <v>23</v>
      </c>
      <c r="D25" s="57">
        <v>250</v>
      </c>
      <c r="E25" s="18" t="str">
        <f>[1]BPU!C49</f>
        <v xml:space="preserve">Le mètre cube : </v>
      </c>
      <c r="F25" s="19">
        <v>0</v>
      </c>
      <c r="G25" s="19">
        <f>D25*F25</f>
        <v>0</v>
      </c>
    </row>
    <row r="26" spans="1:7" ht="60" x14ac:dyDescent="0.25">
      <c r="A26" s="36" t="s">
        <v>32</v>
      </c>
      <c r="B26" s="34" t="s">
        <v>52</v>
      </c>
      <c r="C26" s="17" t="s">
        <v>23</v>
      </c>
      <c r="D26" s="57">
        <v>100</v>
      </c>
      <c r="E26" s="35" t="str">
        <f>[1]BPU!C52</f>
        <v xml:space="preserve">Le mètre cube : </v>
      </c>
      <c r="F26" s="33">
        <v>0</v>
      </c>
      <c r="G26" s="19">
        <f>D26*F26</f>
        <v>0</v>
      </c>
    </row>
    <row r="27" spans="1:7" x14ac:dyDescent="0.25">
      <c r="A27" s="40" t="s">
        <v>53</v>
      </c>
      <c r="B27" s="21"/>
      <c r="C27" s="21"/>
      <c r="D27" s="21"/>
      <c r="E27" s="67" t="s">
        <v>19</v>
      </c>
      <c r="F27" s="68"/>
      <c r="G27" s="22">
        <f>SUM(G25:G26)</f>
        <v>0</v>
      </c>
    </row>
    <row r="28" spans="1:7" x14ac:dyDescent="0.25">
      <c r="A28" s="12" t="s">
        <v>82</v>
      </c>
      <c r="B28" s="13"/>
      <c r="C28" s="13"/>
      <c r="D28" s="13"/>
      <c r="E28" s="13"/>
      <c r="F28" s="13"/>
      <c r="G28" s="14"/>
    </row>
    <row r="29" spans="1:7" ht="45" x14ac:dyDescent="0.25">
      <c r="A29" s="36" t="s">
        <v>33</v>
      </c>
      <c r="B29" s="16" t="s">
        <v>83</v>
      </c>
      <c r="C29" s="17" t="s">
        <v>81</v>
      </c>
      <c r="D29" s="18">
        <v>22</v>
      </c>
      <c r="E29" s="37" t="s">
        <v>46</v>
      </c>
      <c r="F29" s="19">
        <v>0</v>
      </c>
      <c r="G29" s="19">
        <f>(D29*F29)</f>
        <v>0</v>
      </c>
    </row>
    <row r="30" spans="1:7" x14ac:dyDescent="0.25">
      <c r="A30" s="20" t="s">
        <v>80</v>
      </c>
      <c r="B30" s="21"/>
      <c r="C30" s="21"/>
      <c r="D30" s="21"/>
      <c r="E30" s="71" t="s">
        <v>19</v>
      </c>
      <c r="F30" s="72"/>
      <c r="G30" s="22">
        <f>SUM(G29:G29)</f>
        <v>0</v>
      </c>
    </row>
    <row r="31" spans="1:7" x14ac:dyDescent="0.25">
      <c r="A31" s="39" t="s">
        <v>56</v>
      </c>
      <c r="B31" s="13"/>
      <c r="C31" s="13"/>
      <c r="D31" s="13"/>
      <c r="E31" s="13"/>
      <c r="F31" s="13"/>
      <c r="G31" s="14"/>
    </row>
    <row r="32" spans="1:7" ht="45" x14ac:dyDescent="0.25">
      <c r="A32" s="15">
        <v>14</v>
      </c>
      <c r="B32" s="16" t="s">
        <v>57</v>
      </c>
      <c r="C32" s="17" t="s">
        <v>35</v>
      </c>
      <c r="D32" s="35">
        <v>85</v>
      </c>
      <c r="E32" s="35" t="str">
        <f>[1]BPU!C92</f>
        <v xml:space="preserve">Le mètre linéaire : </v>
      </c>
      <c r="F32" s="33">
        <v>0</v>
      </c>
      <c r="G32" s="33">
        <f>(D32*F32)</f>
        <v>0</v>
      </c>
    </row>
    <row r="33" spans="1:7" x14ac:dyDescent="0.25">
      <c r="A33" s="20" t="s">
        <v>36</v>
      </c>
      <c r="B33" s="21"/>
      <c r="C33" s="21"/>
      <c r="D33" s="55"/>
      <c r="E33" s="67" t="s">
        <v>19</v>
      </c>
      <c r="F33" s="68"/>
      <c r="G33" s="56">
        <f>SUM(G32:G32)</f>
        <v>0</v>
      </c>
    </row>
    <row r="34" spans="1:7" x14ac:dyDescent="0.25">
      <c r="A34" s="63"/>
      <c r="B34" s="63"/>
      <c r="C34" s="63"/>
      <c r="D34" s="63"/>
      <c r="E34" s="63"/>
      <c r="F34" s="63"/>
      <c r="G34" s="63"/>
    </row>
    <row r="35" spans="1:7" x14ac:dyDescent="0.25">
      <c r="A35" s="64" t="s">
        <v>38</v>
      </c>
      <c r="B35" s="65"/>
      <c r="C35" s="65"/>
      <c r="D35" s="65"/>
      <c r="E35" s="65"/>
      <c r="F35" s="65"/>
      <c r="G35" s="66"/>
    </row>
    <row r="36" spans="1:7" x14ac:dyDescent="0.25">
      <c r="A36" s="23" t="s">
        <v>39</v>
      </c>
      <c r="B36" s="24"/>
      <c r="C36" s="24"/>
      <c r="D36" s="24"/>
      <c r="E36" s="24"/>
      <c r="F36" s="24"/>
      <c r="G36" s="25">
        <f>G15+G23+G27+G30+G33</f>
        <v>0</v>
      </c>
    </row>
    <row r="37" spans="1:7" x14ac:dyDescent="0.25">
      <c r="A37" s="26" t="s">
        <v>40</v>
      </c>
      <c r="B37" s="27"/>
      <c r="C37" s="27" t="s">
        <v>0</v>
      </c>
      <c r="D37" s="27" t="s">
        <v>0</v>
      </c>
      <c r="F37" s="28">
        <v>0.2</v>
      </c>
      <c r="G37" s="29">
        <f>ROUND(SUM(I10:I34)*0.2,2)</f>
        <v>0</v>
      </c>
    </row>
    <row r="38" spans="1:7" x14ac:dyDescent="0.25">
      <c r="A38" s="30" t="s">
        <v>41</v>
      </c>
      <c r="B38" s="31"/>
      <c r="C38" s="31"/>
      <c r="D38" s="31"/>
      <c r="E38" s="31"/>
      <c r="F38" s="31"/>
      <c r="G38" s="32">
        <f>SUM(G35:G37)</f>
        <v>0</v>
      </c>
    </row>
    <row r="39" spans="1:7" x14ac:dyDescent="0.25">
      <c r="A39" s="8"/>
      <c r="B39" s="9"/>
      <c r="C39" s="10"/>
      <c r="D39" s="8"/>
      <c r="E39" s="8"/>
      <c r="F39" s="8"/>
      <c r="G39" s="8"/>
    </row>
  </sheetData>
  <mergeCells count="11">
    <mergeCell ref="A3:G3"/>
    <mergeCell ref="B6:G6"/>
    <mergeCell ref="B7:G7"/>
    <mergeCell ref="A34:G34"/>
    <mergeCell ref="A35:G35"/>
    <mergeCell ref="E15:F15"/>
    <mergeCell ref="E23:F23"/>
    <mergeCell ref="F16:G16"/>
    <mergeCell ref="E27:F27"/>
    <mergeCell ref="E30:F30"/>
    <mergeCell ref="E33:F33"/>
  </mergeCells>
  <pageMargins left="0.7" right="0.7" top="0.75" bottom="0.75" header="0.3" footer="0.3"/>
  <pageSetup paperSize="9" scale="66"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0"/>
  <sheetViews>
    <sheetView workbookViewId="0">
      <selection activeCell="B38" sqref="B38"/>
    </sheetView>
  </sheetViews>
  <sheetFormatPr baseColWidth="10" defaultRowHeight="15" x14ac:dyDescent="0.25"/>
  <cols>
    <col min="1" max="1" width="21.28515625" customWidth="1"/>
    <col min="2" max="2" width="67.7109375" customWidth="1"/>
    <col min="3" max="3" width="26.85546875" customWidth="1"/>
  </cols>
  <sheetData>
    <row r="1" spans="1:3" ht="15.75" x14ac:dyDescent="0.3">
      <c r="A1" s="1" t="s">
        <v>0</v>
      </c>
      <c r="B1" s="2"/>
      <c r="C1" s="3" t="str">
        <f ca="1">"Edité le "&amp;TEXT(NOW(),"jj/mm/aa hh:mm:ss")</f>
        <v>Edité le 25/08/25 16:26:14</v>
      </c>
    </row>
    <row r="2" spans="1:3" x14ac:dyDescent="0.25">
      <c r="A2" s="1" t="s">
        <v>0</v>
      </c>
      <c r="B2" s="42"/>
      <c r="C2" s="5" t="s">
        <v>42</v>
      </c>
    </row>
    <row r="3" spans="1:3" x14ac:dyDescent="0.25">
      <c r="A3" s="1" t="s">
        <v>0</v>
      </c>
      <c r="B3" s="43"/>
      <c r="C3" s="6" t="s">
        <v>0</v>
      </c>
    </row>
    <row r="4" spans="1:3" ht="27.75" x14ac:dyDescent="0.45">
      <c r="A4" s="58" t="s">
        <v>58</v>
      </c>
      <c r="B4" s="58"/>
      <c r="C4" s="58"/>
    </row>
    <row r="5" spans="1:3" x14ac:dyDescent="0.25">
      <c r="A5" s="2"/>
      <c r="B5" s="2"/>
      <c r="C5" s="2"/>
    </row>
    <row r="6" spans="1:3" x14ac:dyDescent="0.25">
      <c r="A6" s="2"/>
      <c r="B6" s="2"/>
      <c r="C6" s="2"/>
    </row>
    <row r="7" spans="1:3" x14ac:dyDescent="0.25">
      <c r="A7" s="44" t="s">
        <v>2</v>
      </c>
      <c r="B7" s="59" t="s">
        <v>43</v>
      </c>
      <c r="C7" s="60"/>
    </row>
    <row r="8" spans="1:3" x14ac:dyDescent="0.25">
      <c r="A8" s="45" t="s">
        <v>3</v>
      </c>
      <c r="B8" s="61" t="s">
        <v>62</v>
      </c>
      <c r="C8" s="62"/>
    </row>
    <row r="9" spans="1:3" x14ac:dyDescent="0.25">
      <c r="A9" s="46"/>
      <c r="B9" s="47"/>
      <c r="C9" s="46"/>
    </row>
    <row r="10" spans="1:3" ht="30" x14ac:dyDescent="0.25">
      <c r="A10" s="11" t="s">
        <v>4</v>
      </c>
      <c r="B10" s="11" t="s">
        <v>5</v>
      </c>
      <c r="C10" s="11" t="s">
        <v>8</v>
      </c>
    </row>
    <row r="11" spans="1:3" x14ac:dyDescent="0.25">
      <c r="A11" s="12" t="s">
        <v>10</v>
      </c>
      <c r="B11" s="13"/>
      <c r="C11" s="14"/>
    </row>
    <row r="12" spans="1:3" x14ac:dyDescent="0.25">
      <c r="A12" s="15" t="s">
        <v>11</v>
      </c>
      <c r="B12" s="16" t="s">
        <v>12</v>
      </c>
      <c r="C12" s="18" t="s">
        <v>0</v>
      </c>
    </row>
    <row r="13" spans="1:3" ht="270" x14ac:dyDescent="0.25">
      <c r="A13" s="48" t="s">
        <v>0</v>
      </c>
      <c r="B13" s="49" t="s">
        <v>63</v>
      </c>
      <c r="C13" s="48" t="s">
        <v>0</v>
      </c>
    </row>
    <row r="14" spans="1:3" x14ac:dyDescent="0.25">
      <c r="A14" s="48" t="s">
        <v>0</v>
      </c>
      <c r="B14" s="50" t="s">
        <v>59</v>
      </c>
      <c r="C14" s="51" t="s">
        <v>0</v>
      </c>
    </row>
    <row r="15" spans="1:3" ht="30" x14ac:dyDescent="0.25">
      <c r="A15" s="15" t="s">
        <v>14</v>
      </c>
      <c r="B15" s="16" t="s">
        <v>78</v>
      </c>
      <c r="C15" s="18" t="s">
        <v>0</v>
      </c>
    </row>
    <row r="16" spans="1:3" ht="60" x14ac:dyDescent="0.25">
      <c r="A16" s="48" t="s">
        <v>0</v>
      </c>
      <c r="B16" s="49" t="s">
        <v>65</v>
      </c>
      <c r="C16" s="48" t="s">
        <v>0</v>
      </c>
    </row>
    <row r="17" spans="1:3" x14ac:dyDescent="0.25">
      <c r="A17" s="48" t="s">
        <v>0</v>
      </c>
      <c r="B17" s="50" t="s">
        <v>59</v>
      </c>
      <c r="C17" s="51" t="s">
        <v>0</v>
      </c>
    </row>
    <row r="18" spans="1:3" ht="30" x14ac:dyDescent="0.25">
      <c r="A18" s="15" t="s">
        <v>15</v>
      </c>
      <c r="B18" s="16" t="s">
        <v>77</v>
      </c>
      <c r="C18" s="18" t="s">
        <v>0</v>
      </c>
    </row>
    <row r="19" spans="1:3" ht="60" x14ac:dyDescent="0.25">
      <c r="A19" s="48" t="s">
        <v>0</v>
      </c>
      <c r="B19" s="49" t="s">
        <v>65</v>
      </c>
      <c r="C19" s="48" t="s">
        <v>0</v>
      </c>
    </row>
    <row r="20" spans="1:3" x14ac:dyDescent="0.25">
      <c r="A20" s="48" t="s">
        <v>0</v>
      </c>
      <c r="B20" s="50" t="s">
        <v>60</v>
      </c>
      <c r="C20" s="51" t="s">
        <v>0</v>
      </c>
    </row>
    <row r="21" spans="1:3" x14ac:dyDescent="0.25">
      <c r="A21" s="15" t="s">
        <v>16</v>
      </c>
      <c r="B21" s="16" t="s">
        <v>76</v>
      </c>
      <c r="C21" s="18" t="s">
        <v>0</v>
      </c>
    </row>
    <row r="22" spans="1:3" ht="75" x14ac:dyDescent="0.25">
      <c r="A22" s="48" t="s">
        <v>0</v>
      </c>
      <c r="B22" s="49" t="s">
        <v>79</v>
      </c>
      <c r="C22" s="48" t="s">
        <v>0</v>
      </c>
    </row>
    <row r="23" spans="1:3" x14ac:dyDescent="0.25">
      <c r="A23" s="48" t="s">
        <v>0</v>
      </c>
      <c r="B23" s="50" t="s">
        <v>60</v>
      </c>
      <c r="C23" s="51" t="s">
        <v>0</v>
      </c>
    </row>
    <row r="24" spans="1:3" x14ac:dyDescent="0.25">
      <c r="A24" s="12" t="s">
        <v>20</v>
      </c>
      <c r="B24" s="13"/>
      <c r="C24" s="14"/>
    </row>
    <row r="25" spans="1:3" x14ac:dyDescent="0.25">
      <c r="A25" s="15">
        <v>5</v>
      </c>
      <c r="B25" s="16" t="s">
        <v>22</v>
      </c>
      <c r="C25" s="18" t="s">
        <v>0</v>
      </c>
    </row>
    <row r="26" spans="1:3" ht="105" x14ac:dyDescent="0.25">
      <c r="A26" s="48" t="s">
        <v>0</v>
      </c>
      <c r="B26" s="49" t="s">
        <v>66</v>
      </c>
      <c r="C26" s="48" t="s">
        <v>0</v>
      </c>
    </row>
    <row r="27" spans="1:3" x14ac:dyDescent="0.25">
      <c r="A27" s="48" t="s">
        <v>0</v>
      </c>
      <c r="B27" s="50" t="s">
        <v>46</v>
      </c>
      <c r="C27" s="51" t="s">
        <v>0</v>
      </c>
    </row>
    <row r="28" spans="1:3" x14ac:dyDescent="0.25">
      <c r="A28" s="15">
        <v>6</v>
      </c>
      <c r="B28" s="16" t="s">
        <v>25</v>
      </c>
      <c r="C28" s="18" t="s">
        <v>0</v>
      </c>
    </row>
    <row r="29" spans="1:3" ht="135" x14ac:dyDescent="0.25">
      <c r="A29" s="48" t="s">
        <v>0</v>
      </c>
      <c r="B29" s="49" t="s">
        <v>64</v>
      </c>
      <c r="C29" s="48" t="s">
        <v>0</v>
      </c>
    </row>
    <row r="30" spans="1:3" x14ac:dyDescent="0.25">
      <c r="A30" s="48" t="s">
        <v>0</v>
      </c>
      <c r="B30" s="50" t="s">
        <v>46</v>
      </c>
      <c r="C30" s="51" t="s">
        <v>0</v>
      </c>
    </row>
    <row r="31" spans="1:3" x14ac:dyDescent="0.25">
      <c r="A31" s="15" t="s">
        <v>24</v>
      </c>
      <c r="B31" s="16" t="s">
        <v>27</v>
      </c>
      <c r="C31" s="18" t="s">
        <v>0</v>
      </c>
    </row>
    <row r="32" spans="1:3" ht="60" x14ac:dyDescent="0.25">
      <c r="A32" s="48" t="s">
        <v>0</v>
      </c>
      <c r="B32" s="49" t="s">
        <v>67</v>
      </c>
      <c r="C32" s="48" t="s">
        <v>0</v>
      </c>
    </row>
    <row r="33" spans="1:3" x14ac:dyDescent="0.25">
      <c r="A33" s="48" t="s">
        <v>0</v>
      </c>
      <c r="B33" s="50" t="s">
        <v>46</v>
      </c>
      <c r="C33" s="51" t="s">
        <v>0</v>
      </c>
    </row>
    <row r="34" spans="1:3" x14ac:dyDescent="0.25">
      <c r="A34" s="15" t="s">
        <v>26</v>
      </c>
      <c r="B34" s="16" t="s">
        <v>29</v>
      </c>
      <c r="C34" s="18" t="s">
        <v>0</v>
      </c>
    </row>
    <row r="35" spans="1:3" ht="75" x14ac:dyDescent="0.25">
      <c r="A35" s="48" t="s">
        <v>0</v>
      </c>
      <c r="B35" s="49" t="s">
        <v>68</v>
      </c>
      <c r="C35" s="48" t="s">
        <v>0</v>
      </c>
    </row>
    <row r="36" spans="1:3" x14ac:dyDescent="0.25">
      <c r="A36" s="48" t="s">
        <v>0</v>
      </c>
      <c r="B36" s="50" t="s">
        <v>46</v>
      </c>
      <c r="C36" s="51" t="s">
        <v>0</v>
      </c>
    </row>
    <row r="37" spans="1:3" x14ac:dyDescent="0.25">
      <c r="A37" s="15" t="s">
        <v>28</v>
      </c>
      <c r="B37" s="16" t="s">
        <v>69</v>
      </c>
      <c r="C37" s="18" t="s">
        <v>0</v>
      </c>
    </row>
    <row r="38" spans="1:3" ht="90" x14ac:dyDescent="0.25">
      <c r="A38" s="48" t="s">
        <v>0</v>
      </c>
      <c r="B38" s="49" t="s">
        <v>70</v>
      </c>
      <c r="C38" s="48" t="s">
        <v>0</v>
      </c>
    </row>
    <row r="39" spans="1:3" x14ac:dyDescent="0.25">
      <c r="A39" s="48" t="s">
        <v>0</v>
      </c>
      <c r="B39" s="50" t="s">
        <v>60</v>
      </c>
      <c r="C39" s="51" t="s">
        <v>0</v>
      </c>
    </row>
    <row r="40" spans="1:3" ht="30" x14ac:dyDescent="0.25">
      <c r="A40" s="15" t="s">
        <v>30</v>
      </c>
      <c r="B40" s="16" t="s">
        <v>71</v>
      </c>
      <c r="C40" s="18" t="s">
        <v>0</v>
      </c>
    </row>
    <row r="41" spans="1:3" ht="180" x14ac:dyDescent="0.25">
      <c r="A41" s="48" t="s">
        <v>0</v>
      </c>
      <c r="B41" s="49" t="s">
        <v>84</v>
      </c>
      <c r="C41" s="48" t="s">
        <v>0</v>
      </c>
    </row>
    <row r="42" spans="1:3" x14ac:dyDescent="0.25">
      <c r="A42" s="48" t="s">
        <v>0</v>
      </c>
      <c r="B42" s="50" t="s">
        <v>46</v>
      </c>
      <c r="C42" s="51" t="s">
        <v>0</v>
      </c>
    </row>
    <row r="43" spans="1:3" x14ac:dyDescent="0.25">
      <c r="A43" s="12" t="s">
        <v>53</v>
      </c>
      <c r="B43" s="13"/>
      <c r="C43" s="14"/>
    </row>
    <row r="44" spans="1:3" ht="30" x14ac:dyDescent="0.25">
      <c r="A44" s="15" t="s">
        <v>31</v>
      </c>
      <c r="B44" s="16" t="s">
        <v>72</v>
      </c>
      <c r="C44" s="18" t="s">
        <v>0</v>
      </c>
    </row>
    <row r="45" spans="1:3" ht="75" x14ac:dyDescent="0.25">
      <c r="A45" s="48" t="s">
        <v>0</v>
      </c>
      <c r="B45" s="49" t="s">
        <v>73</v>
      </c>
      <c r="C45" s="48" t="s">
        <v>0</v>
      </c>
    </row>
    <row r="46" spans="1:3" x14ac:dyDescent="0.25">
      <c r="A46" s="48" t="s">
        <v>0</v>
      </c>
      <c r="B46" s="50" t="s">
        <v>46</v>
      </c>
      <c r="C46" s="51" t="s">
        <v>0</v>
      </c>
    </row>
    <row r="47" spans="1:3" ht="30" x14ac:dyDescent="0.25">
      <c r="A47" s="15" t="s">
        <v>32</v>
      </c>
      <c r="B47" s="16" t="s">
        <v>51</v>
      </c>
      <c r="C47" s="18" t="s">
        <v>0</v>
      </c>
    </row>
    <row r="48" spans="1:3" ht="75" x14ac:dyDescent="0.25">
      <c r="A48" s="48" t="s">
        <v>0</v>
      </c>
      <c r="B48" s="49" t="s">
        <v>74</v>
      </c>
      <c r="C48" s="48" t="s">
        <v>0</v>
      </c>
    </row>
    <row r="49" spans="1:3" x14ac:dyDescent="0.25">
      <c r="A49" s="48" t="s">
        <v>0</v>
      </c>
      <c r="B49" s="50" t="s">
        <v>46</v>
      </c>
      <c r="C49" s="51" t="s">
        <v>0</v>
      </c>
    </row>
    <row r="50" spans="1:3" x14ac:dyDescent="0.25">
      <c r="A50" s="12" t="s">
        <v>82</v>
      </c>
      <c r="B50" s="13"/>
      <c r="C50" s="14"/>
    </row>
    <row r="51" spans="1:3" ht="30" customHeight="1" x14ac:dyDescent="0.25">
      <c r="A51" s="15" t="s">
        <v>33</v>
      </c>
      <c r="B51" s="16" t="s">
        <v>83</v>
      </c>
      <c r="C51" s="18" t="s">
        <v>0</v>
      </c>
    </row>
    <row r="52" spans="1:3" ht="150" x14ac:dyDescent="0.25">
      <c r="A52" s="48" t="s">
        <v>0</v>
      </c>
      <c r="B52" s="49" t="s">
        <v>85</v>
      </c>
      <c r="C52" s="48" t="s">
        <v>0</v>
      </c>
    </row>
    <row r="53" spans="1:3" x14ac:dyDescent="0.25">
      <c r="A53" s="48" t="s">
        <v>0</v>
      </c>
      <c r="B53" s="50" t="s">
        <v>46</v>
      </c>
      <c r="C53" s="51" t="s">
        <v>0</v>
      </c>
    </row>
    <row r="54" spans="1:3" x14ac:dyDescent="0.25">
      <c r="A54" s="12" t="s">
        <v>56</v>
      </c>
      <c r="B54" s="13"/>
      <c r="C54" s="14"/>
    </row>
    <row r="55" spans="1:3" x14ac:dyDescent="0.25">
      <c r="A55" s="15" t="s">
        <v>34</v>
      </c>
      <c r="B55" s="16" t="s">
        <v>37</v>
      </c>
      <c r="C55" s="18" t="s">
        <v>0</v>
      </c>
    </row>
    <row r="56" spans="1:3" ht="240" x14ac:dyDescent="0.25">
      <c r="A56" s="48" t="s">
        <v>0</v>
      </c>
      <c r="B56" s="49" t="s">
        <v>75</v>
      </c>
      <c r="C56" s="48" t="s">
        <v>0</v>
      </c>
    </row>
    <row r="57" spans="1:3" ht="135" x14ac:dyDescent="0.25">
      <c r="A57" s="48" t="s">
        <v>0</v>
      </c>
      <c r="B57" s="49" t="s">
        <v>86</v>
      </c>
      <c r="C57" s="48" t="s">
        <v>0</v>
      </c>
    </row>
    <row r="58" spans="1:3" x14ac:dyDescent="0.25">
      <c r="A58" s="48" t="s">
        <v>0</v>
      </c>
      <c r="B58" s="50" t="s">
        <v>55</v>
      </c>
      <c r="C58" s="51" t="s">
        <v>0</v>
      </c>
    </row>
    <row r="59" spans="1:3" x14ac:dyDescent="0.25">
      <c r="A59" s="52" t="s">
        <v>61</v>
      </c>
      <c r="B59" s="53" t="s">
        <v>61</v>
      </c>
      <c r="C59" s="52"/>
    </row>
    <row r="60" spans="1:3" x14ac:dyDescent="0.25">
      <c r="A60" s="46"/>
      <c r="B60" s="47"/>
      <c r="C60" s="46"/>
    </row>
  </sheetData>
  <mergeCells count="3">
    <mergeCell ref="A4:C4"/>
    <mergeCell ref="B7:C7"/>
    <mergeCell ref="B8:C8"/>
  </mergeCells>
  <dataValidations count="1">
    <dataValidation type="decimal" operator="greaterThanOrEqual" allowBlank="1" showInputMessage="1" showErrorMessage="1" errorTitle="Erreur de saisie" error="Vous devez saisir une valeur décimale supérieure ou égale à 0" sqref="C58 C53 C49 C46 C42 C39 C36 C33 C30 C27 C23 C20 C17 C14">
      <formula1>0</formula1>
    </dataValidation>
  </dataValidations>
  <pageMargins left="0.7" right="0.7" top="0.75" bottom="0.75" header="0.3" footer="0.3"/>
  <pageSetup paperSize="9" scale="7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H16" sqref="H16"/>
    </sheetView>
  </sheetViews>
  <sheetFormatPr baseColWidth="10" defaultRowHeight="15" x14ac:dyDescent="0.25"/>
  <cols>
    <col min="2" max="2" width="22.7109375" bestFit="1" customWidth="1"/>
  </cols>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DQE</vt:lpstr>
      <vt:lpstr>BPU</vt:lpstr>
      <vt:lpstr>Feuil1</vt:lpstr>
    </vt:vector>
  </TitlesOfParts>
  <Company>Office national des forêts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ZANCANARO Jean-Claude</dc:creator>
  <cp:lastModifiedBy>CONFOLAND Audrey</cp:lastModifiedBy>
  <cp:lastPrinted>2025-08-25T14:26:36Z</cp:lastPrinted>
  <dcterms:created xsi:type="dcterms:W3CDTF">2020-10-08T06:46:03Z</dcterms:created>
  <dcterms:modified xsi:type="dcterms:W3CDTF">2025-08-25T14:26:48Z</dcterms:modified>
</cp:coreProperties>
</file>