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7 - TRAVAUX EN COURS\02 - SAMU\EXTENSION SAMU-SMUR (2024-175 &amp; 2025-006)\15- PRO DCE\TRVX25-010 TRVX EXTENSION SAMU\1 - DCE PREPARATOIRE\TRVX25-010 DPGF\"/>
    </mc:Choice>
  </mc:AlternateContent>
  <bookViews>
    <workbookView xWindow="0" yWindow="0" windowWidth="23040" windowHeight="8603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  <c r="F99" i="2" s="1"/>
  <c r="J21" i="2"/>
  <c r="F98" i="2" s="1"/>
  <c r="AK97" i="3"/>
  <c r="AJ97" i="3"/>
  <c r="AI97" i="3"/>
  <c r="AH97" i="3"/>
  <c r="AG97" i="3"/>
  <c r="AF97" i="3"/>
  <c r="AE97" i="3"/>
  <c r="AD97" i="3"/>
  <c r="AC97" i="3"/>
  <c r="AB97" i="3"/>
  <c r="AA97" i="3"/>
  <c r="AK8" i="3"/>
  <c r="AJ8" i="3"/>
  <c r="AI8" i="3"/>
  <c r="AH8" i="3"/>
  <c r="AG8" i="3"/>
  <c r="AF8" i="3"/>
  <c r="AE8" i="3"/>
  <c r="AD8" i="3"/>
  <c r="AC8" i="3"/>
  <c r="AB8" i="3"/>
  <c r="AA8" i="3"/>
  <c r="L113" i="2"/>
  <c r="G84" i="1"/>
  <c r="G82" i="1"/>
  <c r="G80" i="1"/>
  <c r="G78" i="1"/>
  <c r="E70" i="1"/>
  <c r="E63" i="1"/>
  <c r="E60" i="1"/>
  <c r="E20" i="1"/>
  <c r="E11" i="1"/>
  <c r="F97" i="2" l="1"/>
  <c r="AF1" i="3"/>
  <c r="F106" i="2"/>
  <c r="F96" i="2"/>
  <c r="F91" i="2"/>
  <c r="F90" i="2"/>
  <c r="F107" i="2"/>
  <c r="AK1" i="3"/>
  <c r="AA1" i="3"/>
  <c r="AD1" i="3"/>
  <c r="AG1" i="3"/>
  <c r="AI1" i="3" l="1"/>
  <c r="AI3" i="3" s="1"/>
  <c r="AI4" i="3" s="1"/>
  <c r="F92" i="2"/>
  <c r="F108" i="2"/>
  <c r="AH1" i="3" s="1"/>
  <c r="AH37" i="3" s="1"/>
  <c r="AK37" i="3"/>
  <c r="AK3" i="3"/>
  <c r="AK33" i="3"/>
  <c r="AJ1" i="3"/>
  <c r="AE1" i="3"/>
  <c r="AG33" i="3"/>
  <c r="AG37" i="3"/>
  <c r="AG3" i="3"/>
  <c r="AG4" i="3" s="1"/>
  <c r="AF33" i="3"/>
  <c r="AF37" i="3"/>
  <c r="AF3" i="3"/>
  <c r="AC1" i="3"/>
  <c r="AA37" i="3"/>
  <c r="AA3" i="3"/>
  <c r="AA4" i="3" s="1"/>
  <c r="AA33" i="3"/>
  <c r="AD33" i="3"/>
  <c r="AD37" i="3"/>
  <c r="AD3" i="3"/>
  <c r="AD4" i="3" s="1"/>
  <c r="AD5" i="3" s="1"/>
  <c r="AB1" i="3"/>
  <c r="AI37" i="3" l="1"/>
  <c r="AH3" i="3"/>
  <c r="AH42" i="3" s="1"/>
  <c r="AD6" i="3"/>
  <c r="AD18" i="3"/>
  <c r="AD19" i="3" s="1"/>
  <c r="AA15" i="3"/>
  <c r="AA16" i="3" s="1"/>
  <c r="AA32" i="3"/>
  <c r="AG32" i="3"/>
  <c r="AG15" i="3"/>
  <c r="AG9" i="3" s="1"/>
  <c r="AF12" i="3"/>
  <c r="AF7" i="3" s="1"/>
  <c r="AF27" i="3"/>
  <c r="AF42" i="3"/>
  <c r="AI12" i="3"/>
  <c r="AI7" i="3" s="1"/>
  <c r="AI27" i="3"/>
  <c r="AI42" i="3"/>
  <c r="AD32" i="3"/>
  <c r="AD15" i="3"/>
  <c r="AF4" i="3"/>
  <c r="AI5" i="3"/>
  <c r="AC33" i="3"/>
  <c r="AC37" i="3"/>
  <c r="AC3" i="3"/>
  <c r="AC4" i="3" s="1"/>
  <c r="AD42" i="3"/>
  <c r="AD27" i="3"/>
  <c r="AD12" i="3"/>
  <c r="AK42" i="3"/>
  <c r="AK27" i="3"/>
  <c r="AK12" i="3"/>
  <c r="AK7" i="3" s="1"/>
  <c r="AI15" i="3"/>
  <c r="AI32" i="3"/>
  <c r="AA5" i="3"/>
  <c r="AG12" i="3"/>
  <c r="AG13" i="3" s="1"/>
  <c r="AG14" i="3" s="1"/>
  <c r="AG42" i="3"/>
  <c r="AG27" i="3"/>
  <c r="AB37" i="3"/>
  <c r="AB3" i="3"/>
  <c r="AB33" i="3"/>
  <c r="AE3" i="3"/>
  <c r="AE37" i="3"/>
  <c r="AE33" i="3"/>
  <c r="AG5" i="3"/>
  <c r="AG6" i="3" s="1"/>
  <c r="AJ37" i="3"/>
  <c r="AJ33" i="3"/>
  <c r="AJ3" i="3"/>
  <c r="AJ4" i="3" s="1"/>
  <c r="AK4" i="3"/>
  <c r="AK5" i="3" s="1"/>
  <c r="AA27" i="3"/>
  <c r="AA42" i="3"/>
  <c r="AA12" i="3"/>
  <c r="AH4" i="3" l="1"/>
  <c r="AH15" i="3" s="1"/>
  <c r="AH9" i="3" s="1"/>
  <c r="AH47" i="3" s="1"/>
  <c r="AH12" i="3"/>
  <c r="AH7" i="3" s="1"/>
  <c r="AH43" i="3" s="1"/>
  <c r="AH27" i="3"/>
  <c r="AF13" i="3"/>
  <c r="AF93" i="3" s="1"/>
  <c r="AA9" i="3"/>
  <c r="AA67" i="3" s="1"/>
  <c r="AA17" i="3"/>
  <c r="AD10" i="3"/>
  <c r="AD51" i="3" s="1"/>
  <c r="AC5" i="3"/>
  <c r="AC18" i="3" s="1"/>
  <c r="AG16" i="3"/>
  <c r="AG17" i="3" s="1"/>
  <c r="AD95" i="3"/>
  <c r="AD91" i="3" s="1"/>
  <c r="AD20" i="3"/>
  <c r="AD69" i="3" s="1"/>
  <c r="AK18" i="3"/>
  <c r="AK10" i="3" s="1"/>
  <c r="AJ15" i="3"/>
  <c r="AJ32" i="3"/>
  <c r="AI23" i="3"/>
  <c r="AI24" i="3"/>
  <c r="AG67" i="3"/>
  <c r="AG59" i="3" s="1"/>
  <c r="AG49" i="3" s="1"/>
  <c r="AG31" i="3" s="1"/>
  <c r="AG47" i="3"/>
  <c r="AA75" i="3"/>
  <c r="AA94" i="3"/>
  <c r="AA90" i="3" s="1"/>
  <c r="AA82" i="3"/>
  <c r="AA18" i="3"/>
  <c r="AA10" i="3" s="1"/>
  <c r="AD46" i="3"/>
  <c r="AD29" i="3"/>
  <c r="AD28" i="3"/>
  <c r="AA46" i="3"/>
  <c r="AA29" i="3"/>
  <c r="AA28" i="3"/>
  <c r="AK43" i="3"/>
  <c r="AJ5" i="3"/>
  <c r="AJ6" i="3" s="1"/>
  <c r="AA59" i="3"/>
  <c r="AK23" i="3"/>
  <c r="AK24" i="3"/>
  <c r="AB42" i="3"/>
  <c r="AB12" i="3"/>
  <c r="AB7" i="3" s="1"/>
  <c r="AB27" i="3"/>
  <c r="AA24" i="3"/>
  <c r="AA23" i="3"/>
  <c r="AI9" i="3"/>
  <c r="AD24" i="3"/>
  <c r="AD23" i="3"/>
  <c r="AI18" i="3"/>
  <c r="AI33" i="3" s="1"/>
  <c r="AI43" i="3"/>
  <c r="AC32" i="3"/>
  <c r="AC15" i="3"/>
  <c r="AC16" i="3" s="1"/>
  <c r="AC17" i="3" s="1"/>
  <c r="AE27" i="3"/>
  <c r="AE12" i="3"/>
  <c r="AE13" i="3" s="1"/>
  <c r="AE42" i="3"/>
  <c r="AG21" i="3"/>
  <c r="AG22" i="3" s="1"/>
  <c r="AG38" i="3"/>
  <c r="AG41" i="3"/>
  <c r="AG11" i="3"/>
  <c r="AB4" i="3"/>
  <c r="AF32" i="3"/>
  <c r="AF15" i="3"/>
  <c r="AF9" i="3" s="1"/>
  <c r="AD16" i="3"/>
  <c r="AG93" i="3"/>
  <c r="AG73" i="3"/>
  <c r="AG65" i="3"/>
  <c r="AG89" i="3"/>
  <c r="AG25" i="3" s="1"/>
  <c r="AF43" i="3"/>
  <c r="AG18" i="3"/>
  <c r="AG19" i="3" s="1"/>
  <c r="AA13" i="3"/>
  <c r="AA14" i="3" s="1"/>
  <c r="AD9" i="3"/>
  <c r="AD34" i="3"/>
  <c r="AD50" i="3"/>
  <c r="AI46" i="3"/>
  <c r="AI29" i="3"/>
  <c r="AI28" i="3"/>
  <c r="AK32" i="3"/>
  <c r="AK15" i="3"/>
  <c r="AK9" i="3" s="1"/>
  <c r="AG24" i="3"/>
  <c r="AG23" i="3"/>
  <c r="AA7" i="3"/>
  <c r="AI6" i="3"/>
  <c r="AI16" i="3"/>
  <c r="AD13" i="3"/>
  <c r="AF5" i="3"/>
  <c r="AF23" i="3"/>
  <c r="AF24" i="3"/>
  <c r="AK6" i="3"/>
  <c r="AC42" i="3"/>
  <c r="AC12" i="3"/>
  <c r="AC7" i="3" s="1"/>
  <c r="AC27" i="3"/>
  <c r="AJ12" i="3"/>
  <c r="AJ7" i="3" s="1"/>
  <c r="AJ27" i="3"/>
  <c r="AJ42" i="3"/>
  <c r="AK13" i="3"/>
  <c r="AE4" i="3"/>
  <c r="AE5" i="3" s="1"/>
  <c r="AG7" i="3"/>
  <c r="AD7" i="3"/>
  <c r="AI13" i="3"/>
  <c r="AG46" i="3"/>
  <c r="AG29" i="3"/>
  <c r="AG28" i="3"/>
  <c r="AA6" i="3"/>
  <c r="AD21" i="3"/>
  <c r="AD22" i="3" s="1"/>
  <c r="AD11" i="3"/>
  <c r="AD41" i="3"/>
  <c r="AD38" i="3"/>
  <c r="AF14" i="3" l="1"/>
  <c r="AF73" i="3" s="1"/>
  <c r="AF89" i="3"/>
  <c r="AF85" i="3" s="1"/>
  <c r="AF80" i="3" s="1"/>
  <c r="AF72" i="3" s="1"/>
  <c r="AF64" i="3" s="1"/>
  <c r="AF56" i="3" s="1"/>
  <c r="AF44" i="3" s="1"/>
  <c r="AJ13" i="3"/>
  <c r="AJ14" i="3" s="1"/>
  <c r="AJ73" i="3" s="1"/>
  <c r="AH24" i="3"/>
  <c r="AH23" i="3"/>
  <c r="AH28" i="3"/>
  <c r="AH13" i="3"/>
  <c r="AH14" i="3" s="1"/>
  <c r="AH29" i="3"/>
  <c r="AH46" i="3"/>
  <c r="AA47" i="3"/>
  <c r="AH16" i="3"/>
  <c r="AH94" i="3" s="1"/>
  <c r="AH90" i="3" s="1"/>
  <c r="AA19" i="3"/>
  <c r="AA20" i="3" s="1"/>
  <c r="AD61" i="3"/>
  <c r="AD53" i="3" s="1"/>
  <c r="AD36" i="3" s="1"/>
  <c r="AH32" i="3"/>
  <c r="AH5" i="3"/>
  <c r="AG75" i="3"/>
  <c r="AG82" i="3"/>
  <c r="AG94" i="3"/>
  <c r="AG90" i="3" s="1"/>
  <c r="AK19" i="3"/>
  <c r="AK20" i="3" s="1"/>
  <c r="AK69" i="3" s="1"/>
  <c r="AK61" i="3" s="1"/>
  <c r="AK53" i="3" s="1"/>
  <c r="AK36" i="3" s="1"/>
  <c r="AA49" i="3"/>
  <c r="AA31" i="3" s="1"/>
  <c r="AF16" i="3"/>
  <c r="AF17" i="3" s="1"/>
  <c r="AC6" i="3"/>
  <c r="AC21" i="3" s="1"/>
  <c r="AC22" i="3" s="1"/>
  <c r="AC19" i="3"/>
  <c r="AC20" i="3" s="1"/>
  <c r="AC10" i="3"/>
  <c r="AC61" i="3" s="1"/>
  <c r="AC53" i="3" s="1"/>
  <c r="AC36" i="3" s="1"/>
  <c r="AA86" i="3"/>
  <c r="AA81" i="3" s="1"/>
  <c r="AA74" i="3" s="1"/>
  <c r="AA66" i="3" s="1"/>
  <c r="AA58" i="3" s="1"/>
  <c r="AA48" i="3" s="1"/>
  <c r="AA30" i="3"/>
  <c r="AA51" i="3"/>
  <c r="AF47" i="3"/>
  <c r="AG86" i="3"/>
  <c r="AG81" i="3" s="1"/>
  <c r="AG74" i="3" s="1"/>
  <c r="AG66" i="3" s="1"/>
  <c r="AG58" i="3" s="1"/>
  <c r="AG48" i="3" s="1"/>
  <c r="AG30" i="3"/>
  <c r="AK47" i="3"/>
  <c r="AC43" i="3"/>
  <c r="AJ38" i="3"/>
  <c r="AJ21" i="3"/>
  <c r="AJ22" i="3" s="1"/>
  <c r="AJ41" i="3"/>
  <c r="AJ11" i="3"/>
  <c r="AD35" i="3"/>
  <c r="AD87" i="3"/>
  <c r="AD83" i="3" s="1"/>
  <c r="AD76" i="3" s="1"/>
  <c r="AD68" i="3" s="1"/>
  <c r="AD60" i="3" s="1"/>
  <c r="AD52" i="3" s="1"/>
  <c r="AE18" i="3"/>
  <c r="AB43" i="3"/>
  <c r="AJ46" i="3"/>
  <c r="AJ29" i="3"/>
  <c r="AJ28" i="3"/>
  <c r="AD79" i="3"/>
  <c r="AD71" i="3"/>
  <c r="AD39" i="3"/>
  <c r="AD92" i="3"/>
  <c r="AD96" i="3"/>
  <c r="AK89" i="3"/>
  <c r="AK85" i="3" s="1"/>
  <c r="AK80" i="3" s="1"/>
  <c r="AK72" i="3" s="1"/>
  <c r="AK64" i="3" s="1"/>
  <c r="AK56" i="3" s="1"/>
  <c r="AK44" i="3" s="1"/>
  <c r="AK93" i="3"/>
  <c r="AI94" i="3"/>
  <c r="AI90" i="3" s="1"/>
  <c r="AG96" i="3"/>
  <c r="AG71" i="3"/>
  <c r="AG79" i="3"/>
  <c r="AG92" i="3"/>
  <c r="AG88" i="3" s="1"/>
  <c r="AG84" i="3" s="1"/>
  <c r="AG78" i="3" s="1"/>
  <c r="AG70" i="3" s="1"/>
  <c r="AG62" i="3" s="1"/>
  <c r="AG54" i="3" s="1"/>
  <c r="AI50" i="3"/>
  <c r="AI34" i="3"/>
  <c r="AK50" i="3"/>
  <c r="AK34" i="3"/>
  <c r="AK14" i="3"/>
  <c r="AK73" i="3" s="1"/>
  <c r="AJ43" i="3"/>
  <c r="AG34" i="3"/>
  <c r="AG50" i="3"/>
  <c r="AE23" i="3"/>
  <c r="AE24" i="3"/>
  <c r="AI47" i="3"/>
  <c r="AF25" i="3"/>
  <c r="AE32" i="3"/>
  <c r="AE15" i="3"/>
  <c r="AE9" i="3" s="1"/>
  <c r="AE6" i="3"/>
  <c r="AA41" i="3"/>
  <c r="AA11" i="3"/>
  <c r="AA38" i="3"/>
  <c r="AA21" i="3"/>
  <c r="AA22" i="3" s="1"/>
  <c r="AG95" i="3"/>
  <c r="AG91" i="3" s="1"/>
  <c r="AG35" i="3" s="1"/>
  <c r="AF65" i="3"/>
  <c r="AF57" i="3" s="1"/>
  <c r="AF45" i="3" s="1"/>
  <c r="AF26" i="3" s="1"/>
  <c r="AC50" i="3"/>
  <c r="AC34" i="3"/>
  <c r="AI17" i="3"/>
  <c r="AI82" i="3" s="1"/>
  <c r="AD93" i="3"/>
  <c r="AD73" i="3"/>
  <c r="AD89" i="3"/>
  <c r="AD85" i="3" s="1"/>
  <c r="AD80" i="3" s="1"/>
  <c r="AD72" i="3" s="1"/>
  <c r="AD64" i="3" s="1"/>
  <c r="AD56" i="3" s="1"/>
  <c r="AD44" i="3" s="1"/>
  <c r="AE93" i="3"/>
  <c r="AE89" i="3" s="1"/>
  <c r="AE25" i="3" s="1"/>
  <c r="AG20" i="3"/>
  <c r="AG69" i="3" s="1"/>
  <c r="AD47" i="3"/>
  <c r="AG10" i="3"/>
  <c r="AB32" i="3"/>
  <c r="AB15" i="3"/>
  <c r="AB9" i="3" s="1"/>
  <c r="AE14" i="3"/>
  <c r="AE73" i="3" s="1"/>
  <c r="AK38" i="3"/>
  <c r="AK41" i="3"/>
  <c r="AK21" i="3"/>
  <c r="AK22" i="3" s="1"/>
  <c r="AK11" i="3"/>
  <c r="AK29" i="3"/>
  <c r="AK46" i="3"/>
  <c r="AK28" i="3"/>
  <c r="AE7" i="3"/>
  <c r="AJ9" i="3"/>
  <c r="AD77" i="3"/>
  <c r="AF46" i="3"/>
  <c r="AF29" i="3"/>
  <c r="AF28" i="3"/>
  <c r="AJ18" i="3"/>
  <c r="AJ10" i="3" s="1"/>
  <c r="AA34" i="3"/>
  <c r="AA50" i="3"/>
  <c r="AI93" i="3"/>
  <c r="AI89" i="3" s="1"/>
  <c r="AI14" i="3"/>
  <c r="AI65" i="3" s="1"/>
  <c r="AI57" i="3" s="1"/>
  <c r="AI45" i="3" s="1"/>
  <c r="AI26" i="3" s="1"/>
  <c r="AJ24" i="3"/>
  <c r="AJ23" i="3"/>
  <c r="AB5" i="3"/>
  <c r="AC82" i="3"/>
  <c r="AC75" i="3"/>
  <c r="AB23" i="3"/>
  <c r="AB24" i="3"/>
  <c r="AA89" i="3"/>
  <c r="AA93" i="3"/>
  <c r="AA65" i="3"/>
  <c r="AA57" i="3" s="1"/>
  <c r="AA45" i="3" s="1"/>
  <c r="AA26" i="3" s="1"/>
  <c r="AA73" i="3"/>
  <c r="AA25" i="3"/>
  <c r="AG63" i="3"/>
  <c r="AG55" i="3"/>
  <c r="AG40" i="3" s="1"/>
  <c r="AC24" i="3"/>
  <c r="AC23" i="3"/>
  <c r="AD14" i="3"/>
  <c r="AD65" i="3" s="1"/>
  <c r="AD57" i="3" s="1"/>
  <c r="AD45" i="3" s="1"/>
  <c r="AD26" i="3" s="1"/>
  <c r="AI11" i="3"/>
  <c r="AI38" i="3"/>
  <c r="AI21" i="3"/>
  <c r="AI22" i="3" s="1"/>
  <c r="AI41" i="3"/>
  <c r="AK51" i="3"/>
  <c r="AC29" i="3"/>
  <c r="AC28" i="3"/>
  <c r="AC46" i="3"/>
  <c r="AI19" i="3"/>
  <c r="AA43" i="3"/>
  <c r="AA85" i="3"/>
  <c r="AA80" i="3" s="1"/>
  <c r="AA72" i="3" s="1"/>
  <c r="AA64" i="3" s="1"/>
  <c r="AA56" i="3" s="1"/>
  <c r="AA44" i="3" s="1"/>
  <c r="AD43" i="3"/>
  <c r="AD55" i="3"/>
  <c r="AD84" i="3"/>
  <c r="AD78" i="3" s="1"/>
  <c r="AD70" i="3" s="1"/>
  <c r="AD62" i="3" s="1"/>
  <c r="AD54" i="3" s="1"/>
  <c r="AD63" i="3"/>
  <c r="AD88" i="3"/>
  <c r="AD40" i="3"/>
  <c r="AG57" i="3"/>
  <c r="AG45" i="3" s="1"/>
  <c r="AG26" i="3" s="1"/>
  <c r="AG85" i="3"/>
  <c r="AG80" i="3" s="1"/>
  <c r="AG72" i="3" s="1"/>
  <c r="AG64" i="3" s="1"/>
  <c r="AG56" i="3" s="1"/>
  <c r="AG44" i="3" s="1"/>
  <c r="AG43" i="3"/>
  <c r="AC13" i="3"/>
  <c r="AC14" i="3" s="1"/>
  <c r="AF18" i="3"/>
  <c r="AF19" i="3" s="1"/>
  <c r="AF6" i="3"/>
  <c r="AK16" i="3"/>
  <c r="AK17" i="3" s="1"/>
  <c r="AD90" i="3"/>
  <c r="AD30" i="3" s="1"/>
  <c r="AD94" i="3"/>
  <c r="AD17" i="3"/>
  <c r="AD75" i="3" s="1"/>
  <c r="AD67" i="3" s="1"/>
  <c r="AD59" i="3" s="1"/>
  <c r="AD49" i="3" s="1"/>
  <c r="AD31" i="3" s="1"/>
  <c r="AC9" i="3"/>
  <c r="AI10" i="3"/>
  <c r="AB13" i="3"/>
  <c r="AJ16" i="3"/>
  <c r="AJ17" i="3" s="1"/>
  <c r="AC77" i="3" l="1"/>
  <c r="AJ93" i="3"/>
  <c r="AJ89" i="3" s="1"/>
  <c r="AJ85" i="3" s="1"/>
  <c r="AJ80" i="3" s="1"/>
  <c r="AJ72" i="3" s="1"/>
  <c r="AJ64" i="3" s="1"/>
  <c r="AJ56" i="3" s="1"/>
  <c r="AJ44" i="3" s="1"/>
  <c r="AH65" i="3"/>
  <c r="AH57" i="3" s="1"/>
  <c r="AH45" i="3" s="1"/>
  <c r="AH26" i="3" s="1"/>
  <c r="AC41" i="3"/>
  <c r="AH73" i="3"/>
  <c r="AA77" i="3"/>
  <c r="AA69" i="3"/>
  <c r="AA61" i="3" s="1"/>
  <c r="AA53" i="3" s="1"/>
  <c r="AA36" i="3" s="1"/>
  <c r="AA95" i="3"/>
  <c r="AA91" i="3" s="1"/>
  <c r="AC38" i="3"/>
  <c r="AC11" i="3"/>
  <c r="AH93" i="3"/>
  <c r="AH89" i="3" s="1"/>
  <c r="AH85" i="3" s="1"/>
  <c r="AH80" i="3" s="1"/>
  <c r="AH72" i="3" s="1"/>
  <c r="AH64" i="3" s="1"/>
  <c r="AH56" i="3" s="1"/>
  <c r="AH44" i="3" s="1"/>
  <c r="AC69" i="3"/>
  <c r="AC95" i="3"/>
  <c r="AC91" i="3" s="1"/>
  <c r="AK95" i="3"/>
  <c r="AK91" i="3" s="1"/>
  <c r="AH18" i="3"/>
  <c r="AH33" i="3" s="1"/>
  <c r="AH6" i="3"/>
  <c r="AF90" i="3"/>
  <c r="AF30" i="3" s="1"/>
  <c r="AH17" i="3"/>
  <c r="AH75" i="3" s="1"/>
  <c r="AH67" i="3" s="1"/>
  <c r="AH59" i="3" s="1"/>
  <c r="AH49" i="3" s="1"/>
  <c r="AH31" i="3" s="1"/>
  <c r="AJ65" i="3"/>
  <c r="AJ57" i="3" s="1"/>
  <c r="AJ45" i="3" s="1"/>
  <c r="AJ26" i="3" s="1"/>
  <c r="AF94" i="3"/>
  <c r="AF82" i="3"/>
  <c r="AF75" i="3"/>
  <c r="AF67" i="3" s="1"/>
  <c r="AF59" i="3" s="1"/>
  <c r="AF49" i="3" s="1"/>
  <c r="AF31" i="3" s="1"/>
  <c r="AC51" i="3"/>
  <c r="AK25" i="3"/>
  <c r="AH86" i="3"/>
  <c r="AH81" i="3" s="1"/>
  <c r="AH74" i="3" s="1"/>
  <c r="AH66" i="3" s="1"/>
  <c r="AH58" i="3" s="1"/>
  <c r="AH48" i="3" s="1"/>
  <c r="AH30" i="3"/>
  <c r="AK77" i="3"/>
  <c r="AI75" i="3"/>
  <c r="AI67" i="3" s="1"/>
  <c r="AI59" i="3" s="1"/>
  <c r="AI49" i="3" s="1"/>
  <c r="AI31" i="3" s="1"/>
  <c r="AF20" i="3"/>
  <c r="AI73" i="3"/>
  <c r="AK65" i="3"/>
  <c r="AK57" i="3" s="1"/>
  <c r="AK45" i="3" s="1"/>
  <c r="AK26" i="3" s="1"/>
  <c r="AA87" i="3"/>
  <c r="AA83" i="3" s="1"/>
  <c r="AA76" i="3" s="1"/>
  <c r="AA68" i="3" s="1"/>
  <c r="AA60" i="3" s="1"/>
  <c r="AA52" i="3" s="1"/>
  <c r="AA35" i="3"/>
  <c r="AI30" i="3"/>
  <c r="AI86" i="3"/>
  <c r="AI81" i="3" s="1"/>
  <c r="AI74" i="3" s="1"/>
  <c r="AI66" i="3" s="1"/>
  <c r="AI58" i="3" s="1"/>
  <c r="AI48" i="3" s="1"/>
  <c r="AC35" i="3"/>
  <c r="AC87" i="3"/>
  <c r="AC83" i="3" s="1"/>
  <c r="AC76" i="3" s="1"/>
  <c r="AC68" i="3" s="1"/>
  <c r="AC60" i="3" s="1"/>
  <c r="AC52" i="3" s="1"/>
  <c r="AK87" i="3"/>
  <c r="AK83" i="3" s="1"/>
  <c r="AK76" i="3" s="1"/>
  <c r="AK68" i="3" s="1"/>
  <c r="AK60" i="3" s="1"/>
  <c r="AK52" i="3" s="1"/>
  <c r="AK35" i="3"/>
  <c r="AI85" i="3"/>
  <c r="AI80" i="3" s="1"/>
  <c r="AI72" i="3" s="1"/>
  <c r="AI64" i="3" s="1"/>
  <c r="AI56" i="3" s="1"/>
  <c r="AI44" i="3" s="1"/>
  <c r="AI25" i="3"/>
  <c r="AE47" i="3"/>
  <c r="AJ51" i="3"/>
  <c r="AG77" i="3"/>
  <c r="AE34" i="3"/>
  <c r="AE50" i="3"/>
  <c r="AI51" i="3"/>
  <c r="AF10" i="3"/>
  <c r="AE10" i="3"/>
  <c r="AF86" i="3"/>
  <c r="AF81" i="3" s="1"/>
  <c r="AF74" i="3" s="1"/>
  <c r="AF66" i="3" s="1"/>
  <c r="AF58" i="3" s="1"/>
  <c r="AF48" i="3" s="1"/>
  <c r="AC67" i="3"/>
  <c r="AC59" i="3" s="1"/>
  <c r="AC49" i="3" s="1"/>
  <c r="AC31" i="3" s="1"/>
  <c r="AC47" i="3"/>
  <c r="AB18" i="3"/>
  <c r="AB10" i="3" s="1"/>
  <c r="AB6" i="3"/>
  <c r="AD86" i="3"/>
  <c r="AD81" i="3" s="1"/>
  <c r="AD74" i="3" s="1"/>
  <c r="AD66" i="3" s="1"/>
  <c r="AD58" i="3" s="1"/>
  <c r="AD48" i="3" s="1"/>
  <c r="AD25" i="3"/>
  <c r="AD98" i="3" s="1"/>
  <c r="AD2" i="3" s="1"/>
  <c r="AE11" i="3"/>
  <c r="AE38" i="3"/>
  <c r="AE41" i="3"/>
  <c r="AE21" i="3"/>
  <c r="AG39" i="3"/>
  <c r="AE19" i="3"/>
  <c r="AD82" i="3"/>
  <c r="AB29" i="3"/>
  <c r="AB46" i="3"/>
  <c r="AB28" i="3"/>
  <c r="AJ75" i="3"/>
  <c r="AJ67" i="3" s="1"/>
  <c r="AJ59" i="3" s="1"/>
  <c r="AJ49" i="3" s="1"/>
  <c r="AJ31" i="3" s="1"/>
  <c r="AJ94" i="3"/>
  <c r="AJ90" i="3" s="1"/>
  <c r="AJ82" i="3"/>
  <c r="AI71" i="3"/>
  <c r="AI63" i="3" s="1"/>
  <c r="AI55" i="3" s="1"/>
  <c r="AI40" i="3" s="1"/>
  <c r="AI96" i="3"/>
  <c r="AI92" i="3" s="1"/>
  <c r="AI79" i="3"/>
  <c r="AE16" i="3"/>
  <c r="AE17" i="3" s="1"/>
  <c r="AC89" i="3"/>
  <c r="AC85" i="3" s="1"/>
  <c r="AC80" i="3" s="1"/>
  <c r="AC72" i="3" s="1"/>
  <c r="AC64" i="3" s="1"/>
  <c r="AC56" i="3" s="1"/>
  <c r="AC44" i="3" s="1"/>
  <c r="AC65" i="3"/>
  <c r="AC57" i="3" s="1"/>
  <c r="AC45" i="3" s="1"/>
  <c r="AC26" i="3" s="1"/>
  <c r="AC93" i="3"/>
  <c r="AC73" i="3"/>
  <c r="AC25" i="3"/>
  <c r="AJ47" i="3"/>
  <c r="AK79" i="3"/>
  <c r="AK96" i="3"/>
  <c r="AK92" i="3" s="1"/>
  <c r="AK71" i="3"/>
  <c r="AK63" i="3" s="1"/>
  <c r="AK55" i="3" s="1"/>
  <c r="AK40" i="3" s="1"/>
  <c r="AF69" i="3"/>
  <c r="AF95" i="3"/>
  <c r="AF91" i="3"/>
  <c r="AF35" i="3" s="1"/>
  <c r="AF77" i="3"/>
  <c r="AB47" i="3"/>
  <c r="AJ34" i="3"/>
  <c r="AJ50" i="3"/>
  <c r="AE43" i="3"/>
  <c r="AE57" i="3"/>
  <c r="AE45" i="3" s="1"/>
  <c r="AE26" i="3" s="1"/>
  <c r="AE85" i="3"/>
  <c r="AE80" i="3" s="1"/>
  <c r="AE72" i="3" s="1"/>
  <c r="AE64" i="3" s="1"/>
  <c r="AE56" i="3" s="1"/>
  <c r="AE44" i="3" s="1"/>
  <c r="AJ19" i="3"/>
  <c r="AJ20" i="3" s="1"/>
  <c r="AB16" i="3"/>
  <c r="AJ96" i="3"/>
  <c r="AJ92" i="3" s="1"/>
  <c r="AJ88" i="3" s="1"/>
  <c r="AJ84" i="3" s="1"/>
  <c r="AJ78" i="3" s="1"/>
  <c r="AJ70" i="3" s="1"/>
  <c r="AJ62" i="3" s="1"/>
  <c r="AJ54" i="3" s="1"/>
  <c r="AJ79" i="3"/>
  <c r="AJ71" i="3"/>
  <c r="AJ63" i="3" s="1"/>
  <c r="AJ55" i="3" s="1"/>
  <c r="AJ40" i="3" s="1"/>
  <c r="AB93" i="3"/>
  <c r="AB89" i="3" s="1"/>
  <c r="AB14" i="3"/>
  <c r="AB65" i="3" s="1"/>
  <c r="AB57" i="3" s="1"/>
  <c r="AB45" i="3" s="1"/>
  <c r="AB26" i="3" s="1"/>
  <c r="AE46" i="3"/>
  <c r="AE29" i="3"/>
  <c r="AE28" i="3"/>
  <c r="AC96" i="3"/>
  <c r="AC92" i="3" s="1"/>
  <c r="AC71" i="3"/>
  <c r="AC79" i="3"/>
  <c r="AG61" i="3"/>
  <c r="AG53" i="3" s="1"/>
  <c r="AG36" i="3" s="1"/>
  <c r="AG76" i="3"/>
  <c r="AG68" i="3" s="1"/>
  <c r="AG60" i="3" s="1"/>
  <c r="AG52" i="3" s="1"/>
  <c r="AG51" i="3"/>
  <c r="AG83" i="3"/>
  <c r="AG87" i="3"/>
  <c r="AE65" i="3"/>
  <c r="AA79" i="3"/>
  <c r="AA71" i="3"/>
  <c r="AA63" i="3" s="1"/>
  <c r="AA55" i="3" s="1"/>
  <c r="AA40" i="3" s="1"/>
  <c r="AA96" i="3"/>
  <c r="AA92" i="3" s="1"/>
  <c r="AF50" i="3"/>
  <c r="AF34" i="3"/>
  <c r="AK75" i="3"/>
  <c r="AK67" i="3" s="1"/>
  <c r="AK59" i="3" s="1"/>
  <c r="AK49" i="3" s="1"/>
  <c r="AK31" i="3" s="1"/>
  <c r="AK94" i="3"/>
  <c r="AK90" i="3" s="1"/>
  <c r="AK82" i="3"/>
  <c r="AF21" i="3"/>
  <c r="AF22" i="3" s="1"/>
  <c r="AF11" i="3"/>
  <c r="AF38" i="3"/>
  <c r="AF41" i="3"/>
  <c r="AI95" i="3"/>
  <c r="AI91" i="3" s="1"/>
  <c r="AI20" i="3"/>
  <c r="AI77" i="3" s="1"/>
  <c r="AC94" i="3"/>
  <c r="AC90" i="3" s="1"/>
  <c r="AC30" i="3" s="1"/>
  <c r="AJ25" i="3" l="1"/>
  <c r="AH25" i="3"/>
  <c r="AH82" i="3"/>
  <c r="AC63" i="3"/>
  <c r="AC55" i="3" s="1"/>
  <c r="AC40" i="3" s="1"/>
  <c r="AG98" i="3"/>
  <c r="AG2" i="3" s="1"/>
  <c r="AH11" i="3"/>
  <c r="AH38" i="3"/>
  <c r="AH41" i="3"/>
  <c r="AH21" i="3"/>
  <c r="AH19" i="3"/>
  <c r="AH20" i="3" s="1"/>
  <c r="AH77" i="3" s="1"/>
  <c r="AH50" i="3"/>
  <c r="AH10" i="3"/>
  <c r="AH34" i="3"/>
  <c r="AB19" i="3"/>
  <c r="AB20" i="3" s="1"/>
  <c r="AI69" i="3"/>
  <c r="AI61" i="3" s="1"/>
  <c r="AI53" i="3" s="1"/>
  <c r="AI36" i="3" s="1"/>
  <c r="AI39" i="3"/>
  <c r="AI88" i="3"/>
  <c r="AI84" i="3" s="1"/>
  <c r="AI78" i="3" s="1"/>
  <c r="AI70" i="3" s="1"/>
  <c r="AI62" i="3" s="1"/>
  <c r="AI54" i="3" s="1"/>
  <c r="AA39" i="3"/>
  <c r="AA98" i="3" s="1"/>
  <c r="AA2" i="3" s="1"/>
  <c r="AA88" i="3"/>
  <c r="AA84" i="3" s="1"/>
  <c r="AA78" i="3" s="1"/>
  <c r="AA70" i="3" s="1"/>
  <c r="AA62" i="3" s="1"/>
  <c r="AA54" i="3" s="1"/>
  <c r="AK86" i="3"/>
  <c r="AK81" i="3" s="1"/>
  <c r="AK74" i="3" s="1"/>
  <c r="AK66" i="3" s="1"/>
  <c r="AK58" i="3" s="1"/>
  <c r="AK48" i="3" s="1"/>
  <c r="AK30" i="3"/>
  <c r="AJ30" i="3"/>
  <c r="AJ86" i="3"/>
  <c r="AJ81" i="3" s="1"/>
  <c r="AJ74" i="3" s="1"/>
  <c r="AJ66" i="3" s="1"/>
  <c r="AJ58" i="3" s="1"/>
  <c r="AJ48" i="3" s="1"/>
  <c r="AB61" i="3"/>
  <c r="AB53" i="3" s="1"/>
  <c r="AB36" i="3" s="1"/>
  <c r="AB51" i="3"/>
  <c r="AK39" i="3"/>
  <c r="AK88" i="3"/>
  <c r="AK84" i="3" s="1"/>
  <c r="AK78" i="3" s="1"/>
  <c r="AK70" i="3" s="1"/>
  <c r="AK62" i="3" s="1"/>
  <c r="AK54" i="3" s="1"/>
  <c r="AC88" i="3"/>
  <c r="AC84" i="3" s="1"/>
  <c r="AC78" i="3" s="1"/>
  <c r="AC70" i="3" s="1"/>
  <c r="AC62" i="3" s="1"/>
  <c r="AC54" i="3" s="1"/>
  <c r="AC39" i="3"/>
  <c r="AB85" i="3"/>
  <c r="AB80" i="3" s="1"/>
  <c r="AB72" i="3" s="1"/>
  <c r="AB64" i="3" s="1"/>
  <c r="AB56" i="3" s="1"/>
  <c r="AB44" i="3" s="1"/>
  <c r="AB25" i="3"/>
  <c r="AE51" i="3"/>
  <c r="AB75" i="3"/>
  <c r="AB67" i="3" s="1"/>
  <c r="AB59" i="3" s="1"/>
  <c r="AB49" i="3" s="1"/>
  <c r="AB31" i="3" s="1"/>
  <c r="AB94" i="3"/>
  <c r="AB90" i="3" s="1"/>
  <c r="AB17" i="3"/>
  <c r="AB82" i="3" s="1"/>
  <c r="AE95" i="3"/>
  <c r="AE91" i="3" s="1"/>
  <c r="AE20" i="3"/>
  <c r="AE69" i="3" s="1"/>
  <c r="AE61" i="3" s="1"/>
  <c r="AE53" i="3" s="1"/>
  <c r="AE36" i="3" s="1"/>
  <c r="AE79" i="3"/>
  <c r="AE96" i="3"/>
  <c r="AE92" i="3" s="1"/>
  <c r="AF71" i="3"/>
  <c r="AF63" i="3" s="1"/>
  <c r="AF55" i="3" s="1"/>
  <c r="AF40" i="3" s="1"/>
  <c r="AF96" i="3"/>
  <c r="AF92" i="3" s="1"/>
  <c r="AF79" i="3"/>
  <c r="AJ77" i="3"/>
  <c r="AJ95" i="3"/>
  <c r="AJ91" i="3" s="1"/>
  <c r="AJ69" i="3"/>
  <c r="AJ61" i="3" s="1"/>
  <c r="AJ53" i="3" s="1"/>
  <c r="AJ36" i="3" s="1"/>
  <c r="AE22" i="3"/>
  <c r="AE71" i="3" s="1"/>
  <c r="AE63" i="3" s="1"/>
  <c r="AE55" i="3" s="1"/>
  <c r="AE40" i="3" s="1"/>
  <c r="AC86" i="3"/>
  <c r="AC81" i="3" s="1"/>
  <c r="AC74" i="3" s="1"/>
  <c r="AC66" i="3" s="1"/>
  <c r="AC58" i="3" s="1"/>
  <c r="AC48" i="3" s="1"/>
  <c r="AB73" i="3"/>
  <c r="AB41" i="3"/>
  <c r="AB11" i="3"/>
  <c r="AB38" i="3"/>
  <c r="AB21" i="3"/>
  <c r="AI87" i="3"/>
  <c r="AI83" i="3" s="1"/>
  <c r="AI76" i="3" s="1"/>
  <c r="AI68" i="3" s="1"/>
  <c r="AI60" i="3" s="1"/>
  <c r="AI52" i="3" s="1"/>
  <c r="AI35" i="3" s="1"/>
  <c r="AJ39" i="3"/>
  <c r="AE94" i="3"/>
  <c r="AE82" i="3"/>
  <c r="AE75" i="3"/>
  <c r="AE67" i="3" s="1"/>
  <c r="AE59" i="3" s="1"/>
  <c r="AE49" i="3" s="1"/>
  <c r="AE31" i="3" s="1"/>
  <c r="AE90" i="3"/>
  <c r="AE86" i="3" s="1"/>
  <c r="AE81" i="3" s="1"/>
  <c r="AE74" i="3" s="1"/>
  <c r="AE66" i="3" s="1"/>
  <c r="AE58" i="3" s="1"/>
  <c r="AE48" i="3" s="1"/>
  <c r="AE30" i="3"/>
  <c r="AF87" i="3"/>
  <c r="AF83" i="3" s="1"/>
  <c r="AF76" i="3" s="1"/>
  <c r="AF68" i="3" s="1"/>
  <c r="AF60" i="3" s="1"/>
  <c r="AF52" i="3" s="1"/>
  <c r="AF51" i="3"/>
  <c r="AF61" i="3"/>
  <c r="AF53" i="3"/>
  <c r="AF36" i="3" s="1"/>
  <c r="AB50" i="3"/>
  <c r="AB34" i="3"/>
  <c r="AI98" i="3" l="1"/>
  <c r="AI2" i="3" s="1"/>
  <c r="AC98" i="3"/>
  <c r="AC2" i="3" s="1"/>
  <c r="AB95" i="3"/>
  <c r="AB91" i="3" s="1"/>
  <c r="AB77" i="3"/>
  <c r="AH51" i="3"/>
  <c r="AH95" i="3"/>
  <c r="AH91" i="3" s="1"/>
  <c r="AH69" i="3"/>
  <c r="AH61" i="3" s="1"/>
  <c r="AH53" i="3" s="1"/>
  <c r="AH36" i="3" s="1"/>
  <c r="AH22" i="3"/>
  <c r="AH71" i="3" s="1"/>
  <c r="AH63" i="3" s="1"/>
  <c r="AH55" i="3" s="1"/>
  <c r="AH40" i="3" s="1"/>
  <c r="AH96" i="3"/>
  <c r="AH92" i="3" s="1"/>
  <c r="AB69" i="3"/>
  <c r="AB87" i="3"/>
  <c r="AB83" i="3" s="1"/>
  <c r="AB76" i="3" s="1"/>
  <c r="AB68" i="3" s="1"/>
  <c r="AB60" i="3" s="1"/>
  <c r="AB52" i="3" s="1"/>
  <c r="AB35" i="3"/>
  <c r="AE88" i="3"/>
  <c r="AE84" i="3" s="1"/>
  <c r="AE78" i="3" s="1"/>
  <c r="AE70" i="3" s="1"/>
  <c r="AE62" i="3" s="1"/>
  <c r="AE54" i="3" s="1"/>
  <c r="AE39" i="3"/>
  <c r="AJ87" i="3"/>
  <c r="AJ83" i="3" s="1"/>
  <c r="AJ76" i="3" s="1"/>
  <c r="AJ68" i="3" s="1"/>
  <c r="AJ60" i="3" s="1"/>
  <c r="AJ52" i="3" s="1"/>
  <c r="AJ35" i="3"/>
  <c r="AJ98" i="3" s="1"/>
  <c r="AJ2" i="3" s="1"/>
  <c r="AE35" i="3"/>
  <c r="AE87" i="3"/>
  <c r="AE83" i="3" s="1"/>
  <c r="AE76" i="3" s="1"/>
  <c r="AE68" i="3" s="1"/>
  <c r="AE60" i="3" s="1"/>
  <c r="AE52" i="3" s="1"/>
  <c r="AF88" i="3"/>
  <c r="AF84" i="3" s="1"/>
  <c r="AF78" i="3" s="1"/>
  <c r="AF70" i="3" s="1"/>
  <c r="AF62" i="3" s="1"/>
  <c r="AF54" i="3" s="1"/>
  <c r="AF39" i="3"/>
  <c r="AF98" i="3" s="1"/>
  <c r="AF2" i="3" s="1"/>
  <c r="AB86" i="3"/>
  <c r="AB81" i="3" s="1"/>
  <c r="AB74" i="3" s="1"/>
  <c r="AB66" i="3" s="1"/>
  <c r="AB58" i="3" s="1"/>
  <c r="AB48" i="3" s="1"/>
  <c r="AB30" i="3"/>
  <c r="AK98" i="3"/>
  <c r="AK2" i="3" s="1"/>
  <c r="AB96" i="3"/>
  <c r="AB92" i="3" s="1"/>
  <c r="AE77" i="3"/>
  <c r="AB22" i="3"/>
  <c r="AB79" i="3" s="1"/>
  <c r="AE98" i="3" l="1"/>
  <c r="AE2" i="3" s="1"/>
  <c r="AH79" i="3"/>
  <c r="AH88" i="3"/>
  <c r="AH84" i="3" s="1"/>
  <c r="AH78" i="3" s="1"/>
  <c r="AH70" i="3" s="1"/>
  <c r="AH62" i="3" s="1"/>
  <c r="AH54" i="3" s="1"/>
  <c r="AH39" i="3"/>
  <c r="AH35" i="3"/>
  <c r="AH87" i="3"/>
  <c r="AH83" i="3" s="1"/>
  <c r="AH76" i="3" s="1"/>
  <c r="AH68" i="3" s="1"/>
  <c r="AH60" i="3" s="1"/>
  <c r="AH52" i="3" s="1"/>
  <c r="AB88" i="3"/>
  <c r="AB84" i="3" s="1"/>
  <c r="AB78" i="3" s="1"/>
  <c r="AB70" i="3" s="1"/>
  <c r="AB62" i="3" s="1"/>
  <c r="AB54" i="3" s="1"/>
  <c r="AB39" i="3"/>
  <c r="AB71" i="3"/>
  <c r="AB63" i="3" s="1"/>
  <c r="AB55" i="3" s="1"/>
  <c r="AB40" i="3" s="1"/>
  <c r="AH98" i="3" l="1"/>
  <c r="AH2" i="3" s="1"/>
  <c r="C111" i="2" s="1"/>
  <c r="AB98" i="3"/>
  <c r="AB2" i="3" s="1"/>
</calcChain>
</file>

<file path=xl/sharedStrings.xml><?xml version="1.0" encoding="utf-8"?>
<sst xmlns="http://schemas.openxmlformats.org/spreadsheetml/2006/main" count="221" uniqueCount="142">
  <si>
    <t>Dossier</t>
  </si>
  <si>
    <t>Date</t>
  </si>
  <si>
    <t>Phase</t>
  </si>
  <si>
    <t>Indice</t>
  </si>
  <si>
    <t>ECONOMISTE DE LA CONSTRUCTION : 
    CONSULT'EC
    1 avenue des Impressionnistes
    44200 Nantes
    Mél : mathieu.bombon@consultec.pro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</si>
  <si>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</si>
  <si>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</si>
  <si>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</si>
  <si>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</si>
  <si>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</si>
  <si>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</si>
  <si>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</si>
  <si>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</si>
  <si>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</si>
  <si>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</si>
  <si>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</si>
  <si>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</si>
  <si>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</si>
  <si>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</si>
  <si>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</si>
  <si>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</si>
  <si>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</si>
  <si>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</si>
  <si>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</si>
  <si>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</si>
  <si>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</si>
  <si>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</si>
  <si>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</si>
  <si>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</si>
  <si>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</si>
  <si>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</si>
  <si>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</si>
  <si>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</si>
  <si>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</si>
  <si>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</si>
  <si>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3.&amp;</t>
  </si>
  <si>
    <t>DESCRIPTION DES OUVRAGES</t>
  </si>
  <si>
    <t>4.T</t>
  </si>
  <si>
    <t>5.T</t>
  </si>
  <si>
    <t>9.T</t>
  </si>
  <si>
    <t>9.L</t>
  </si>
  <si>
    <t>9.&amp;</t>
  </si>
  <si>
    <t>5.&amp;</t>
  </si>
  <si>
    <t>4.&amp;</t>
  </si>
  <si>
    <t>Total H.T. :</t>
  </si>
  <si>
    <t>Total T.V.A. (20%) :</t>
  </si>
  <si>
    <t>Total T.T.C. :</t>
  </si>
  <si>
    <t>RECAPITULATIF DES CHAPITRES</t>
  </si>
  <si>
    <t xml:space="preserve">Soit en toutes lettres TTC : </t>
  </si>
  <si>
    <t>FRF TTC</t>
  </si>
  <si>
    <t>Fait à _________________________
le _____________________________</t>
  </si>
  <si>
    <t>Bon pour accord, signature</t>
  </si>
  <si>
    <t>Signature et cachet de l'Entrepreneur</t>
  </si>
  <si>
    <t>Lot n°4</t>
  </si>
  <si>
    <t>8.2</t>
  </si>
  <si>
    <t>8.2.1</t>
  </si>
  <si>
    <t>PEINTURES EXTERIEURES</t>
  </si>
  <si>
    <t>8.2.1.1</t>
  </si>
  <si>
    <t>Sur subjectile béton</t>
  </si>
  <si>
    <t>8.2.1.1.1</t>
  </si>
  <si>
    <t>8.2.2</t>
  </si>
  <si>
    <t>8.2.2.1</t>
  </si>
  <si>
    <t>8.2.2.1.1</t>
  </si>
  <si>
    <t>8.2.2.2</t>
  </si>
  <si>
    <t>8.2.2.2.1</t>
  </si>
  <si>
    <t>8.2.2.2.2</t>
  </si>
  <si>
    <t>8.2.3</t>
  </si>
  <si>
    <t>8.2.3.1</t>
  </si>
  <si>
    <t>8.2 - DESCRIPTION DES OUVRAGES</t>
  </si>
  <si>
    <t>- 8.2.1 - PEINTURES EXTERIEURES</t>
  </si>
  <si>
    <t>Total du lot PEINTURES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</si>
  <si>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</si>
  <si>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</si>
  <si>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</si>
  <si>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</si>
  <si>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</si>
  <si>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</si>
  <si>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</si>
  <si>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</si>
  <si>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</si>
  <si>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</si>
  <si>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</si>
  <si>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</si>
  <si>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</si>
  <si>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</si>
  <si>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</si>
  <si>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</si>
  <si>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</si>
  <si>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</si>
  <si>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</si>
  <si>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</si>
  <si>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</si>
  <si>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</si>
  <si>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</si>
  <si>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</si>
  <si>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</si>
  <si>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</si>
  <si>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</si>
  <si>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</si>
  <si>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Extension-restructuration SAMU-SMUR</t>
  </si>
  <si>
    <t>OUVRAGES</t>
  </si>
  <si>
    <t>Ouvrages Consultation &amp; Marchés</t>
  </si>
  <si>
    <t>09/06/2025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</si>
  <si>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</si>
  <si>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</si>
  <si>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</si>
  <si>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</si>
  <si>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</si>
  <si>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</si>
  <si>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</si>
  <si>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</si>
  <si>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</si>
  <si>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</si>
  <si>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</si>
  <si>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</si>
  <si>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</si>
  <si>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</si>
  <si>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</si>
  <si>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</si>
  <si>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</si>
  <si>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</si>
  <si>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</si>
  <si>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</si>
  <si>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</si>
  <si>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</si>
  <si>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</si>
  <si>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</si>
  <si>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</si>
  <si>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</si>
  <si>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</si>
  <si>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</si>
  <si>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</si>
  <si>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</si>
  <si>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ens</t>
  </si>
  <si>
    <t>PSE  2 Peinture pliolite des façades OUEST et NORD du bâtiment SAMU SMUR existant</t>
  </si>
  <si>
    <t>Localisation : 
Pour les murs béton de l'existant en façade OUEST et NORD, suivant plans projet</t>
  </si>
  <si>
    <t>PSE  1 Peinture pliolite des façades EST  et SUD du bâtiment SAMU SMUR existant</t>
  </si>
  <si>
    <t>Localisation : 
Pour les murs béton de l'existant en façade EST et SUD, suivant plans projet</t>
  </si>
  <si>
    <t>- 8.2.1.1 - Sur subjectile béton PSE 1</t>
  </si>
  <si>
    <t>- 8.2.1.1 - Sur subjectile béton PSE 2</t>
  </si>
  <si>
    <t xml:space="preserve">RECAPITULATIF
Lot n°4 PEINTURES PSE 1 et 2 </t>
  </si>
  <si>
    <t>PEINTURES PSE 1 et PSE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</si>
</sst>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3" xfId="0" applyNumberFormat="1" applyFont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64" fontId="8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12" fillId="0" borderId="0" xfId="0" applyFont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5" fillId="0" borderId="0" xfId="0" applyNumberFormat="1" applyFont="1" applyAlignment="1">
      <alignment horizontal="right" vertical="top" wrapText="1" indent="2"/>
    </xf>
    <xf numFmtId="164" fontId="5" fillId="0" borderId="0" xfId="0" applyNumberFormat="1" applyFont="1" applyAlignment="1">
      <alignment horizontal="right" vertical="top" wrapText="1"/>
    </xf>
    <xf numFmtId="0" fontId="5" fillId="0" borderId="0" xfId="0" quotePrefix="1" applyFont="1" applyAlignment="1">
      <alignment horizontal="left" vertical="top" wrapText="1" indent="2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 indent="2"/>
    </xf>
    <xf numFmtId="0" fontId="12" fillId="0" borderId="12" xfId="0" applyFont="1" applyBorder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9" xfId="0" applyFont="1" applyBorder="1" applyAlignment="1">
      <alignment vertical="top" wrapText="1"/>
    </xf>
    <xf numFmtId="166" fontId="5" fillId="0" borderId="24" xfId="0" applyNumberFormat="1" applyFont="1" applyBorder="1" applyAlignment="1" applyProtection="1">
      <alignment vertical="top" wrapText="1"/>
      <protection locked="0"/>
    </xf>
    <xf numFmtId="0" fontId="5" fillId="0" borderId="24" xfId="0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 vertical="top" wrapText="1"/>
    </xf>
    <xf numFmtId="165" fontId="5" fillId="0" borderId="24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6328125" defaultRowHeight="9" customHeight="1" x14ac:dyDescent="0.45"/>
  <cols>
    <col min="1" max="1" width="0.1328125" customWidth="1"/>
    <col min="2" max="2" width="10.1328125" customWidth="1"/>
    <col min="3" max="3" width="31.265625" customWidth="1"/>
    <col min="4" max="4" width="2.265625" customWidth="1"/>
    <col min="5" max="5" width="14.3984375" customWidth="1"/>
    <col min="6" max="6" width="12.86328125" customWidth="1"/>
    <col min="7" max="7" width="12.3984375" customWidth="1"/>
    <col min="8" max="8" width="14.59765625" customWidth="1"/>
    <col min="9" max="9" width="2.1328125" customWidth="1"/>
    <col min="10" max="69" width="10.73046875" customWidth="1"/>
  </cols>
  <sheetData>
    <row r="1" spans="2:9" ht="9" customHeight="1" x14ac:dyDescent="0.45">
      <c r="B1" s="1"/>
      <c r="C1" s="2"/>
      <c r="D1" s="3"/>
      <c r="E1" s="3"/>
      <c r="F1" s="3"/>
      <c r="G1" s="3"/>
      <c r="H1" s="3"/>
      <c r="I1" s="4"/>
    </row>
    <row r="2" spans="2:9" ht="9" customHeight="1" x14ac:dyDescent="0.45">
      <c r="B2" s="5"/>
      <c r="C2" s="6"/>
      <c r="D2" s="7"/>
      <c r="E2" s="56"/>
      <c r="F2" s="56"/>
      <c r="G2" s="56"/>
      <c r="H2" s="56"/>
      <c r="I2" s="8"/>
    </row>
    <row r="3" spans="2:9" ht="9" customHeight="1" x14ac:dyDescent="0.45">
      <c r="B3" s="5"/>
      <c r="C3" s="6"/>
      <c r="D3" s="7"/>
      <c r="E3" s="56"/>
      <c r="F3" s="56"/>
      <c r="G3" s="56"/>
      <c r="H3" s="56"/>
      <c r="I3" s="8"/>
    </row>
    <row r="4" spans="2:9" ht="9" customHeight="1" x14ac:dyDescent="0.45">
      <c r="B4" s="5"/>
      <c r="C4" s="6"/>
      <c r="D4" s="7"/>
      <c r="E4" s="56"/>
      <c r="F4" s="56"/>
      <c r="G4" s="56"/>
      <c r="H4" s="56"/>
      <c r="I4" s="8"/>
    </row>
    <row r="5" spans="2:9" ht="9" customHeight="1" x14ac:dyDescent="0.45">
      <c r="B5" s="5"/>
      <c r="C5" s="6"/>
      <c r="D5" s="7"/>
      <c r="E5" s="56"/>
      <c r="F5" s="56"/>
      <c r="G5" s="56"/>
      <c r="H5" s="56"/>
      <c r="I5" s="8"/>
    </row>
    <row r="6" spans="2:9" ht="9" customHeight="1" x14ac:dyDescent="0.45">
      <c r="B6" s="5"/>
      <c r="C6" s="6"/>
      <c r="D6" s="7"/>
      <c r="E6" s="56"/>
      <c r="F6" s="56"/>
      <c r="G6" s="56"/>
      <c r="H6" s="56"/>
      <c r="I6" s="8"/>
    </row>
    <row r="7" spans="2:9" ht="9" customHeight="1" x14ac:dyDescent="0.45">
      <c r="B7" s="5"/>
      <c r="C7" s="6"/>
      <c r="D7" s="7"/>
      <c r="E7" s="56"/>
      <c r="F7" s="56"/>
      <c r="G7" s="56"/>
      <c r="H7" s="56"/>
      <c r="I7" s="8"/>
    </row>
    <row r="8" spans="2:9" ht="9" customHeight="1" x14ac:dyDescent="0.45">
      <c r="B8" s="5"/>
      <c r="C8" s="6"/>
      <c r="D8" s="7"/>
      <c r="E8" s="56"/>
      <c r="F8" s="56"/>
      <c r="G8" s="56"/>
      <c r="H8" s="56"/>
      <c r="I8" s="8"/>
    </row>
    <row r="9" spans="2:9" ht="9" customHeight="1" x14ac:dyDescent="0.45">
      <c r="B9" s="5"/>
      <c r="C9" s="6"/>
      <c r="D9" s="7"/>
      <c r="E9" s="56"/>
      <c r="F9" s="56"/>
      <c r="G9" s="56"/>
      <c r="H9" s="56"/>
      <c r="I9" s="8"/>
    </row>
    <row r="10" spans="2:9" ht="9" customHeight="1" x14ac:dyDescent="0.45">
      <c r="B10" s="5"/>
      <c r="C10" s="6"/>
      <c r="D10" s="7"/>
      <c r="E10" s="56"/>
      <c r="F10" s="56"/>
      <c r="G10" s="56"/>
      <c r="H10" s="56"/>
      <c r="I10" s="8"/>
    </row>
    <row r="11" spans="2:9" ht="9" customHeight="1" x14ac:dyDescent="0.45">
      <c r="B11" s="5"/>
      <c r="C11" s="6"/>
      <c r="D11" s="7"/>
      <c r="E11" s="51" t="str">
        <f>IF(Paramètres!C5&lt;&gt;"",Paramètres!C5,"")</f>
        <v>Extension-restructuration SAMU-SMUR</v>
      </c>
      <c r="F11" s="51"/>
      <c r="G11" s="51"/>
      <c r="H11" s="51"/>
      <c r="I11" s="8"/>
    </row>
    <row r="12" spans="2:9" ht="9" customHeight="1" x14ac:dyDescent="0.45">
      <c r="B12" s="5"/>
      <c r="C12" s="6"/>
      <c r="D12" s="7"/>
      <c r="E12" s="51"/>
      <c r="F12" s="51"/>
      <c r="G12" s="51"/>
      <c r="H12" s="51"/>
      <c r="I12" s="8"/>
    </row>
    <row r="13" spans="2:9" ht="9" customHeight="1" x14ac:dyDescent="0.45">
      <c r="B13" s="5"/>
      <c r="C13" s="6"/>
      <c r="D13" s="7"/>
      <c r="E13" s="51"/>
      <c r="F13" s="51"/>
      <c r="G13" s="51"/>
      <c r="H13" s="51"/>
      <c r="I13" s="8"/>
    </row>
    <row r="14" spans="2:9" ht="9" customHeight="1" x14ac:dyDescent="0.45">
      <c r="B14" s="5"/>
      <c r="C14" s="6"/>
      <c r="D14" s="7"/>
      <c r="E14" s="51"/>
      <c r="F14" s="51"/>
      <c r="G14" s="51"/>
      <c r="H14" s="51"/>
      <c r="I14" s="8"/>
    </row>
    <row r="15" spans="2:9" ht="9" customHeight="1" x14ac:dyDescent="0.45">
      <c r="B15" s="5"/>
      <c r="C15" s="6"/>
      <c r="D15" s="7"/>
      <c r="E15" s="51"/>
      <c r="F15" s="51"/>
      <c r="G15" s="51"/>
      <c r="H15" s="51"/>
      <c r="I15" s="8"/>
    </row>
    <row r="16" spans="2:9" ht="9" customHeight="1" x14ac:dyDescent="0.45">
      <c r="B16" s="5"/>
      <c r="C16" s="6"/>
      <c r="D16" s="7"/>
      <c r="E16" s="51"/>
      <c r="F16" s="51"/>
      <c r="G16" s="51"/>
      <c r="H16" s="51"/>
      <c r="I16" s="8"/>
    </row>
    <row r="17" spans="2:9" ht="9" customHeight="1" x14ac:dyDescent="0.45">
      <c r="B17" s="5"/>
      <c r="C17" s="6"/>
      <c r="D17" s="7"/>
      <c r="E17" s="51"/>
      <c r="F17" s="51"/>
      <c r="G17" s="51"/>
      <c r="H17" s="51"/>
      <c r="I17" s="8"/>
    </row>
    <row r="18" spans="2:9" ht="9" customHeight="1" x14ac:dyDescent="0.45">
      <c r="B18" s="5"/>
      <c r="C18" s="6"/>
      <c r="D18" s="7"/>
      <c r="E18" s="51"/>
      <c r="F18" s="51"/>
      <c r="G18" s="51"/>
      <c r="H18" s="51"/>
      <c r="I18" s="8"/>
    </row>
    <row r="19" spans="2:9" ht="9" customHeight="1" x14ac:dyDescent="0.45">
      <c r="B19" s="5"/>
      <c r="C19" s="6"/>
      <c r="D19" s="7"/>
      <c r="E19" s="51"/>
      <c r="F19" s="51"/>
      <c r="G19" s="51"/>
      <c r="H19" s="51"/>
      <c r="I19" s="8"/>
    </row>
    <row r="20" spans="2:9" ht="9" customHeight="1" x14ac:dyDescent="0.45">
      <c r="B20" s="5"/>
      <c r="C20" s="6"/>
      <c r="D20" s="7"/>
      <c r="E20" s="51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1"/>
      <c r="G20" s="51"/>
      <c r="H20" s="51"/>
      <c r="I20" s="8"/>
    </row>
    <row r="21" spans="2:9" ht="9" customHeight="1" x14ac:dyDescent="0.45">
      <c r="B21" s="5"/>
      <c r="C21" s="6"/>
      <c r="D21" s="7"/>
      <c r="E21" s="51"/>
      <c r="F21" s="51"/>
      <c r="G21" s="51"/>
      <c r="H21" s="51"/>
      <c r="I21" s="8"/>
    </row>
    <row r="22" spans="2:9" ht="9" customHeight="1" x14ac:dyDescent="0.45">
      <c r="B22" s="5"/>
      <c r="C22" s="6"/>
      <c r="D22" s="7"/>
      <c r="E22" s="51"/>
      <c r="F22" s="51"/>
      <c r="G22" s="51"/>
      <c r="H22" s="51"/>
      <c r="I22" s="8"/>
    </row>
    <row r="23" spans="2:9" ht="9" customHeight="1" x14ac:dyDescent="0.45">
      <c r="B23" s="5"/>
      <c r="C23" s="6"/>
      <c r="D23" s="7"/>
      <c r="E23" s="51"/>
      <c r="F23" s="51"/>
      <c r="G23" s="51"/>
      <c r="H23" s="51"/>
      <c r="I23" s="8"/>
    </row>
    <row r="24" spans="2:9" ht="9" customHeight="1" x14ac:dyDescent="0.45">
      <c r="B24" s="5"/>
      <c r="C24" s="6"/>
      <c r="D24" s="7"/>
      <c r="E24" s="51"/>
      <c r="F24" s="51"/>
      <c r="G24" s="51"/>
      <c r="H24" s="51"/>
      <c r="I24" s="8"/>
    </row>
    <row r="25" spans="2:9" ht="9" customHeight="1" x14ac:dyDescent="0.45">
      <c r="B25" s="5"/>
      <c r="C25" s="6"/>
      <c r="D25" s="7"/>
      <c r="E25" s="51"/>
      <c r="F25" s="51"/>
      <c r="G25" s="51"/>
      <c r="H25" s="51"/>
      <c r="I25" s="8"/>
    </row>
    <row r="26" spans="2:9" ht="9" customHeight="1" x14ac:dyDescent="0.45">
      <c r="B26" s="5"/>
      <c r="C26" s="6"/>
      <c r="D26" s="7"/>
      <c r="E26" s="51"/>
      <c r="F26" s="51"/>
      <c r="G26" s="51"/>
      <c r="H26" s="51"/>
      <c r="I26" s="8"/>
    </row>
    <row r="27" spans="2:9" ht="9" customHeight="1" x14ac:dyDescent="0.45">
      <c r="B27" s="5"/>
      <c r="C27" s="6"/>
      <c r="D27" s="7"/>
      <c r="E27" s="51"/>
      <c r="F27" s="51"/>
      <c r="G27" s="51"/>
      <c r="H27" s="51"/>
      <c r="I27" s="8"/>
    </row>
    <row r="28" spans="2:9" ht="9" customHeight="1" x14ac:dyDescent="0.45">
      <c r="B28" s="5"/>
      <c r="C28" s="6"/>
      <c r="D28" s="7"/>
      <c r="E28" s="56"/>
      <c r="F28" s="56"/>
      <c r="G28" s="56"/>
      <c r="H28" s="56"/>
      <c r="I28" s="8"/>
    </row>
    <row r="29" spans="2:9" ht="9" customHeight="1" x14ac:dyDescent="0.45">
      <c r="B29" s="5"/>
      <c r="C29" s="6"/>
      <c r="D29" s="7"/>
      <c r="E29" s="56"/>
      <c r="F29" s="56"/>
      <c r="G29" s="56"/>
      <c r="H29" s="56"/>
      <c r="I29" s="8"/>
    </row>
    <row r="30" spans="2:9" ht="9" customHeight="1" x14ac:dyDescent="0.45">
      <c r="B30" s="5"/>
      <c r="C30" s="6"/>
      <c r="D30" s="7"/>
      <c r="E30" s="56"/>
      <c r="F30" s="56"/>
      <c r="G30" s="56"/>
      <c r="H30" s="56"/>
      <c r="I30" s="8"/>
    </row>
    <row r="31" spans="2:9" ht="9" customHeight="1" x14ac:dyDescent="0.45">
      <c r="B31" s="5"/>
      <c r="C31" s="6"/>
      <c r="D31" s="7"/>
      <c r="E31" s="56"/>
      <c r="F31" s="56"/>
      <c r="G31" s="56"/>
      <c r="H31" s="56"/>
      <c r="I31" s="8"/>
    </row>
    <row r="32" spans="2:9" ht="9" customHeight="1" x14ac:dyDescent="0.45">
      <c r="B32" s="5"/>
      <c r="C32" s="6"/>
      <c r="D32" s="7"/>
      <c r="E32" s="56"/>
      <c r="F32" s="56"/>
      <c r="G32" s="56"/>
      <c r="H32" s="56"/>
      <c r="I32" s="8"/>
    </row>
    <row r="33" spans="2:9" ht="9" customHeight="1" x14ac:dyDescent="0.45">
      <c r="B33" s="5"/>
      <c r="C33" s="6"/>
      <c r="D33" s="7"/>
      <c r="E33" s="56"/>
      <c r="F33" s="56"/>
      <c r="G33" s="56"/>
      <c r="H33" s="56"/>
      <c r="I33" s="8"/>
    </row>
    <row r="34" spans="2:9" ht="9" customHeight="1" x14ac:dyDescent="0.45">
      <c r="B34" s="5"/>
      <c r="C34" s="6"/>
      <c r="D34" s="7"/>
      <c r="E34" s="56"/>
      <c r="F34" s="56"/>
      <c r="G34" s="56"/>
      <c r="H34" s="56"/>
      <c r="I34" s="8"/>
    </row>
    <row r="35" spans="2:9" ht="9" customHeight="1" x14ac:dyDescent="0.45">
      <c r="B35" s="5"/>
      <c r="C35" s="6"/>
      <c r="D35" s="7"/>
      <c r="E35" s="56"/>
      <c r="F35" s="56"/>
      <c r="G35" s="56"/>
      <c r="H35" s="56"/>
      <c r="I35" s="8"/>
    </row>
    <row r="36" spans="2:9" ht="9" customHeight="1" x14ac:dyDescent="0.45">
      <c r="B36" s="5"/>
      <c r="C36" s="6"/>
      <c r="D36" s="7"/>
      <c r="E36" s="56"/>
      <c r="F36" s="56"/>
      <c r="G36" s="56"/>
      <c r="H36" s="56"/>
      <c r="I36" s="8"/>
    </row>
    <row r="37" spans="2:9" ht="9" customHeight="1" x14ac:dyDescent="0.45">
      <c r="B37" s="5"/>
      <c r="C37" s="6"/>
      <c r="D37" s="7"/>
      <c r="E37" s="56"/>
      <c r="F37" s="56"/>
      <c r="G37" s="56"/>
      <c r="H37" s="56"/>
      <c r="I37" s="8"/>
    </row>
    <row r="38" spans="2:9" ht="9" customHeight="1" x14ac:dyDescent="0.45">
      <c r="B38" s="5"/>
      <c r="C38" s="6"/>
      <c r="D38" s="7"/>
      <c r="E38" s="56"/>
      <c r="F38" s="56"/>
      <c r="G38" s="56"/>
      <c r="H38" s="56"/>
      <c r="I38" s="8"/>
    </row>
    <row r="39" spans="2:9" ht="9" customHeight="1" x14ac:dyDescent="0.45">
      <c r="B39" s="5"/>
      <c r="C39" s="6"/>
      <c r="D39" s="7"/>
      <c r="E39" s="56"/>
      <c r="F39" s="56"/>
      <c r="G39" s="56"/>
      <c r="H39" s="56"/>
      <c r="I39" s="8"/>
    </row>
    <row r="40" spans="2:9" ht="9" customHeight="1" x14ac:dyDescent="0.45">
      <c r="B40" s="5"/>
      <c r="C40" s="6"/>
      <c r="D40" s="7"/>
      <c r="E40" s="56"/>
      <c r="F40" s="56"/>
      <c r="G40" s="56"/>
      <c r="H40" s="56"/>
      <c r="I40" s="8"/>
    </row>
    <row r="41" spans="2:9" ht="9" customHeight="1" x14ac:dyDescent="0.45">
      <c r="B41" s="5"/>
      <c r="C41" s="6"/>
      <c r="D41" s="7"/>
      <c r="E41" s="56"/>
      <c r="F41" s="56"/>
      <c r="G41" s="56"/>
      <c r="H41" s="56"/>
      <c r="I41" s="8"/>
    </row>
    <row r="42" spans="2:9" ht="9" customHeight="1" x14ac:dyDescent="0.45">
      <c r="B42" s="5"/>
      <c r="C42" s="6"/>
      <c r="D42" s="7"/>
      <c r="E42" s="56"/>
      <c r="F42" s="56"/>
      <c r="G42" s="56"/>
      <c r="H42" s="56"/>
      <c r="I42" s="8"/>
    </row>
    <row r="43" spans="2:9" ht="9" customHeight="1" x14ac:dyDescent="0.45">
      <c r="B43" s="5"/>
      <c r="C43" s="6"/>
      <c r="D43" s="7"/>
      <c r="E43" s="56"/>
      <c r="F43" s="56"/>
      <c r="G43" s="56"/>
      <c r="H43" s="56"/>
      <c r="I43" s="8"/>
    </row>
    <row r="44" spans="2:9" ht="9" customHeight="1" x14ac:dyDescent="0.45">
      <c r="B44" s="5"/>
      <c r="C44" s="6"/>
      <c r="D44" s="7"/>
      <c r="E44" s="56"/>
      <c r="F44" s="56"/>
      <c r="G44" s="56"/>
      <c r="H44" s="56"/>
      <c r="I44" s="8"/>
    </row>
    <row r="45" spans="2:9" ht="9" customHeight="1" x14ac:dyDescent="0.45">
      <c r="B45" s="5"/>
      <c r="C45" s="6"/>
      <c r="D45" s="7"/>
      <c r="E45" s="56"/>
      <c r="F45" s="56"/>
      <c r="G45" s="56"/>
      <c r="H45" s="56"/>
      <c r="I45" s="8"/>
    </row>
    <row r="46" spans="2:9" ht="9" customHeight="1" x14ac:dyDescent="0.4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45">
      <c r="B47" s="5"/>
      <c r="C47" s="6"/>
      <c r="D47" s="7"/>
      <c r="E47" s="56"/>
      <c r="F47" s="56"/>
      <c r="G47" s="56"/>
      <c r="H47" s="56"/>
      <c r="I47" s="8"/>
    </row>
    <row r="48" spans="2:9" ht="9" customHeight="1" x14ac:dyDescent="0.45">
      <c r="B48" s="5"/>
      <c r="C48" s="6"/>
      <c r="D48" s="7"/>
      <c r="E48" s="56"/>
      <c r="F48" s="56"/>
      <c r="G48" s="56"/>
      <c r="H48" s="56"/>
      <c r="I48" s="8"/>
    </row>
    <row r="49" spans="2:9" ht="9" customHeight="1" x14ac:dyDescent="0.45">
      <c r="B49" s="5"/>
      <c r="C49" s="6"/>
      <c r="D49" s="7"/>
      <c r="E49" s="56"/>
      <c r="F49" s="56"/>
      <c r="G49" s="56"/>
      <c r="H49" s="56"/>
      <c r="I49" s="8"/>
    </row>
    <row r="50" spans="2:9" ht="9" customHeight="1" x14ac:dyDescent="0.45">
      <c r="B50" s="5"/>
      <c r="C50" s="6"/>
      <c r="D50" s="7"/>
      <c r="E50" s="56"/>
      <c r="F50" s="56"/>
      <c r="G50" s="56"/>
      <c r="H50" s="56"/>
      <c r="I50" s="8"/>
    </row>
    <row r="51" spans="2:9" ht="9" customHeight="1" x14ac:dyDescent="0.45">
      <c r="B51" s="5"/>
      <c r="C51" s="6"/>
      <c r="D51" s="7"/>
      <c r="E51" s="56"/>
      <c r="F51" s="56"/>
      <c r="G51" s="56"/>
      <c r="H51" s="56"/>
      <c r="I51" s="8"/>
    </row>
    <row r="52" spans="2:9" ht="9" customHeight="1" x14ac:dyDescent="0.45">
      <c r="B52" s="5"/>
      <c r="C52" s="6"/>
      <c r="D52" s="7"/>
      <c r="E52" s="56"/>
      <c r="F52" s="56"/>
      <c r="G52" s="56"/>
      <c r="H52" s="56"/>
      <c r="I52" s="8"/>
    </row>
    <row r="53" spans="2:9" ht="9" customHeight="1" x14ac:dyDescent="0.45">
      <c r="B53" s="5"/>
      <c r="C53" s="6"/>
      <c r="D53" s="7"/>
      <c r="E53" s="56"/>
      <c r="F53" s="56"/>
      <c r="G53" s="56"/>
      <c r="H53" s="56"/>
      <c r="I53" s="8"/>
    </row>
    <row r="54" spans="2:9" ht="9" customHeight="1" x14ac:dyDescent="0.45">
      <c r="B54" s="5"/>
      <c r="C54" s="6"/>
      <c r="D54" s="7"/>
      <c r="E54" s="56"/>
      <c r="F54" s="56"/>
      <c r="G54" s="56"/>
      <c r="H54" s="56"/>
      <c r="I54" s="8"/>
    </row>
    <row r="55" spans="2:9" ht="9" customHeight="1" x14ac:dyDescent="0.45">
      <c r="B55" s="5"/>
      <c r="C55" s="6"/>
      <c r="D55" s="7"/>
      <c r="E55" s="56"/>
      <c r="F55" s="56"/>
      <c r="G55" s="56"/>
      <c r="H55" s="56"/>
      <c r="I55" s="8"/>
    </row>
    <row r="56" spans="2:9" ht="9" customHeight="1" x14ac:dyDescent="0.45">
      <c r="B56" s="5"/>
      <c r="C56" s="6"/>
      <c r="D56" s="7"/>
      <c r="E56" s="56"/>
      <c r="F56" s="56"/>
      <c r="G56" s="56"/>
      <c r="H56" s="56"/>
      <c r="I56" s="8"/>
    </row>
    <row r="57" spans="2:9" ht="9" customHeight="1" x14ac:dyDescent="0.45">
      <c r="B57" s="5"/>
      <c r="C57" s="6"/>
      <c r="D57" s="7"/>
      <c r="E57" s="56"/>
      <c r="F57" s="56"/>
      <c r="G57" s="56"/>
      <c r="H57" s="56"/>
      <c r="I57" s="8"/>
    </row>
    <row r="58" spans="2:9" ht="9" customHeight="1" x14ac:dyDescent="0.45">
      <c r="B58" s="5"/>
      <c r="C58" s="6"/>
      <c r="D58" s="7"/>
      <c r="E58" s="56"/>
      <c r="F58" s="56"/>
      <c r="G58" s="56"/>
      <c r="H58" s="56"/>
      <c r="I58" s="8"/>
    </row>
    <row r="59" spans="2:9" ht="9" customHeight="1" x14ac:dyDescent="0.4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45">
      <c r="B60" s="5"/>
      <c r="C60" s="6"/>
      <c r="D60" s="7"/>
      <c r="E60" s="46" t="str">
        <f>IF(Paramètres!C9&lt;&gt;"",Paramètres!C9,"")</f>
        <v>OUVRAGES</v>
      </c>
      <c r="F60" s="46"/>
      <c r="G60" s="46"/>
      <c r="H60" s="46"/>
      <c r="I60" s="8"/>
    </row>
    <row r="61" spans="2:9" ht="9" customHeight="1" x14ac:dyDescent="0.45">
      <c r="B61" s="5"/>
      <c r="C61" s="6"/>
      <c r="D61" s="7"/>
      <c r="E61" s="46"/>
      <c r="F61" s="46"/>
      <c r="G61" s="46"/>
      <c r="H61" s="46"/>
      <c r="I61" s="8"/>
    </row>
    <row r="62" spans="2:9" ht="9" customHeight="1" x14ac:dyDescent="0.45">
      <c r="B62" s="5"/>
      <c r="C62" s="6"/>
      <c r="D62" s="7"/>
      <c r="E62" s="46"/>
      <c r="F62" s="46"/>
      <c r="G62" s="46"/>
      <c r="H62" s="46"/>
      <c r="I62" s="8"/>
    </row>
    <row r="63" spans="2:9" ht="9" customHeight="1" x14ac:dyDescent="0.45">
      <c r="B63" s="5"/>
      <c r="C63" s="6"/>
      <c r="D63" s="7"/>
      <c r="E63" s="46" t="str">
        <f>IF(Paramètres!C11&lt;&gt;"",Paramètres!C11,"")</f>
        <v>Ouvrages Consultation &amp; Marchés</v>
      </c>
      <c r="F63" s="46"/>
      <c r="G63" s="46"/>
      <c r="H63" s="46"/>
      <c r="I63" s="8"/>
    </row>
    <row r="64" spans="2:9" ht="9" customHeight="1" x14ac:dyDescent="0.45">
      <c r="B64" s="5"/>
      <c r="C64" s="6"/>
      <c r="D64" s="7"/>
      <c r="E64" s="46"/>
      <c r="F64" s="46"/>
      <c r="G64" s="46"/>
      <c r="H64" s="46"/>
      <c r="I64" s="8"/>
    </row>
    <row r="65" spans="2:9" ht="9" customHeight="1" x14ac:dyDescent="0.45">
      <c r="B65" s="5"/>
      <c r="C65" s="6"/>
      <c r="D65" s="7"/>
      <c r="E65" s="46"/>
      <c r="F65" s="46"/>
      <c r="G65" s="46"/>
      <c r="H65" s="46"/>
      <c r="I65" s="8"/>
    </row>
    <row r="66" spans="2:9" ht="9" customHeight="1" x14ac:dyDescent="0.45">
      <c r="B66" s="5"/>
      <c r="C66" s="6"/>
      <c r="D66" s="7"/>
      <c r="E66" s="46"/>
      <c r="F66" s="46"/>
      <c r="G66" s="46"/>
      <c r="H66" s="46"/>
      <c r="I66" s="8"/>
    </row>
    <row r="67" spans="2:9" ht="9" customHeight="1" x14ac:dyDescent="0.45">
      <c r="B67" s="5"/>
      <c r="C67" s="6"/>
      <c r="D67" s="7"/>
      <c r="E67" s="46"/>
      <c r="F67" s="46"/>
      <c r="G67" s="46"/>
      <c r="H67" s="46"/>
      <c r="I67" s="8"/>
    </row>
    <row r="68" spans="2:9" ht="9" customHeight="1" x14ac:dyDescent="0.45">
      <c r="B68" s="5"/>
      <c r="C68" s="6"/>
      <c r="D68" s="7"/>
      <c r="E68" s="46"/>
      <c r="F68" s="46"/>
      <c r="G68" s="46"/>
      <c r="H68" s="46"/>
      <c r="I68" s="8"/>
    </row>
    <row r="69" spans="2:9" ht="9" customHeight="1" x14ac:dyDescent="0.45">
      <c r="B69" s="5"/>
      <c r="C69" s="6"/>
      <c r="D69" s="7"/>
      <c r="E69" s="46"/>
      <c r="F69" s="46"/>
      <c r="G69" s="46"/>
      <c r="H69" s="46"/>
      <c r="I69" s="8"/>
    </row>
    <row r="70" spans="2:9" ht="9" customHeight="1" x14ac:dyDescent="0.45">
      <c r="B70" s="5"/>
      <c r="C70" s="6"/>
      <c r="D70" s="7"/>
      <c r="E70" s="47" t="str">
        <f>IF(Paramètres!C3&lt;&gt;"",Paramètres!C3,"")</f>
        <v>DPGF</v>
      </c>
      <c r="F70" s="48"/>
      <c r="G70" s="48"/>
      <c r="H70" s="49"/>
      <c r="I70" s="8"/>
    </row>
    <row r="71" spans="2:9" ht="9" customHeight="1" x14ac:dyDescent="0.45">
      <c r="B71" s="5"/>
      <c r="C71" s="6"/>
      <c r="D71" s="7"/>
      <c r="E71" s="50"/>
      <c r="F71" s="51"/>
      <c r="G71" s="51"/>
      <c r="H71" s="52"/>
      <c r="I71" s="8"/>
    </row>
    <row r="72" spans="2:9" ht="9" customHeight="1" x14ac:dyDescent="0.45">
      <c r="B72" s="5"/>
      <c r="C72" s="6"/>
      <c r="D72" s="7"/>
      <c r="E72" s="50"/>
      <c r="F72" s="51"/>
      <c r="G72" s="51"/>
      <c r="H72" s="52"/>
      <c r="I72" s="8"/>
    </row>
    <row r="73" spans="2:9" ht="9" customHeight="1" x14ac:dyDescent="0.45">
      <c r="B73" s="5"/>
      <c r="C73" s="6"/>
      <c r="D73" s="7"/>
      <c r="E73" s="50"/>
      <c r="F73" s="51"/>
      <c r="G73" s="51"/>
      <c r="H73" s="52"/>
      <c r="I73" s="8"/>
    </row>
    <row r="74" spans="2:9" ht="9" customHeight="1" x14ac:dyDescent="0.45">
      <c r="B74" s="5"/>
      <c r="C74" s="6"/>
      <c r="D74" s="7"/>
      <c r="E74" s="50"/>
      <c r="F74" s="51"/>
      <c r="G74" s="51"/>
      <c r="H74" s="52"/>
      <c r="I74" s="8"/>
    </row>
    <row r="75" spans="2:9" ht="9" customHeight="1" x14ac:dyDescent="0.45">
      <c r="B75" s="5"/>
      <c r="C75" s="6"/>
      <c r="D75" s="7"/>
      <c r="E75" s="50"/>
      <c r="F75" s="51"/>
      <c r="G75" s="51"/>
      <c r="H75" s="52"/>
      <c r="I75" s="8"/>
    </row>
    <row r="76" spans="2:9" ht="9" customHeight="1" x14ac:dyDescent="0.45">
      <c r="B76" s="5"/>
      <c r="C76" s="6"/>
      <c r="D76" s="7"/>
      <c r="E76" s="53"/>
      <c r="F76" s="54"/>
      <c r="G76" s="54"/>
      <c r="H76" s="55"/>
      <c r="I76" s="8"/>
    </row>
    <row r="77" spans="2:9" ht="9" customHeight="1" x14ac:dyDescent="0.4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45">
      <c r="B78" s="42" t="s">
        <v>4</v>
      </c>
      <c r="C78" s="43"/>
      <c r="D78" s="7"/>
      <c r="E78" s="7"/>
      <c r="F78" s="45" t="s">
        <v>0</v>
      </c>
      <c r="G78" s="45">
        <f>IF(Paramètres!C7&lt;&gt;"",Paramètres!C7,"")</f>
        <v>284</v>
      </c>
      <c r="H78" s="7"/>
      <c r="I78" s="8"/>
    </row>
    <row r="79" spans="2:9" ht="9" customHeight="1" x14ac:dyDescent="0.45">
      <c r="B79" s="44"/>
      <c r="C79" s="43"/>
      <c r="D79" s="7"/>
      <c r="E79" s="7"/>
      <c r="F79" s="45"/>
      <c r="G79" s="45"/>
      <c r="H79" s="7"/>
      <c r="I79" s="8"/>
    </row>
    <row r="80" spans="2:9" ht="9" customHeight="1" x14ac:dyDescent="0.45">
      <c r="B80" s="44"/>
      <c r="C80" s="43"/>
      <c r="D80" s="7"/>
      <c r="E80" s="7"/>
      <c r="F80" s="45" t="s">
        <v>1</v>
      </c>
      <c r="G80" s="45" t="str">
        <f>IF(Paramètres!C13&lt;&gt;"",Paramètres!C13,"")</f>
        <v>09/06/2025</v>
      </c>
      <c r="H80" s="7"/>
      <c r="I80" s="8"/>
    </row>
    <row r="81" spans="2:9" ht="9" customHeight="1" x14ac:dyDescent="0.45">
      <c r="B81" s="44"/>
      <c r="C81" s="43"/>
      <c r="D81" s="7"/>
      <c r="E81" s="7"/>
      <c r="F81" s="45"/>
      <c r="G81" s="45"/>
      <c r="H81" s="7"/>
      <c r="I81" s="8"/>
    </row>
    <row r="82" spans="2:9" ht="9" customHeight="1" x14ac:dyDescent="0.45">
      <c r="B82" s="44"/>
      <c r="C82" s="43"/>
      <c r="D82" s="7"/>
      <c r="E82" s="7"/>
      <c r="F82" s="45" t="s">
        <v>2</v>
      </c>
      <c r="G82" s="45" t="str">
        <f>IF(Paramètres!C15&lt;&gt;"",Paramètres!C15,"")</f>
        <v>DCE</v>
      </c>
      <c r="H82" s="7"/>
      <c r="I82" s="8"/>
    </row>
    <row r="83" spans="2:9" ht="9" customHeight="1" x14ac:dyDescent="0.45">
      <c r="B83" s="44"/>
      <c r="C83" s="43"/>
      <c r="D83" s="7"/>
      <c r="E83" s="7"/>
      <c r="F83" s="45"/>
      <c r="G83" s="45"/>
      <c r="H83" s="7"/>
      <c r="I83" s="8"/>
    </row>
    <row r="84" spans="2:9" ht="9" customHeight="1" x14ac:dyDescent="0.45">
      <c r="B84" s="44"/>
      <c r="C84" s="43"/>
      <c r="D84" s="7"/>
      <c r="E84" s="7"/>
      <c r="F84" s="45" t="s">
        <v>3</v>
      </c>
      <c r="G84" s="45" t="str">
        <f>IF(Paramètres!C17&lt;&gt;"",Paramètres!C17,"")</f>
        <v/>
      </c>
      <c r="H84" s="7"/>
      <c r="I84" s="8"/>
    </row>
    <row r="85" spans="2:9" ht="9" customHeight="1" x14ac:dyDescent="0.45">
      <c r="B85" s="5"/>
      <c r="C85" s="6"/>
      <c r="D85" s="7"/>
      <c r="E85" s="7"/>
      <c r="F85" s="45"/>
      <c r="G85" s="45"/>
      <c r="H85" s="7"/>
      <c r="I85" s="8"/>
    </row>
    <row r="86" spans="2:9" ht="9" customHeight="1" x14ac:dyDescent="0.45">
      <c r="B86" s="9"/>
      <c r="C86" s="10"/>
      <c r="D86" s="11"/>
      <c r="E86" s="11"/>
      <c r="F86" s="11"/>
      <c r="G86" s="11"/>
      <c r="H86" s="11"/>
      <c r="I86" s="12"/>
    </row>
  </sheetData>
  <mergeCells count="18">
    <mergeCell ref="E2:H10"/>
    <mergeCell ref="E11:H19"/>
    <mergeCell ref="E20:H27"/>
    <mergeCell ref="E28:H45"/>
    <mergeCell ref="E47:E58"/>
    <mergeCell ref="F47:H58"/>
    <mergeCell ref="E60:H62"/>
    <mergeCell ref="E63:H69"/>
    <mergeCell ref="E70:H76"/>
    <mergeCell ref="F78:F79"/>
    <mergeCell ref="G78:G79"/>
    <mergeCell ref="B78:C84"/>
    <mergeCell ref="F80:F81"/>
    <mergeCell ref="G80:G81"/>
    <mergeCell ref="F82:F83"/>
    <mergeCell ref="G82:G83"/>
    <mergeCell ref="F84:F85"/>
    <mergeCell ref="G84:G8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117"/>
  <sheetViews>
    <sheetView showGridLines="0" tabSelected="1" topLeftCell="B1" workbookViewId="0">
      <pane ySplit="3" topLeftCell="A4" activePane="bottomLeft" state="frozen"/>
      <selection pane="bottomLeft" activeCell="R114" sqref="R114"/>
    </sheetView>
  </sheetViews>
  <sheetFormatPr baseColWidth="10" defaultColWidth="8.86328125" defaultRowHeight="14.25" x14ac:dyDescent="0.45"/>
  <cols>
    <col min="1" max="1" width="0" hidden="1" customWidth="1"/>
    <col min="2" max="2" width="11.59765625" customWidth="1"/>
    <col min="3" max="3" width="36" customWidth="1"/>
    <col min="4" max="7" width="8.1328125" customWidth="1"/>
    <col min="8" max="8" width="0" hidden="1" customWidth="1"/>
    <col min="9" max="10" width="12.59765625" customWidth="1"/>
    <col min="11" max="17" width="8.86328125" hidden="1" customWidth="1"/>
    <col min="18" max="69" width="10.73046875" customWidth="1"/>
  </cols>
  <sheetData>
    <row r="1" spans="1:17" hidden="1" x14ac:dyDescent="0.45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</row>
    <row r="3" spans="1:17" ht="20.25" x14ac:dyDescent="0.45">
      <c r="A3" s="7" t="s">
        <v>21</v>
      </c>
      <c r="B3" s="13" t="s">
        <v>22</v>
      </c>
      <c r="C3" s="107" t="s">
        <v>23</v>
      </c>
      <c r="D3" s="107"/>
      <c r="E3" s="107"/>
      <c r="F3" s="13" t="s">
        <v>10</v>
      </c>
      <c r="G3" s="13" t="s">
        <v>24</v>
      </c>
      <c r="H3" s="13" t="s">
        <v>25</v>
      </c>
      <c r="I3" s="13" t="s">
        <v>26</v>
      </c>
      <c r="J3" s="13" t="s">
        <v>27</v>
      </c>
      <c r="K3" s="13" t="s">
        <v>28</v>
      </c>
      <c r="L3" s="13" t="s">
        <v>29</v>
      </c>
      <c r="M3" s="13" t="s">
        <v>30</v>
      </c>
      <c r="N3" s="13" t="s">
        <v>31</v>
      </c>
      <c r="O3" s="13" t="s">
        <v>32</v>
      </c>
      <c r="P3" s="13" t="s">
        <v>33</v>
      </c>
      <c r="Q3" s="13" t="s">
        <v>34</v>
      </c>
    </row>
    <row r="5" spans="1:17" ht="18.600000000000001" customHeight="1" x14ac:dyDescent="0.45">
      <c r="A5" s="7">
        <v>2</v>
      </c>
      <c r="B5" s="14" t="s">
        <v>53</v>
      </c>
      <c r="C5" s="106" t="s">
        <v>141</v>
      </c>
      <c r="D5" s="106"/>
      <c r="E5" s="106"/>
      <c r="F5" s="15"/>
      <c r="G5" s="15"/>
      <c r="H5" s="15"/>
      <c r="I5" s="15"/>
      <c r="J5" s="14"/>
      <c r="K5" s="7"/>
    </row>
    <row r="6" spans="1:17" hidden="1" x14ac:dyDescent="0.45">
      <c r="A6" s="7">
        <v>3</v>
      </c>
    </row>
    <row r="7" spans="1:17" hidden="1" x14ac:dyDescent="0.45">
      <c r="A7" s="7" t="s">
        <v>35</v>
      </c>
    </row>
    <row r="8" spans="1:17" ht="18.600000000000001" customHeight="1" x14ac:dyDescent="0.45">
      <c r="A8" s="7">
        <v>3</v>
      </c>
      <c r="B8" s="16" t="s">
        <v>54</v>
      </c>
      <c r="C8" s="117" t="s">
        <v>36</v>
      </c>
      <c r="D8" s="117"/>
      <c r="E8" s="117"/>
      <c r="F8" s="17"/>
      <c r="G8" s="17"/>
      <c r="H8" s="17"/>
      <c r="I8" s="17"/>
      <c r="J8" s="18"/>
      <c r="K8" s="7"/>
    </row>
    <row r="9" spans="1:17" x14ac:dyDescent="0.45">
      <c r="A9" s="7">
        <v>4</v>
      </c>
      <c r="B9" s="16" t="s">
        <v>55</v>
      </c>
      <c r="C9" s="94" t="s">
        <v>56</v>
      </c>
      <c r="D9" s="94"/>
      <c r="E9" s="94"/>
      <c r="F9" s="19"/>
      <c r="G9" s="19"/>
      <c r="H9" s="19"/>
      <c r="I9" s="19"/>
      <c r="J9" s="20"/>
      <c r="K9" s="7"/>
    </row>
    <row r="10" spans="1:17" ht="16.899999999999999" customHeight="1" x14ac:dyDescent="0.45">
      <c r="A10" s="7">
        <v>5</v>
      </c>
      <c r="B10" s="16" t="s">
        <v>57</v>
      </c>
      <c r="C10" s="72" t="s">
        <v>58</v>
      </c>
      <c r="D10" s="72"/>
      <c r="E10" s="72"/>
      <c r="F10" s="21"/>
      <c r="G10" s="21"/>
      <c r="H10" s="21"/>
      <c r="I10" s="21"/>
      <c r="J10" s="22"/>
      <c r="K10" s="7"/>
    </row>
    <row r="11" spans="1:17" hidden="1" x14ac:dyDescent="0.45">
      <c r="A11" s="7">
        <v>9</v>
      </c>
      <c r="B11" s="23" t="s">
        <v>59</v>
      </c>
      <c r="C11" s="99"/>
      <c r="D11" s="100"/>
      <c r="E11" s="101"/>
      <c r="F11" s="25"/>
      <c r="G11" s="26"/>
      <c r="H11" s="26"/>
      <c r="I11" s="27"/>
      <c r="J11" s="28"/>
      <c r="K11" s="7"/>
      <c r="M11" s="29">
        <v>0.2</v>
      </c>
      <c r="Q11" s="7">
        <v>18497</v>
      </c>
    </row>
    <row r="12" spans="1:17" hidden="1" x14ac:dyDescent="0.45">
      <c r="A12" s="7" t="s">
        <v>39</v>
      </c>
    </row>
    <row r="13" spans="1:17" hidden="1" x14ac:dyDescent="0.45">
      <c r="A13" s="7" t="s">
        <v>39</v>
      </c>
    </row>
    <row r="14" spans="1:17" hidden="1" x14ac:dyDescent="0.45">
      <c r="A14" s="7" t="s">
        <v>39</v>
      </c>
    </row>
    <row r="15" spans="1:17" ht="22.9" hidden="1" customHeight="1" x14ac:dyDescent="0.45">
      <c r="A15" s="7" t="s">
        <v>40</v>
      </c>
      <c r="B15" s="30"/>
      <c r="C15" s="102"/>
      <c r="D15" s="103"/>
      <c r="E15" s="103"/>
      <c r="F15" s="103"/>
      <c r="G15" s="103"/>
      <c r="H15" s="103"/>
      <c r="I15" s="104"/>
      <c r="J15" s="30"/>
    </row>
    <row r="16" spans="1:17" hidden="1" x14ac:dyDescent="0.45">
      <c r="A16" s="7">
        <v>9</v>
      </c>
      <c r="B16" s="23" t="s">
        <v>59</v>
      </c>
      <c r="C16" s="99"/>
      <c r="D16" s="100"/>
      <c r="E16" s="101"/>
      <c r="F16" s="25"/>
      <c r="G16" s="26"/>
      <c r="H16" s="26"/>
      <c r="I16" s="27"/>
      <c r="J16" s="28"/>
      <c r="K16" s="7"/>
      <c r="M16" s="29">
        <v>0.2</v>
      </c>
      <c r="Q16" s="7">
        <v>18497</v>
      </c>
    </row>
    <row r="17" spans="1:17" hidden="1" x14ac:dyDescent="0.45">
      <c r="A17" s="7" t="s">
        <v>39</v>
      </c>
    </row>
    <row r="18" spans="1:17" hidden="1" x14ac:dyDescent="0.45">
      <c r="A18" s="7" t="s">
        <v>39</v>
      </c>
    </row>
    <row r="19" spans="1:17" hidden="1" x14ac:dyDescent="0.45">
      <c r="A19" s="7" t="s">
        <v>39</v>
      </c>
    </row>
    <row r="20" spans="1:17" ht="22.9" hidden="1" customHeight="1" x14ac:dyDescent="0.45">
      <c r="A20" s="7" t="s">
        <v>40</v>
      </c>
      <c r="B20" s="30"/>
      <c r="C20" s="102"/>
      <c r="D20" s="103"/>
      <c r="E20" s="103"/>
      <c r="F20" s="103"/>
      <c r="G20" s="103"/>
      <c r="H20" s="103"/>
      <c r="I20" s="104"/>
      <c r="J20" s="30"/>
    </row>
    <row r="21" spans="1:17" ht="23.45" customHeight="1" x14ac:dyDescent="0.45">
      <c r="A21" s="7">
        <v>9</v>
      </c>
      <c r="B21" s="23" t="s">
        <v>59</v>
      </c>
      <c r="C21" s="91" t="s">
        <v>136</v>
      </c>
      <c r="D21" s="92"/>
      <c r="E21" s="92"/>
      <c r="F21" s="25" t="s">
        <v>133</v>
      </c>
      <c r="G21" s="26">
        <v>1</v>
      </c>
      <c r="H21" s="26"/>
      <c r="I21" s="27"/>
      <c r="J21" s="28">
        <f>IF(AND(G21= "",H21= ""), 0, ROUND(ROUND(I21, 2) * ROUND(IF(H21="",G21,H21),  2), 2))</f>
        <v>0</v>
      </c>
      <c r="K21" s="7"/>
      <c r="M21" s="29">
        <v>0.2</v>
      </c>
      <c r="Q21" s="7">
        <v>18497</v>
      </c>
    </row>
    <row r="22" spans="1:17" hidden="1" x14ac:dyDescent="0.45">
      <c r="A22" s="7" t="s">
        <v>39</v>
      </c>
    </row>
    <row r="23" spans="1:17" hidden="1" x14ac:dyDescent="0.45">
      <c r="A23" s="7" t="s">
        <v>39</v>
      </c>
    </row>
    <row r="24" spans="1:17" hidden="1" x14ac:dyDescent="0.45">
      <c r="A24" s="7" t="s">
        <v>39</v>
      </c>
    </row>
    <row r="25" spans="1:17" ht="22.9" customHeight="1" x14ac:dyDescent="0.45">
      <c r="A25" s="7" t="s">
        <v>40</v>
      </c>
      <c r="B25" s="30"/>
      <c r="C25" s="93" t="s">
        <v>137</v>
      </c>
      <c r="D25" s="93"/>
      <c r="E25" s="93"/>
      <c r="F25" s="93"/>
      <c r="G25" s="93"/>
      <c r="H25" s="93"/>
      <c r="I25" s="93"/>
      <c r="J25" s="30"/>
    </row>
    <row r="26" spans="1:17" ht="23.45" customHeight="1" x14ac:dyDescent="0.45">
      <c r="A26" s="7">
        <v>9</v>
      </c>
      <c r="B26" s="23" t="s">
        <v>59</v>
      </c>
      <c r="C26" s="91" t="s">
        <v>134</v>
      </c>
      <c r="D26" s="92"/>
      <c r="E26" s="92"/>
      <c r="F26" s="25" t="s">
        <v>133</v>
      </c>
      <c r="G26" s="26">
        <v>1</v>
      </c>
      <c r="H26" s="26"/>
      <c r="I26" s="27"/>
      <c r="J26" s="28">
        <f>IF(AND(G26= "",H26= ""), 0, ROUND(ROUND(I26, 2) * ROUND(IF(H26="",G26,H26),  2), 2))</f>
        <v>0</v>
      </c>
      <c r="K26" s="7"/>
      <c r="M26" s="29">
        <v>0.2</v>
      </c>
      <c r="Q26" s="7">
        <v>18497</v>
      </c>
    </row>
    <row r="27" spans="1:17" hidden="1" x14ac:dyDescent="0.45">
      <c r="A27" s="7" t="s">
        <v>39</v>
      </c>
    </row>
    <row r="28" spans="1:17" hidden="1" x14ac:dyDescent="0.45">
      <c r="A28" s="7" t="s">
        <v>39</v>
      </c>
    </row>
    <row r="29" spans="1:17" hidden="1" x14ac:dyDescent="0.45">
      <c r="A29" s="7" t="s">
        <v>39</v>
      </c>
    </row>
    <row r="30" spans="1:17" ht="22.9" customHeight="1" x14ac:dyDescent="0.45">
      <c r="A30" s="7" t="s">
        <v>40</v>
      </c>
      <c r="B30" s="30"/>
      <c r="C30" s="93" t="s">
        <v>135</v>
      </c>
      <c r="D30" s="93"/>
      <c r="E30" s="93"/>
      <c r="F30" s="93"/>
      <c r="G30" s="93"/>
      <c r="H30" s="93"/>
      <c r="I30" s="93"/>
      <c r="J30" s="30"/>
    </row>
    <row r="31" spans="1:17" hidden="1" x14ac:dyDescent="0.45">
      <c r="A31" s="7" t="s">
        <v>41</v>
      </c>
    </row>
    <row r="32" spans="1:17" hidden="1" x14ac:dyDescent="0.45">
      <c r="A32" s="7" t="s">
        <v>38</v>
      </c>
    </row>
    <row r="33" spans="1:11" hidden="1" x14ac:dyDescent="0.45">
      <c r="A33" s="7" t="s">
        <v>42</v>
      </c>
    </row>
    <row r="34" spans="1:11" hidden="1" x14ac:dyDescent="0.45">
      <c r="A34" s="7" t="s">
        <v>43</v>
      </c>
    </row>
    <row r="35" spans="1:11" hidden="1" x14ac:dyDescent="0.45">
      <c r="A35" s="7">
        <v>4</v>
      </c>
      <c r="B35" s="16" t="s">
        <v>60</v>
      </c>
      <c r="C35" s="105"/>
      <c r="D35" s="94"/>
      <c r="E35" s="94"/>
      <c r="F35" s="19"/>
      <c r="G35" s="19"/>
      <c r="H35" s="19"/>
      <c r="I35" s="19"/>
      <c r="J35" s="20"/>
      <c r="K35" s="7"/>
    </row>
    <row r="36" spans="1:11" hidden="1" x14ac:dyDescent="0.45">
      <c r="A36" s="7" t="s">
        <v>37</v>
      </c>
    </row>
    <row r="37" spans="1:11" ht="16.899999999999999" hidden="1" customHeight="1" x14ac:dyDescent="0.45">
      <c r="A37" s="7">
        <v>5</v>
      </c>
      <c r="B37" s="16" t="s">
        <v>61</v>
      </c>
      <c r="C37" s="72"/>
      <c r="D37" s="72"/>
      <c r="E37" s="72"/>
      <c r="F37" s="21"/>
      <c r="G37" s="21"/>
      <c r="H37" s="21"/>
      <c r="I37" s="21"/>
      <c r="J37" s="22"/>
      <c r="K37" s="7"/>
    </row>
    <row r="38" spans="1:11" hidden="1" x14ac:dyDescent="0.45">
      <c r="A38" s="7" t="s">
        <v>38</v>
      </c>
    </row>
    <row r="39" spans="1:11" hidden="1" x14ac:dyDescent="0.45">
      <c r="A39" s="7" t="s">
        <v>38</v>
      </c>
    </row>
    <row r="40" spans="1:11" hidden="1" x14ac:dyDescent="0.45">
      <c r="A40" s="7" t="s">
        <v>38</v>
      </c>
    </row>
    <row r="41" spans="1:11" hidden="1" x14ac:dyDescent="0.45">
      <c r="A41" s="7" t="s">
        <v>38</v>
      </c>
    </row>
    <row r="42" spans="1:11" hidden="1" x14ac:dyDescent="0.45">
      <c r="A42" s="7" t="s">
        <v>38</v>
      </c>
    </row>
    <row r="43" spans="1:11" hidden="1" x14ac:dyDescent="0.45">
      <c r="A43" s="7" t="s">
        <v>38</v>
      </c>
    </row>
    <row r="44" spans="1:11" hidden="1" x14ac:dyDescent="0.45">
      <c r="A44" s="7" t="s">
        <v>38</v>
      </c>
    </row>
    <row r="45" spans="1:11" hidden="1" x14ac:dyDescent="0.45">
      <c r="A45" s="7" t="s">
        <v>38</v>
      </c>
    </row>
    <row r="46" spans="1:11" hidden="1" x14ac:dyDescent="0.45">
      <c r="A46" s="7" t="s">
        <v>38</v>
      </c>
    </row>
    <row r="47" spans="1:11" hidden="1" x14ac:dyDescent="0.45">
      <c r="A47" s="7" t="s">
        <v>38</v>
      </c>
    </row>
    <row r="48" spans="1:11" hidden="1" x14ac:dyDescent="0.45">
      <c r="A48" s="7" t="s">
        <v>38</v>
      </c>
    </row>
    <row r="49" spans="1:17" hidden="1" x14ac:dyDescent="0.45">
      <c r="A49" s="7">
        <v>9</v>
      </c>
      <c r="B49" s="23" t="s">
        <v>62</v>
      </c>
      <c r="C49" s="91"/>
      <c r="D49" s="92"/>
      <c r="E49" s="92"/>
      <c r="F49" s="25"/>
      <c r="G49" s="26"/>
      <c r="H49" s="26"/>
      <c r="I49" s="27"/>
      <c r="J49" s="28"/>
      <c r="K49" s="7"/>
      <c r="M49" s="29">
        <v>0.2</v>
      </c>
      <c r="Q49" s="7">
        <v>18497</v>
      </c>
    </row>
    <row r="50" spans="1:17" ht="33.950000000000003" hidden="1" customHeight="1" x14ac:dyDescent="0.45">
      <c r="A50" s="7" t="s">
        <v>40</v>
      </c>
      <c r="B50" s="30"/>
      <c r="C50" s="93"/>
      <c r="D50" s="93"/>
      <c r="E50" s="93"/>
      <c r="F50" s="93"/>
      <c r="G50" s="93"/>
      <c r="H50" s="93"/>
      <c r="I50" s="93"/>
      <c r="J50" s="30"/>
    </row>
    <row r="51" spans="1:17" hidden="1" x14ac:dyDescent="0.45">
      <c r="A51" s="7" t="s">
        <v>41</v>
      </c>
    </row>
    <row r="52" spans="1:17" hidden="1" x14ac:dyDescent="0.45">
      <c r="A52" s="7" t="s">
        <v>38</v>
      </c>
    </row>
    <row r="53" spans="1:17" hidden="1" x14ac:dyDescent="0.45">
      <c r="A53" s="7" t="s">
        <v>42</v>
      </c>
    </row>
    <row r="54" spans="1:17" ht="16.899999999999999" hidden="1" customHeight="1" x14ac:dyDescent="0.45">
      <c r="A54" s="7">
        <v>5</v>
      </c>
      <c r="B54" s="16" t="s">
        <v>63</v>
      </c>
      <c r="C54" s="72"/>
      <c r="D54" s="72"/>
      <c r="E54" s="72"/>
      <c r="F54" s="21"/>
      <c r="G54" s="21"/>
      <c r="H54" s="21"/>
      <c r="I54" s="21"/>
      <c r="J54" s="22"/>
      <c r="K54" s="7"/>
    </row>
    <row r="55" spans="1:17" hidden="1" x14ac:dyDescent="0.45">
      <c r="A55" s="7" t="s">
        <v>38</v>
      </c>
    </row>
    <row r="56" spans="1:17" hidden="1" x14ac:dyDescent="0.45">
      <c r="A56" s="7" t="s">
        <v>38</v>
      </c>
    </row>
    <row r="57" spans="1:17" hidden="1" x14ac:dyDescent="0.45">
      <c r="A57" s="7" t="s">
        <v>38</v>
      </c>
    </row>
    <row r="58" spans="1:17" hidden="1" x14ac:dyDescent="0.45">
      <c r="A58" s="7" t="s">
        <v>38</v>
      </c>
    </row>
    <row r="59" spans="1:17" hidden="1" x14ac:dyDescent="0.45">
      <c r="A59" s="7" t="s">
        <v>38</v>
      </c>
    </row>
    <row r="60" spans="1:17" hidden="1" x14ac:dyDescent="0.45">
      <c r="A60" s="7" t="s">
        <v>38</v>
      </c>
    </row>
    <row r="61" spans="1:17" hidden="1" x14ac:dyDescent="0.45">
      <c r="A61" s="7" t="s">
        <v>38</v>
      </c>
    </row>
    <row r="62" spans="1:17" hidden="1" x14ac:dyDescent="0.45">
      <c r="A62" s="7" t="s">
        <v>38</v>
      </c>
    </row>
    <row r="63" spans="1:17" hidden="1" x14ac:dyDescent="0.45">
      <c r="A63" s="7">
        <v>9</v>
      </c>
      <c r="B63" s="23" t="s">
        <v>64</v>
      </c>
      <c r="C63" s="91"/>
      <c r="D63" s="92"/>
      <c r="E63" s="92"/>
      <c r="F63" s="25"/>
      <c r="G63" s="26"/>
      <c r="H63" s="26"/>
      <c r="I63" s="27"/>
      <c r="J63" s="28"/>
      <c r="K63" s="7"/>
      <c r="M63" s="29">
        <v>0.2</v>
      </c>
      <c r="Q63" s="7">
        <v>18497</v>
      </c>
    </row>
    <row r="64" spans="1:17" ht="22.9" hidden="1" customHeight="1" x14ac:dyDescent="0.45">
      <c r="A64" s="7" t="s">
        <v>40</v>
      </c>
      <c r="B64" s="30"/>
      <c r="C64" s="93"/>
      <c r="D64" s="93"/>
      <c r="E64" s="93"/>
      <c r="F64" s="93"/>
      <c r="G64" s="93"/>
      <c r="H64" s="93"/>
      <c r="I64" s="93"/>
      <c r="J64" s="30"/>
    </row>
    <row r="65" spans="1:17" hidden="1" x14ac:dyDescent="0.45">
      <c r="A65" s="7" t="s">
        <v>41</v>
      </c>
    </row>
    <row r="66" spans="1:17" hidden="1" x14ac:dyDescent="0.45">
      <c r="A66" s="7">
        <v>9</v>
      </c>
      <c r="B66" s="23" t="s">
        <v>65</v>
      </c>
      <c r="C66" s="91"/>
      <c r="D66" s="92"/>
      <c r="E66" s="92"/>
      <c r="F66" s="25"/>
      <c r="G66" s="26"/>
      <c r="H66" s="26"/>
      <c r="I66" s="27"/>
      <c r="J66" s="28"/>
      <c r="K66" s="7"/>
      <c r="M66" s="29">
        <v>0.2</v>
      </c>
      <c r="Q66" s="7">
        <v>18497</v>
      </c>
    </row>
    <row r="67" spans="1:17" ht="22.9" hidden="1" customHeight="1" x14ac:dyDescent="0.45">
      <c r="A67" s="7" t="s">
        <v>40</v>
      </c>
      <c r="B67" s="30"/>
      <c r="C67" s="93"/>
      <c r="D67" s="93"/>
      <c r="E67" s="93"/>
      <c r="F67" s="93"/>
      <c r="G67" s="93"/>
      <c r="H67" s="93"/>
      <c r="I67" s="93"/>
      <c r="J67" s="30"/>
    </row>
    <row r="68" spans="1:17" hidden="1" x14ac:dyDescent="0.45">
      <c r="A68" s="7" t="s">
        <v>41</v>
      </c>
    </row>
    <row r="69" spans="1:17" hidden="1" x14ac:dyDescent="0.45">
      <c r="A69" s="7" t="s">
        <v>38</v>
      </c>
    </row>
    <row r="70" spans="1:17" hidden="1" x14ac:dyDescent="0.45">
      <c r="A70" s="7" t="s">
        <v>38</v>
      </c>
    </row>
    <row r="71" spans="1:17" hidden="1" x14ac:dyDescent="0.45">
      <c r="A71" s="7" t="s">
        <v>42</v>
      </c>
    </row>
    <row r="72" spans="1:17" hidden="1" x14ac:dyDescent="0.45">
      <c r="A72" s="7" t="s">
        <v>43</v>
      </c>
    </row>
    <row r="73" spans="1:17" hidden="1" x14ac:dyDescent="0.45">
      <c r="A73" s="7">
        <v>4</v>
      </c>
      <c r="B73" s="16" t="s">
        <v>66</v>
      </c>
      <c r="C73" s="94"/>
      <c r="D73" s="94"/>
      <c r="E73" s="94"/>
      <c r="F73" s="19"/>
      <c r="G73" s="19"/>
      <c r="H73" s="19"/>
      <c r="I73" s="19"/>
      <c r="J73" s="20"/>
      <c r="K73" s="7"/>
    </row>
    <row r="74" spans="1:17" hidden="1" x14ac:dyDescent="0.45">
      <c r="A74" s="7">
        <v>9</v>
      </c>
      <c r="B74" s="23" t="s">
        <v>67</v>
      </c>
      <c r="C74" s="91"/>
      <c r="D74" s="92"/>
      <c r="E74" s="92"/>
      <c r="F74" s="25"/>
      <c r="G74" s="26"/>
      <c r="H74" s="26"/>
      <c r="I74" s="27"/>
      <c r="J74" s="28"/>
      <c r="K74" s="7"/>
      <c r="M74" s="29">
        <v>0.2</v>
      </c>
      <c r="Q74" s="7">
        <v>18497</v>
      </c>
    </row>
    <row r="75" spans="1:17" hidden="1" x14ac:dyDescent="0.45">
      <c r="A75" s="7" t="s">
        <v>39</v>
      </c>
    </row>
    <row r="76" spans="1:17" hidden="1" x14ac:dyDescent="0.45">
      <c r="A76" s="7" t="s">
        <v>39</v>
      </c>
    </row>
    <row r="77" spans="1:17" hidden="1" x14ac:dyDescent="0.45">
      <c r="A77" s="7" t="s">
        <v>39</v>
      </c>
    </row>
    <row r="78" spans="1:17" hidden="1" x14ac:dyDescent="0.45">
      <c r="A78" s="7" t="s">
        <v>39</v>
      </c>
    </row>
    <row r="79" spans="1:17" hidden="1" x14ac:dyDescent="0.45">
      <c r="A79" s="7" t="s">
        <v>39</v>
      </c>
    </row>
    <row r="80" spans="1:17" hidden="1" x14ac:dyDescent="0.45">
      <c r="A80" s="7" t="s">
        <v>39</v>
      </c>
    </row>
    <row r="81" spans="1:10" hidden="1" x14ac:dyDescent="0.45">
      <c r="A81" s="7" t="s">
        <v>39</v>
      </c>
    </row>
    <row r="82" spans="1:10" hidden="1" x14ac:dyDescent="0.45">
      <c r="A82" s="7" t="s">
        <v>39</v>
      </c>
    </row>
    <row r="83" spans="1:10" hidden="1" x14ac:dyDescent="0.45">
      <c r="A83" s="7" t="s">
        <v>39</v>
      </c>
    </row>
    <row r="84" spans="1:10" ht="20.65" hidden="1" customHeight="1" x14ac:dyDescent="0.45">
      <c r="A84" s="7" t="s">
        <v>40</v>
      </c>
      <c r="B84" s="30"/>
      <c r="C84" s="93"/>
      <c r="D84" s="93"/>
      <c r="E84" s="93"/>
      <c r="F84" s="93"/>
      <c r="G84" s="93"/>
      <c r="H84" s="93"/>
      <c r="I84" s="93"/>
      <c r="J84" s="30"/>
    </row>
    <row r="85" spans="1:10" hidden="1" x14ac:dyDescent="0.45">
      <c r="A85" s="7" t="s">
        <v>41</v>
      </c>
    </row>
    <row r="86" spans="1:10" hidden="1" x14ac:dyDescent="0.45">
      <c r="A86" s="7" t="s">
        <v>43</v>
      </c>
    </row>
    <row r="87" spans="1:10" x14ac:dyDescent="0.45">
      <c r="A87" s="7" t="s">
        <v>35</v>
      </c>
      <c r="B87" s="24"/>
      <c r="C87" s="61"/>
      <c r="D87" s="61"/>
      <c r="E87" s="61"/>
      <c r="J87" s="24"/>
    </row>
    <row r="88" spans="1:10" x14ac:dyDescent="0.45">
      <c r="B88" s="24"/>
      <c r="C88" s="97" t="s">
        <v>36</v>
      </c>
      <c r="D88" s="98"/>
      <c r="E88" s="98"/>
      <c r="F88" s="95"/>
      <c r="G88" s="95"/>
      <c r="H88" s="95"/>
      <c r="I88" s="95"/>
      <c r="J88" s="96"/>
    </row>
    <row r="89" spans="1:10" x14ac:dyDescent="0.45">
      <c r="B89" s="24"/>
      <c r="C89" s="68"/>
      <c r="D89" s="56"/>
      <c r="E89" s="56"/>
      <c r="F89" s="56"/>
      <c r="G89" s="56"/>
      <c r="H89" s="56"/>
      <c r="I89" s="56"/>
      <c r="J89" s="67"/>
    </row>
    <row r="90" spans="1:10" x14ac:dyDescent="0.45">
      <c r="B90" s="24"/>
      <c r="C90" s="71" t="s">
        <v>44</v>
      </c>
      <c r="D90" s="72"/>
      <c r="E90" s="72"/>
      <c r="F90" s="69">
        <f>SUMIF(K9:K87, IF(K8="","",K8), J9:J87)</f>
        <v>0</v>
      </c>
      <c r="G90" s="69"/>
      <c r="H90" s="69"/>
      <c r="I90" s="69"/>
      <c r="J90" s="70"/>
    </row>
    <row r="91" spans="1:10" ht="16.899999999999999" customHeight="1" x14ac:dyDescent="0.45">
      <c r="B91" s="24"/>
      <c r="C91" s="71" t="s">
        <v>45</v>
      </c>
      <c r="D91" s="72"/>
      <c r="E91" s="72"/>
      <c r="F91" s="69">
        <f>ROUND(SUMIF(K9:K87, IF(K8="","",K8), J9:J87) * 0.2, 2)</f>
        <v>0</v>
      </c>
      <c r="G91" s="69"/>
      <c r="H91" s="69"/>
      <c r="I91" s="69"/>
      <c r="J91" s="70"/>
    </row>
    <row r="92" spans="1:10" x14ac:dyDescent="0.45">
      <c r="B92" s="24"/>
      <c r="C92" s="110" t="s">
        <v>46</v>
      </c>
      <c r="D92" s="111"/>
      <c r="E92" s="111"/>
      <c r="F92" s="108">
        <f>SUM(F90:F91)</f>
        <v>0</v>
      </c>
      <c r="G92" s="108"/>
      <c r="H92" s="108"/>
      <c r="I92" s="108"/>
      <c r="J92" s="109"/>
    </row>
    <row r="93" spans="1:10" ht="37.15" customHeight="1" x14ac:dyDescent="0.45">
      <c r="B93" s="3"/>
      <c r="C93" s="112" t="s">
        <v>140</v>
      </c>
      <c r="D93" s="112"/>
      <c r="E93" s="112"/>
      <c r="F93" s="112"/>
      <c r="G93" s="112"/>
      <c r="H93" s="112"/>
      <c r="I93" s="112"/>
      <c r="J93" s="112"/>
    </row>
    <row r="95" spans="1:10" ht="15" x14ac:dyDescent="0.45">
      <c r="C95" s="113" t="s">
        <v>47</v>
      </c>
      <c r="D95" s="113"/>
      <c r="E95" s="113"/>
      <c r="F95" s="113"/>
      <c r="G95" s="113"/>
      <c r="H95" s="113"/>
      <c r="I95" s="113"/>
      <c r="J95" s="113"/>
    </row>
    <row r="96" spans="1:10" ht="16.899999999999999" customHeight="1" x14ac:dyDescent="0.45">
      <c r="C96" s="115" t="s">
        <v>68</v>
      </c>
      <c r="D96" s="116"/>
      <c r="E96" s="116"/>
      <c r="F96" s="114">
        <f>SUMIF(K11:K74, "", J11:J74)</f>
        <v>0</v>
      </c>
      <c r="G96" s="114"/>
      <c r="H96" s="114"/>
      <c r="I96" s="114"/>
      <c r="J96" s="114"/>
    </row>
    <row r="97" spans="1:10" x14ac:dyDescent="0.45">
      <c r="C97" s="78" t="s">
        <v>69</v>
      </c>
      <c r="D97" s="79"/>
      <c r="E97" s="79"/>
      <c r="F97" s="76">
        <f>SUMIF(K21:K26, "", J21:J26)</f>
        <v>0</v>
      </c>
      <c r="G97" s="77"/>
      <c r="H97" s="77"/>
      <c r="I97" s="77"/>
      <c r="J97" s="77"/>
    </row>
    <row r="98" spans="1:10" ht="15.4" customHeight="1" x14ac:dyDescent="0.45">
      <c r="C98" s="75" t="s">
        <v>138</v>
      </c>
      <c r="D98" s="64"/>
      <c r="E98" s="64"/>
      <c r="F98" s="73">
        <f>SUMIF(K21, "", J21)</f>
        <v>0</v>
      </c>
      <c r="G98" s="74"/>
      <c r="H98" s="74"/>
      <c r="I98" s="74"/>
      <c r="J98" s="74"/>
    </row>
    <row r="99" spans="1:10" ht="15.4" customHeight="1" x14ac:dyDescent="0.45">
      <c r="C99" s="75" t="s">
        <v>139</v>
      </c>
      <c r="D99" s="64"/>
      <c r="E99" s="64"/>
      <c r="F99" s="73">
        <f>SUMIF(K26, "", J26)</f>
        <v>0</v>
      </c>
      <c r="G99" s="74"/>
      <c r="H99" s="74"/>
      <c r="I99" s="74"/>
      <c r="J99" s="74"/>
    </row>
    <row r="100" spans="1:10" x14ac:dyDescent="0.45">
      <c r="C100" s="78"/>
      <c r="D100" s="79"/>
      <c r="E100" s="79"/>
      <c r="F100" s="76"/>
      <c r="G100" s="77"/>
      <c r="H100" s="77"/>
      <c r="I100" s="77"/>
      <c r="J100" s="77"/>
    </row>
    <row r="101" spans="1:10" ht="15.4" customHeight="1" x14ac:dyDescent="0.45">
      <c r="C101" s="80"/>
      <c r="D101" s="64"/>
      <c r="E101" s="64"/>
      <c r="F101" s="73"/>
      <c r="G101" s="74"/>
      <c r="H101" s="74"/>
      <c r="I101" s="74"/>
      <c r="J101" s="74"/>
    </row>
    <row r="102" spans="1:10" ht="15.4" customHeight="1" x14ac:dyDescent="0.45">
      <c r="C102" s="80"/>
      <c r="D102" s="64"/>
      <c r="E102" s="64"/>
      <c r="F102" s="73"/>
      <c r="G102" s="74"/>
      <c r="H102" s="74"/>
      <c r="I102" s="74"/>
      <c r="J102" s="74"/>
    </row>
    <row r="103" spans="1:10" x14ac:dyDescent="0.45">
      <c r="C103" s="78"/>
      <c r="D103" s="79"/>
      <c r="E103" s="79"/>
      <c r="F103" s="76"/>
      <c r="G103" s="77"/>
      <c r="H103" s="77"/>
      <c r="I103" s="77"/>
      <c r="J103" s="77"/>
    </row>
    <row r="104" spans="1:10" x14ac:dyDescent="0.45">
      <c r="C104" s="81" t="s">
        <v>70</v>
      </c>
      <c r="D104" s="82"/>
      <c r="E104" s="82"/>
      <c r="F104" s="33"/>
      <c r="G104" s="33"/>
      <c r="H104" s="33"/>
      <c r="I104" s="33"/>
      <c r="J104" s="34"/>
    </row>
    <row r="105" spans="1:10" x14ac:dyDescent="0.45">
      <c r="C105" s="83"/>
      <c r="D105" s="84"/>
      <c r="E105" s="84"/>
      <c r="F105" s="84"/>
      <c r="G105" s="84"/>
      <c r="H105" s="84"/>
      <c r="I105" s="84"/>
      <c r="J105" s="85"/>
    </row>
    <row r="106" spans="1:10" x14ac:dyDescent="0.45">
      <c r="A106" s="31"/>
      <c r="C106" s="86" t="s">
        <v>44</v>
      </c>
      <c r="D106" s="56"/>
      <c r="E106" s="56"/>
      <c r="F106" s="87">
        <f>SUMIF(K6:K93, IF(K5="","",K5), J6:J93)</f>
        <v>0</v>
      </c>
      <c r="G106" s="88"/>
      <c r="H106" s="88"/>
      <c r="I106" s="88"/>
      <c r="J106" s="89"/>
    </row>
    <row r="107" spans="1:10" x14ac:dyDescent="0.45">
      <c r="A107" s="31"/>
      <c r="C107" s="86" t="s">
        <v>45</v>
      </c>
      <c r="D107" s="56"/>
      <c r="E107" s="56"/>
      <c r="F107" s="87">
        <f>ROUND(SUMIF(K6:K93, IF(K5="","",K5), J6:J93) * 0.2, 2)</f>
        <v>0</v>
      </c>
      <c r="G107" s="88"/>
      <c r="H107" s="88"/>
      <c r="I107" s="88"/>
      <c r="J107" s="89"/>
    </row>
    <row r="108" spans="1:10" x14ac:dyDescent="0.45">
      <c r="C108" s="90" t="s">
        <v>46</v>
      </c>
      <c r="D108" s="63"/>
      <c r="E108" s="63"/>
      <c r="F108" s="57">
        <f>SUM(F106:F107)</f>
        <v>0</v>
      </c>
      <c r="G108" s="58"/>
      <c r="H108" s="58"/>
      <c r="I108" s="58"/>
      <c r="J108" s="59"/>
    </row>
    <row r="109" spans="1:10" x14ac:dyDescent="0.45">
      <c r="C109" s="60"/>
      <c r="D109" s="61"/>
      <c r="E109" s="61"/>
      <c r="F109" s="61"/>
      <c r="G109" s="61"/>
      <c r="H109" s="61"/>
      <c r="I109" s="61"/>
      <c r="J109" s="61"/>
    </row>
    <row r="110" spans="1:10" x14ac:dyDescent="0.45">
      <c r="C110" s="62" t="s">
        <v>48</v>
      </c>
      <c r="D110" s="61"/>
      <c r="E110" s="61"/>
      <c r="F110" s="61"/>
      <c r="G110" s="61"/>
      <c r="H110" s="61"/>
      <c r="I110" s="61"/>
      <c r="J110" s="61"/>
    </row>
    <row r="111" spans="1:10" x14ac:dyDescent="0.45">
      <c r="C111" s="63" t="str">
        <f>IF(Paramètres!AH2&lt;&gt;"",Paramètres!AH2,"")</f>
        <v xml:space="preserve">Zéro euro </v>
      </c>
      <c r="D111" s="63"/>
      <c r="E111" s="63"/>
      <c r="F111" s="63"/>
      <c r="G111" s="63"/>
      <c r="H111" s="63"/>
      <c r="I111" s="63"/>
      <c r="J111" s="63"/>
    </row>
    <row r="112" spans="1:10" x14ac:dyDescent="0.45">
      <c r="C112" s="63"/>
      <c r="D112" s="63"/>
      <c r="E112" s="63"/>
      <c r="F112" s="63"/>
      <c r="G112" s="63"/>
      <c r="H112" s="63"/>
      <c r="I112" s="63"/>
      <c r="J112" s="63"/>
    </row>
    <row r="113" spans="3:13" x14ac:dyDescent="0.45">
      <c r="J113" s="56"/>
      <c r="K113" s="61"/>
      <c r="L113" s="35">
        <f>SUM(I109:I110)*6.55957</f>
        <v>0</v>
      </c>
      <c r="M113" s="7" t="s">
        <v>49</v>
      </c>
    </row>
    <row r="114" spans="3:13" ht="56.65" customHeight="1" x14ac:dyDescent="0.45">
      <c r="F114" s="64" t="s">
        <v>50</v>
      </c>
      <c r="G114" s="64"/>
      <c r="H114" s="64"/>
      <c r="I114" s="64"/>
      <c r="J114" s="64"/>
    </row>
    <row r="116" spans="3:13" ht="85.15" customHeight="1" x14ac:dyDescent="0.45">
      <c r="C116" s="65" t="s">
        <v>51</v>
      </c>
      <c r="D116" s="65"/>
      <c r="F116" s="65" t="s">
        <v>52</v>
      </c>
      <c r="G116" s="65"/>
      <c r="H116" s="65"/>
      <c r="I116" s="65"/>
      <c r="J116" s="65"/>
    </row>
    <row r="117" spans="3:13" x14ac:dyDescent="0.45">
      <c r="C117" s="66"/>
      <c r="D117" s="66"/>
      <c r="E117" s="66"/>
      <c r="F117" s="66"/>
      <c r="G117" s="66"/>
      <c r="H117" s="66"/>
      <c r="I117" s="66"/>
      <c r="J117" s="66"/>
    </row>
  </sheetData>
  <mergeCells count="71">
    <mergeCell ref="C30:I30"/>
    <mergeCell ref="C99:E99"/>
    <mergeCell ref="F99:J99"/>
    <mergeCell ref="F92:J92"/>
    <mergeCell ref="C92:E92"/>
    <mergeCell ref="C93:J93"/>
    <mergeCell ref="C95:J95"/>
    <mergeCell ref="F96:J96"/>
    <mergeCell ref="C96:E96"/>
    <mergeCell ref="F97:J97"/>
    <mergeCell ref="C97:E97"/>
    <mergeCell ref="C5:E5"/>
    <mergeCell ref="C3:E3"/>
    <mergeCell ref="C16:E16"/>
    <mergeCell ref="C20:I20"/>
    <mergeCell ref="C21:E21"/>
    <mergeCell ref="C8:E8"/>
    <mergeCell ref="C74:E74"/>
    <mergeCell ref="C87:E87"/>
    <mergeCell ref="F88:J88"/>
    <mergeCell ref="C88:E88"/>
    <mergeCell ref="C9:E9"/>
    <mergeCell ref="C10:E10"/>
    <mergeCell ref="C11:E11"/>
    <mergeCell ref="C15:I15"/>
    <mergeCell ref="C35:E35"/>
    <mergeCell ref="C37:E37"/>
    <mergeCell ref="C49:E49"/>
    <mergeCell ref="C50:I50"/>
    <mergeCell ref="C54:E54"/>
    <mergeCell ref="C84:I84"/>
    <mergeCell ref="C25:I25"/>
    <mergeCell ref="C26:E26"/>
    <mergeCell ref="C63:E63"/>
    <mergeCell ref="C64:I64"/>
    <mergeCell ref="C66:E66"/>
    <mergeCell ref="C67:I67"/>
    <mergeCell ref="C73:E73"/>
    <mergeCell ref="C105:J105"/>
    <mergeCell ref="C106:E106"/>
    <mergeCell ref="F106:J106"/>
    <mergeCell ref="C107:E107"/>
    <mergeCell ref="F107:J107"/>
    <mergeCell ref="F102:J102"/>
    <mergeCell ref="C102:E102"/>
    <mergeCell ref="F103:J103"/>
    <mergeCell ref="C103:E103"/>
    <mergeCell ref="C104:E104"/>
    <mergeCell ref="F98:J98"/>
    <mergeCell ref="C98:E98"/>
    <mergeCell ref="F100:J100"/>
    <mergeCell ref="C100:E100"/>
    <mergeCell ref="F101:J101"/>
    <mergeCell ref="C101:E101"/>
    <mergeCell ref="F89:J89"/>
    <mergeCell ref="C89:E89"/>
    <mergeCell ref="F90:J90"/>
    <mergeCell ref="C90:E90"/>
    <mergeCell ref="F91:J91"/>
    <mergeCell ref="C91:E91"/>
    <mergeCell ref="J113:K113"/>
    <mergeCell ref="F114:J114"/>
    <mergeCell ref="C116:D116"/>
    <mergeCell ref="F116:J116"/>
    <mergeCell ref="C117:J117"/>
    <mergeCell ref="F108:J108"/>
    <mergeCell ref="C109:J109"/>
    <mergeCell ref="C110:J110"/>
    <mergeCell ref="C111:J111"/>
    <mergeCell ref="C112:J112"/>
    <mergeCell ref="C108:E10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&amp;L0284 - Extension-restructuration SAMU-SMUR
&amp;RDPGF
DCE - Edition du 9/06/2025</oddHeader>
    <oddFooter>&amp;CEdition du 9/06/2025&amp;RPage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98"/>
  <sheetViews>
    <sheetView showGridLines="0" workbookViewId="0"/>
  </sheetViews>
  <sheetFormatPr baseColWidth="10" defaultColWidth="8.86328125" defaultRowHeight="12.75" customHeight="1" x14ac:dyDescent="0.45"/>
  <cols>
    <col min="1" max="1" width="11.3984375" customWidth="1"/>
    <col min="2" max="2" width="35" customWidth="1"/>
    <col min="3" max="10" width="11.3984375" customWidth="1"/>
  </cols>
  <sheetData>
    <row r="1" spans="1:37" ht="12.75" customHeight="1" x14ac:dyDescent="0.45">
      <c r="B1" s="21" t="s">
        <v>71</v>
      </c>
      <c r="AA1" s="7" t="e">
        <f>IF(DPGF!#REF!&lt;&gt;"",DPGF!#REF!,"0")</f>
        <v>#REF!</v>
      </c>
      <c r="AB1" s="7" t="e">
        <f>IF(DPGF!#REF!&lt;&gt;"",DPGF!#REF!,"0")</f>
        <v>#REF!</v>
      </c>
      <c r="AC1" s="7" t="e">
        <f>IF(DPGF!#REF!&lt;&gt;"",DPGF!#REF!,"0")</f>
        <v>#REF!</v>
      </c>
      <c r="AD1" s="7" t="e">
        <f>IF(DPGF!#REF!&lt;&gt;"",DPGF!#REF!,"0")</f>
        <v>#REF!</v>
      </c>
      <c r="AE1" s="7" t="e">
        <f>IF(DPGF!#REF!&lt;&gt;"",DPGF!#REF!,"0")</f>
        <v>#REF!</v>
      </c>
      <c r="AF1" s="7" t="e">
        <f>IF(DPGF!#REF!&lt;&gt;"",DPGF!#REF!,"0")</f>
        <v>#REF!</v>
      </c>
      <c r="AG1" s="7" t="e">
        <f>IF(DPGF!#REF!&lt;&gt;"",DPGF!#REF!,"0")</f>
        <v>#REF!</v>
      </c>
      <c r="AH1" s="7">
        <f>IF(DPGF!F108&lt;&gt;"",DPGF!F108,"0")</f>
        <v>0</v>
      </c>
      <c r="AI1" s="7" t="e">
        <f>IF(DPGF!#REF!&lt;&gt;"",DPGF!#REF!,"0")</f>
        <v>#REF!</v>
      </c>
      <c r="AJ1" s="7" t="e">
        <f>IF(DPGF!#REF!&lt;&gt;"",DPGF!#REF!,"0")</f>
        <v>#REF!</v>
      </c>
      <c r="AK1" s="7" t="e">
        <f>IF(DPGF!#REF!&lt;&gt;"",DPGF!#REF!,"0")</f>
        <v>#REF!</v>
      </c>
    </row>
    <row r="2" spans="1:37" ht="12.75" customHeight="1" x14ac:dyDescent="0.45">
      <c r="AA2" s="7" t="e">
        <f t="shared" ref="AA2:AK2" si="0">UPPER(MID(AA98,1,1))&amp;MID(AA98,2,168)</f>
        <v>#REF!</v>
      </c>
      <c r="AB2" s="7" t="e">
        <f t="shared" si="0"/>
        <v>#REF!</v>
      </c>
      <c r="AC2" s="7" t="e">
        <f t="shared" si="0"/>
        <v>#REF!</v>
      </c>
      <c r="AD2" s="7" t="e">
        <f t="shared" si="0"/>
        <v>#REF!</v>
      </c>
      <c r="AE2" s="7" t="e">
        <f t="shared" si="0"/>
        <v>#REF!</v>
      </c>
      <c r="AF2" s="7" t="e">
        <f t="shared" si="0"/>
        <v>#REF!</v>
      </c>
      <c r="AG2" s="7" t="e">
        <f t="shared" si="0"/>
        <v>#REF!</v>
      </c>
      <c r="AH2" s="7" t="str">
        <f t="shared" si="0"/>
        <v xml:space="preserve">Zéro euro </v>
      </c>
      <c r="AI2" s="7" t="e">
        <f t="shared" si="0"/>
        <v>#REF!</v>
      </c>
      <c r="AJ2" s="7" t="e">
        <f t="shared" si="0"/>
        <v>#REF!</v>
      </c>
      <c r="AK2" s="7" t="e">
        <f t="shared" si="0"/>
        <v>#REF!</v>
      </c>
    </row>
    <row r="3" spans="1:37" ht="25.5" customHeight="1" x14ac:dyDescent="0.45">
      <c r="A3" s="36" t="s">
        <v>72</v>
      </c>
      <c r="B3" s="32" t="s">
        <v>73</v>
      </c>
      <c r="C3" s="118" t="s">
        <v>98</v>
      </c>
      <c r="D3" s="118"/>
      <c r="E3" s="118"/>
      <c r="F3" s="118"/>
      <c r="G3" s="118"/>
      <c r="H3" s="118"/>
      <c r="I3" s="118"/>
      <c r="J3" s="118"/>
      <c r="AA3" s="7" t="e">
        <f t="shared" ref="AA3:AK3" si="1">INT(AA1/1000000)</f>
        <v>#REF!</v>
      </c>
      <c r="AB3" s="7" t="e">
        <f t="shared" si="1"/>
        <v>#REF!</v>
      </c>
      <c r="AC3" s="7" t="e">
        <f t="shared" si="1"/>
        <v>#REF!</v>
      </c>
      <c r="AD3" s="7" t="e">
        <f t="shared" si="1"/>
        <v>#REF!</v>
      </c>
      <c r="AE3" s="7" t="e">
        <f t="shared" si="1"/>
        <v>#REF!</v>
      </c>
      <c r="AF3" s="7" t="e">
        <f t="shared" si="1"/>
        <v>#REF!</v>
      </c>
      <c r="AG3" s="7" t="e">
        <f t="shared" si="1"/>
        <v>#REF!</v>
      </c>
      <c r="AH3" s="7">
        <f t="shared" si="1"/>
        <v>0</v>
      </c>
      <c r="AI3" s="7" t="e">
        <f t="shared" si="1"/>
        <v>#REF!</v>
      </c>
      <c r="AJ3" s="7" t="e">
        <f t="shared" si="1"/>
        <v>#REF!</v>
      </c>
      <c r="AK3" s="7" t="e">
        <f t="shared" si="1"/>
        <v>#REF!</v>
      </c>
    </row>
    <row r="4" spans="1:37" ht="12.75" customHeight="1" x14ac:dyDescent="0.45">
      <c r="AA4" s="7" t="e">
        <f t="shared" ref="AA4:AK4" si="2">INT((AA1-AA3*1000000)/1000)</f>
        <v>#REF!</v>
      </c>
      <c r="AB4" s="7" t="e">
        <f t="shared" si="2"/>
        <v>#REF!</v>
      </c>
      <c r="AC4" s="7" t="e">
        <f t="shared" si="2"/>
        <v>#REF!</v>
      </c>
      <c r="AD4" s="7" t="e">
        <f t="shared" si="2"/>
        <v>#REF!</v>
      </c>
      <c r="AE4" s="7" t="e">
        <f t="shared" si="2"/>
        <v>#REF!</v>
      </c>
      <c r="AF4" s="7" t="e">
        <f t="shared" si="2"/>
        <v>#REF!</v>
      </c>
      <c r="AG4" s="7" t="e">
        <f t="shared" si="2"/>
        <v>#REF!</v>
      </c>
      <c r="AH4" s="7">
        <f t="shared" si="2"/>
        <v>0</v>
      </c>
      <c r="AI4" s="7" t="e">
        <f t="shared" si="2"/>
        <v>#REF!</v>
      </c>
      <c r="AJ4" s="7" t="e">
        <f t="shared" si="2"/>
        <v>#REF!</v>
      </c>
      <c r="AK4" s="7" t="e">
        <f t="shared" si="2"/>
        <v>#REF!</v>
      </c>
    </row>
    <row r="5" spans="1:37" ht="25.5" customHeight="1" x14ac:dyDescent="0.45">
      <c r="A5" s="36" t="s">
        <v>74</v>
      </c>
      <c r="B5" s="32" t="s">
        <v>75</v>
      </c>
      <c r="C5" s="118" t="s">
        <v>99</v>
      </c>
      <c r="D5" s="118"/>
      <c r="E5" s="118"/>
      <c r="F5" s="118"/>
      <c r="G5" s="118"/>
      <c r="H5" s="118"/>
      <c r="I5" s="118"/>
      <c r="J5" s="118"/>
      <c r="AA5" s="7" t="e">
        <f t="shared" ref="AA5:AK5" si="3">INT(AA1-AA3*1000000-AA4*1000)</f>
        <v>#REF!</v>
      </c>
      <c r="AB5" s="7" t="e">
        <f t="shared" si="3"/>
        <v>#REF!</v>
      </c>
      <c r="AC5" s="7" t="e">
        <f t="shared" si="3"/>
        <v>#REF!</v>
      </c>
      <c r="AD5" s="7" t="e">
        <f t="shared" si="3"/>
        <v>#REF!</v>
      </c>
      <c r="AE5" s="7" t="e">
        <f t="shared" si="3"/>
        <v>#REF!</v>
      </c>
      <c r="AF5" s="7" t="e">
        <f t="shared" si="3"/>
        <v>#REF!</v>
      </c>
      <c r="AG5" s="7" t="e">
        <f t="shared" si="3"/>
        <v>#REF!</v>
      </c>
      <c r="AH5" s="7">
        <f t="shared" si="3"/>
        <v>0</v>
      </c>
      <c r="AI5" s="7" t="e">
        <f t="shared" si="3"/>
        <v>#REF!</v>
      </c>
      <c r="AJ5" s="7" t="e">
        <f t="shared" si="3"/>
        <v>#REF!</v>
      </c>
      <c r="AK5" s="7" t="e">
        <f t="shared" si="3"/>
        <v>#REF!</v>
      </c>
    </row>
    <row r="6" spans="1:37" ht="12.75" customHeight="1" x14ac:dyDescent="0.45">
      <c r="AA6" s="7" t="e">
        <f t="shared" ref="AA6:AK6" si="4">ROUND(AA1-AA3*1000000-AA4*1000-AA5,2)*100</f>
        <v>#REF!</v>
      </c>
      <c r="AB6" s="7" t="e">
        <f t="shared" si="4"/>
        <v>#REF!</v>
      </c>
      <c r="AC6" s="7" t="e">
        <f t="shared" si="4"/>
        <v>#REF!</v>
      </c>
      <c r="AD6" s="7" t="e">
        <f t="shared" si="4"/>
        <v>#REF!</v>
      </c>
      <c r="AE6" s="7" t="e">
        <f t="shared" si="4"/>
        <v>#REF!</v>
      </c>
      <c r="AF6" s="7" t="e">
        <f t="shared" si="4"/>
        <v>#REF!</v>
      </c>
      <c r="AG6" s="7" t="e">
        <f t="shared" si="4"/>
        <v>#REF!</v>
      </c>
      <c r="AH6" s="7">
        <f t="shared" si="4"/>
        <v>0</v>
      </c>
      <c r="AI6" s="7" t="e">
        <f t="shared" si="4"/>
        <v>#REF!</v>
      </c>
      <c r="AJ6" s="7" t="e">
        <f t="shared" si="4"/>
        <v>#REF!</v>
      </c>
      <c r="AK6" s="7" t="e">
        <f t="shared" si="4"/>
        <v>#REF!</v>
      </c>
    </row>
    <row r="7" spans="1:37" ht="12.75" customHeight="1" x14ac:dyDescent="0.45">
      <c r="A7" s="36" t="s">
        <v>84</v>
      </c>
      <c r="B7" s="32" t="s">
        <v>85</v>
      </c>
      <c r="C7" s="37">
        <v>284</v>
      </c>
      <c r="AA7" s="7" t="e">
        <f t="shared" ref="AA7:AK7" si="5">AA3-AA12*100</f>
        <v>#REF!</v>
      </c>
      <c r="AB7" s="7" t="e">
        <f t="shared" si="5"/>
        <v>#REF!</v>
      </c>
      <c r="AC7" s="7" t="e">
        <f t="shared" si="5"/>
        <v>#REF!</v>
      </c>
      <c r="AD7" s="7" t="e">
        <f t="shared" si="5"/>
        <v>#REF!</v>
      </c>
      <c r="AE7" s="7" t="e">
        <f t="shared" si="5"/>
        <v>#REF!</v>
      </c>
      <c r="AF7" s="7" t="e">
        <f t="shared" si="5"/>
        <v>#REF!</v>
      </c>
      <c r="AG7" s="7" t="e">
        <f t="shared" si="5"/>
        <v>#REF!</v>
      </c>
      <c r="AH7" s="7">
        <f t="shared" si="5"/>
        <v>0</v>
      </c>
      <c r="AI7" s="7" t="e">
        <f t="shared" si="5"/>
        <v>#REF!</v>
      </c>
      <c r="AJ7" s="7" t="e">
        <f t="shared" si="5"/>
        <v>#REF!</v>
      </c>
      <c r="AK7" s="7" t="e">
        <f t="shared" si="5"/>
        <v>#REF!</v>
      </c>
    </row>
    <row r="8" spans="1:37" ht="12.75" customHeight="1" x14ac:dyDescent="0.45">
      <c r="AA8" s="7">
        <f>0</f>
        <v>0</v>
      </c>
      <c r="AB8" s="7">
        <f>0</f>
        <v>0</v>
      </c>
      <c r="AC8" s="7">
        <f>0</f>
        <v>0</v>
      </c>
      <c r="AD8" s="7">
        <f>0</f>
        <v>0</v>
      </c>
      <c r="AE8" s="7">
        <f>0</f>
        <v>0</v>
      </c>
      <c r="AF8" s="7">
        <f>0</f>
        <v>0</v>
      </c>
      <c r="AG8" s="7">
        <f>0</f>
        <v>0</v>
      </c>
      <c r="AH8" s="7">
        <f>0</f>
        <v>0</v>
      </c>
      <c r="AI8" s="7">
        <f>0</f>
        <v>0</v>
      </c>
      <c r="AJ8" s="7">
        <f>0</f>
        <v>0</v>
      </c>
      <c r="AK8" s="7">
        <f>0</f>
        <v>0</v>
      </c>
    </row>
    <row r="9" spans="1:37" ht="12.75" customHeight="1" x14ac:dyDescent="0.45">
      <c r="A9" s="36" t="s">
        <v>86</v>
      </c>
      <c r="B9" s="32" t="s">
        <v>87</v>
      </c>
      <c r="C9" s="37" t="s">
        <v>100</v>
      </c>
      <c r="AA9" s="7" t="e">
        <f t="shared" ref="AA9:AK9" si="6">AA4-AA15*100</f>
        <v>#REF!</v>
      </c>
      <c r="AB9" s="7" t="e">
        <f t="shared" si="6"/>
        <v>#REF!</v>
      </c>
      <c r="AC9" s="7" t="e">
        <f t="shared" si="6"/>
        <v>#REF!</v>
      </c>
      <c r="AD9" s="7" t="e">
        <f t="shared" si="6"/>
        <v>#REF!</v>
      </c>
      <c r="AE9" s="7" t="e">
        <f t="shared" si="6"/>
        <v>#REF!</v>
      </c>
      <c r="AF9" s="7" t="e">
        <f t="shared" si="6"/>
        <v>#REF!</v>
      </c>
      <c r="AG9" s="7" t="e">
        <f t="shared" si="6"/>
        <v>#REF!</v>
      </c>
      <c r="AH9" s="7">
        <f t="shared" si="6"/>
        <v>0</v>
      </c>
      <c r="AI9" s="7" t="e">
        <f t="shared" si="6"/>
        <v>#REF!</v>
      </c>
      <c r="AJ9" s="7" t="e">
        <f t="shared" si="6"/>
        <v>#REF!</v>
      </c>
      <c r="AK9" s="7" t="e">
        <f t="shared" si="6"/>
        <v>#REF!</v>
      </c>
    </row>
    <row r="10" spans="1:37" ht="12.75" customHeight="1" x14ac:dyDescent="0.45">
      <c r="AA10" s="7" t="e">
        <f t="shared" ref="AA10:AK10" si="7">ROUND(AA5-AA18*100,0)</f>
        <v>#REF!</v>
      </c>
      <c r="AB10" s="7" t="e">
        <f t="shared" si="7"/>
        <v>#REF!</v>
      </c>
      <c r="AC10" s="7" t="e">
        <f t="shared" si="7"/>
        <v>#REF!</v>
      </c>
      <c r="AD10" s="7" t="e">
        <f t="shared" si="7"/>
        <v>#REF!</v>
      </c>
      <c r="AE10" s="7" t="e">
        <f t="shared" si="7"/>
        <v>#REF!</v>
      </c>
      <c r="AF10" s="7" t="e">
        <f t="shared" si="7"/>
        <v>#REF!</v>
      </c>
      <c r="AG10" s="7" t="e">
        <f t="shared" si="7"/>
        <v>#REF!</v>
      </c>
      <c r="AH10" s="7">
        <f t="shared" si="7"/>
        <v>0</v>
      </c>
      <c r="AI10" s="7" t="e">
        <f t="shared" si="7"/>
        <v>#REF!</v>
      </c>
      <c r="AJ10" s="7" t="e">
        <f t="shared" si="7"/>
        <v>#REF!</v>
      </c>
      <c r="AK10" s="7" t="e">
        <f t="shared" si="7"/>
        <v>#REF!</v>
      </c>
    </row>
    <row r="11" spans="1:37" ht="25.5" customHeight="1" x14ac:dyDescent="0.45">
      <c r="A11" s="36" t="s">
        <v>76</v>
      </c>
      <c r="B11" s="32" t="s">
        <v>77</v>
      </c>
      <c r="C11" s="118" t="s">
        <v>101</v>
      </c>
      <c r="D11" s="118"/>
      <c r="E11" s="118"/>
      <c r="F11" s="118"/>
      <c r="G11" s="118"/>
      <c r="H11" s="118"/>
      <c r="I11" s="118"/>
      <c r="J11" s="118"/>
      <c r="AA11" s="7" t="e">
        <f t="shared" ref="AA11:AK11" si="8">AA6</f>
        <v>#REF!</v>
      </c>
      <c r="AB11" s="7" t="e">
        <f t="shared" si="8"/>
        <v>#REF!</v>
      </c>
      <c r="AC11" s="7" t="e">
        <f t="shared" si="8"/>
        <v>#REF!</v>
      </c>
      <c r="AD11" s="7" t="e">
        <f t="shared" si="8"/>
        <v>#REF!</v>
      </c>
      <c r="AE11" s="7" t="e">
        <f t="shared" si="8"/>
        <v>#REF!</v>
      </c>
      <c r="AF11" s="7" t="e">
        <f t="shared" si="8"/>
        <v>#REF!</v>
      </c>
      <c r="AG11" s="7" t="e">
        <f t="shared" si="8"/>
        <v>#REF!</v>
      </c>
      <c r="AH11" s="7">
        <f t="shared" si="8"/>
        <v>0</v>
      </c>
      <c r="AI11" s="7" t="e">
        <f t="shared" si="8"/>
        <v>#REF!</v>
      </c>
      <c r="AJ11" s="7" t="e">
        <f t="shared" si="8"/>
        <v>#REF!</v>
      </c>
      <c r="AK11" s="7" t="e">
        <f t="shared" si="8"/>
        <v>#REF!</v>
      </c>
    </row>
    <row r="12" spans="1:37" ht="12.75" customHeight="1" x14ac:dyDescent="0.45">
      <c r="AA12" s="7" t="e">
        <f t="shared" ref="AA12:AK12" si="9">INT(AA3/100)</f>
        <v>#REF!</v>
      </c>
      <c r="AB12" s="7" t="e">
        <f t="shared" si="9"/>
        <v>#REF!</v>
      </c>
      <c r="AC12" s="7" t="e">
        <f t="shared" si="9"/>
        <v>#REF!</v>
      </c>
      <c r="AD12" s="7" t="e">
        <f t="shared" si="9"/>
        <v>#REF!</v>
      </c>
      <c r="AE12" s="7" t="e">
        <f t="shared" si="9"/>
        <v>#REF!</v>
      </c>
      <c r="AF12" s="7" t="e">
        <f t="shared" si="9"/>
        <v>#REF!</v>
      </c>
      <c r="AG12" s="7" t="e">
        <f t="shared" si="9"/>
        <v>#REF!</v>
      </c>
      <c r="AH12" s="7">
        <f t="shared" si="9"/>
        <v>0</v>
      </c>
      <c r="AI12" s="7" t="e">
        <f t="shared" si="9"/>
        <v>#REF!</v>
      </c>
      <c r="AJ12" s="7" t="e">
        <f t="shared" si="9"/>
        <v>#REF!</v>
      </c>
      <c r="AK12" s="7" t="e">
        <f t="shared" si="9"/>
        <v>#REF!</v>
      </c>
    </row>
    <row r="13" spans="1:37" ht="12.75" customHeight="1" x14ac:dyDescent="0.45">
      <c r="A13" s="36" t="s">
        <v>88</v>
      </c>
      <c r="B13" s="32" t="s">
        <v>89</v>
      </c>
      <c r="C13" s="37" t="s">
        <v>102</v>
      </c>
      <c r="AA13" s="7" t="e">
        <f t="shared" ref="AA13:AK13" si="10">INT((AA3-AA12*100)/10)</f>
        <v>#REF!</v>
      </c>
      <c r="AB13" s="7" t="e">
        <f t="shared" si="10"/>
        <v>#REF!</v>
      </c>
      <c r="AC13" s="7" t="e">
        <f t="shared" si="10"/>
        <v>#REF!</v>
      </c>
      <c r="AD13" s="7" t="e">
        <f t="shared" si="10"/>
        <v>#REF!</v>
      </c>
      <c r="AE13" s="7" t="e">
        <f t="shared" si="10"/>
        <v>#REF!</v>
      </c>
      <c r="AF13" s="7" t="e">
        <f t="shared" si="10"/>
        <v>#REF!</v>
      </c>
      <c r="AG13" s="7" t="e">
        <f t="shared" si="10"/>
        <v>#REF!</v>
      </c>
      <c r="AH13" s="7">
        <f t="shared" si="10"/>
        <v>0</v>
      </c>
      <c r="AI13" s="7" t="e">
        <f t="shared" si="10"/>
        <v>#REF!</v>
      </c>
      <c r="AJ13" s="7" t="e">
        <f t="shared" si="10"/>
        <v>#REF!</v>
      </c>
      <c r="AK13" s="7" t="e">
        <f t="shared" si="10"/>
        <v>#REF!</v>
      </c>
    </row>
    <row r="14" spans="1:37" ht="12.75" customHeight="1" x14ac:dyDescent="0.45">
      <c r="AA14" s="7" t="e">
        <f t="shared" ref="AA14:AK14" si="11">AA3-AA12*100-AA13*10</f>
        <v>#REF!</v>
      </c>
      <c r="AB14" s="7" t="e">
        <f t="shared" si="11"/>
        <v>#REF!</v>
      </c>
      <c r="AC14" s="7" t="e">
        <f t="shared" si="11"/>
        <v>#REF!</v>
      </c>
      <c r="AD14" s="7" t="e">
        <f t="shared" si="11"/>
        <v>#REF!</v>
      </c>
      <c r="AE14" s="7" t="e">
        <f t="shared" si="11"/>
        <v>#REF!</v>
      </c>
      <c r="AF14" s="7" t="e">
        <f t="shared" si="11"/>
        <v>#REF!</v>
      </c>
      <c r="AG14" s="7" t="e">
        <f t="shared" si="11"/>
        <v>#REF!</v>
      </c>
      <c r="AH14" s="7">
        <f t="shared" si="11"/>
        <v>0</v>
      </c>
      <c r="AI14" s="7" t="e">
        <f t="shared" si="11"/>
        <v>#REF!</v>
      </c>
      <c r="AJ14" s="7" t="e">
        <f t="shared" si="11"/>
        <v>#REF!</v>
      </c>
      <c r="AK14" s="7" t="e">
        <f t="shared" si="11"/>
        <v>#REF!</v>
      </c>
    </row>
    <row r="15" spans="1:37" ht="12.75" customHeight="1" x14ac:dyDescent="0.45">
      <c r="A15" s="36" t="s">
        <v>90</v>
      </c>
      <c r="B15" s="32" t="s">
        <v>91</v>
      </c>
      <c r="C15" s="37" t="s">
        <v>103</v>
      </c>
      <c r="AA15" s="7" t="e">
        <f t="shared" ref="AA15:AK15" si="12">INT(AA4/100)</f>
        <v>#REF!</v>
      </c>
      <c r="AB15" s="7" t="e">
        <f t="shared" si="12"/>
        <v>#REF!</v>
      </c>
      <c r="AC15" s="7" t="e">
        <f t="shared" si="12"/>
        <v>#REF!</v>
      </c>
      <c r="AD15" s="7" t="e">
        <f t="shared" si="12"/>
        <v>#REF!</v>
      </c>
      <c r="AE15" s="7" t="e">
        <f t="shared" si="12"/>
        <v>#REF!</v>
      </c>
      <c r="AF15" s="7" t="e">
        <f t="shared" si="12"/>
        <v>#REF!</v>
      </c>
      <c r="AG15" s="7" t="e">
        <f t="shared" si="12"/>
        <v>#REF!</v>
      </c>
      <c r="AH15" s="7">
        <f t="shared" si="12"/>
        <v>0</v>
      </c>
      <c r="AI15" s="7" t="e">
        <f t="shared" si="12"/>
        <v>#REF!</v>
      </c>
      <c r="AJ15" s="7" t="e">
        <f t="shared" si="12"/>
        <v>#REF!</v>
      </c>
      <c r="AK15" s="7" t="e">
        <f t="shared" si="12"/>
        <v>#REF!</v>
      </c>
    </row>
    <row r="16" spans="1:37" ht="12.75" customHeight="1" x14ac:dyDescent="0.45">
      <c r="AA16" s="7" t="e">
        <f t="shared" ref="AA16:AK16" si="13">INT((AA4-AA15*100)/10)</f>
        <v>#REF!</v>
      </c>
      <c r="AB16" s="7" t="e">
        <f t="shared" si="13"/>
        <v>#REF!</v>
      </c>
      <c r="AC16" s="7" t="e">
        <f t="shared" si="13"/>
        <v>#REF!</v>
      </c>
      <c r="AD16" s="7" t="e">
        <f t="shared" si="13"/>
        <v>#REF!</v>
      </c>
      <c r="AE16" s="7" t="e">
        <f t="shared" si="13"/>
        <v>#REF!</v>
      </c>
      <c r="AF16" s="7" t="e">
        <f t="shared" si="13"/>
        <v>#REF!</v>
      </c>
      <c r="AG16" s="7" t="e">
        <f t="shared" si="13"/>
        <v>#REF!</v>
      </c>
      <c r="AH16" s="7">
        <f t="shared" si="13"/>
        <v>0</v>
      </c>
      <c r="AI16" s="7" t="e">
        <f t="shared" si="13"/>
        <v>#REF!</v>
      </c>
      <c r="AJ16" s="7" t="e">
        <f t="shared" si="13"/>
        <v>#REF!</v>
      </c>
      <c r="AK16" s="7" t="e">
        <f t="shared" si="13"/>
        <v>#REF!</v>
      </c>
    </row>
    <row r="17" spans="1:37" ht="12.75" customHeight="1" x14ac:dyDescent="0.45">
      <c r="A17" s="36" t="s">
        <v>92</v>
      </c>
      <c r="B17" s="32" t="s">
        <v>93</v>
      </c>
      <c r="C17" s="37"/>
      <c r="AA17" s="7" t="e">
        <f t="shared" ref="AA17:AK17" si="14">AA4-AA15*100-AA16*10</f>
        <v>#REF!</v>
      </c>
      <c r="AB17" s="7" t="e">
        <f t="shared" si="14"/>
        <v>#REF!</v>
      </c>
      <c r="AC17" s="7" t="e">
        <f t="shared" si="14"/>
        <v>#REF!</v>
      </c>
      <c r="AD17" s="7" t="e">
        <f t="shared" si="14"/>
        <v>#REF!</v>
      </c>
      <c r="AE17" s="7" t="e">
        <f t="shared" si="14"/>
        <v>#REF!</v>
      </c>
      <c r="AF17" s="7" t="e">
        <f t="shared" si="14"/>
        <v>#REF!</v>
      </c>
      <c r="AG17" s="7" t="e">
        <f t="shared" si="14"/>
        <v>#REF!</v>
      </c>
      <c r="AH17" s="7">
        <f t="shared" si="14"/>
        <v>0</v>
      </c>
      <c r="AI17" s="7" t="e">
        <f t="shared" si="14"/>
        <v>#REF!</v>
      </c>
      <c r="AJ17" s="7" t="e">
        <f t="shared" si="14"/>
        <v>#REF!</v>
      </c>
      <c r="AK17" s="7" t="e">
        <f t="shared" si="14"/>
        <v>#REF!</v>
      </c>
    </row>
    <row r="18" spans="1:37" ht="12.75" customHeight="1" x14ac:dyDescent="0.45">
      <c r="AA18" s="7" t="e">
        <f t="shared" ref="AA18:AK18" si="15">INT(AA5/100)</f>
        <v>#REF!</v>
      </c>
      <c r="AB18" s="7" t="e">
        <f t="shared" si="15"/>
        <v>#REF!</v>
      </c>
      <c r="AC18" s="7" t="e">
        <f t="shared" si="15"/>
        <v>#REF!</v>
      </c>
      <c r="AD18" s="7" t="e">
        <f t="shared" si="15"/>
        <v>#REF!</v>
      </c>
      <c r="AE18" s="7" t="e">
        <f t="shared" si="15"/>
        <v>#REF!</v>
      </c>
      <c r="AF18" s="7" t="e">
        <f t="shared" si="15"/>
        <v>#REF!</v>
      </c>
      <c r="AG18" s="7" t="e">
        <f t="shared" si="15"/>
        <v>#REF!</v>
      </c>
      <c r="AH18" s="7">
        <f t="shared" si="15"/>
        <v>0</v>
      </c>
      <c r="AI18" s="7" t="e">
        <f t="shared" si="15"/>
        <v>#REF!</v>
      </c>
      <c r="AJ18" s="7" t="e">
        <f t="shared" si="15"/>
        <v>#REF!</v>
      </c>
      <c r="AK18" s="7" t="e">
        <f t="shared" si="15"/>
        <v>#REF!</v>
      </c>
    </row>
    <row r="19" spans="1:37" ht="12.75" customHeight="1" x14ac:dyDescent="0.45">
      <c r="C19" s="38">
        <v>0.2</v>
      </c>
      <c r="E19" s="39" t="s">
        <v>94</v>
      </c>
      <c r="AA19" s="7" t="e">
        <f t="shared" ref="AA19:AK19" si="16">INT((AA5-AA18*100)/10)</f>
        <v>#REF!</v>
      </c>
      <c r="AB19" s="7" t="e">
        <f t="shared" si="16"/>
        <v>#REF!</v>
      </c>
      <c r="AC19" s="7" t="e">
        <f t="shared" si="16"/>
        <v>#REF!</v>
      </c>
      <c r="AD19" s="7" t="e">
        <f t="shared" si="16"/>
        <v>#REF!</v>
      </c>
      <c r="AE19" s="7" t="e">
        <f t="shared" si="16"/>
        <v>#REF!</v>
      </c>
      <c r="AF19" s="7" t="e">
        <f t="shared" si="16"/>
        <v>#REF!</v>
      </c>
      <c r="AG19" s="7" t="e">
        <f t="shared" si="16"/>
        <v>#REF!</v>
      </c>
      <c r="AH19" s="7">
        <f t="shared" si="16"/>
        <v>0</v>
      </c>
      <c r="AI19" s="7" t="e">
        <f t="shared" si="16"/>
        <v>#REF!</v>
      </c>
      <c r="AJ19" s="7" t="e">
        <f t="shared" si="16"/>
        <v>#REF!</v>
      </c>
      <c r="AK19" s="7" t="e">
        <f t="shared" si="16"/>
        <v>#REF!</v>
      </c>
    </row>
    <row r="20" spans="1:37" ht="12.75" customHeight="1" x14ac:dyDescent="0.45">
      <c r="C20" s="40">
        <v>5.5E-2</v>
      </c>
      <c r="E20" s="39" t="s">
        <v>95</v>
      </c>
      <c r="AA20" s="7" t="e">
        <f t="shared" ref="AA20:AK20" si="17">AA5-AA18*100-AA19*10</f>
        <v>#REF!</v>
      </c>
      <c r="AB20" s="7" t="e">
        <f t="shared" si="17"/>
        <v>#REF!</v>
      </c>
      <c r="AC20" s="7" t="e">
        <f t="shared" si="17"/>
        <v>#REF!</v>
      </c>
      <c r="AD20" s="7" t="e">
        <f t="shared" si="17"/>
        <v>#REF!</v>
      </c>
      <c r="AE20" s="7" t="e">
        <f t="shared" si="17"/>
        <v>#REF!</v>
      </c>
      <c r="AF20" s="7" t="e">
        <f t="shared" si="17"/>
        <v>#REF!</v>
      </c>
      <c r="AG20" s="7" t="e">
        <f t="shared" si="17"/>
        <v>#REF!</v>
      </c>
      <c r="AH20" s="7">
        <f t="shared" si="17"/>
        <v>0</v>
      </c>
      <c r="AI20" s="7" t="e">
        <f t="shared" si="17"/>
        <v>#REF!</v>
      </c>
      <c r="AJ20" s="7" t="e">
        <f t="shared" si="17"/>
        <v>#REF!</v>
      </c>
      <c r="AK20" s="7" t="e">
        <f t="shared" si="17"/>
        <v>#REF!</v>
      </c>
    </row>
    <row r="21" spans="1:37" ht="12.75" customHeight="1" x14ac:dyDescent="0.45">
      <c r="C21" s="40">
        <v>0</v>
      </c>
      <c r="E21" s="39" t="s">
        <v>96</v>
      </c>
      <c r="AA21" s="7" t="e">
        <f t="shared" ref="AA21:AK21" si="18">INT(AA6/10)</f>
        <v>#REF!</v>
      </c>
      <c r="AB21" s="7" t="e">
        <f t="shared" si="18"/>
        <v>#REF!</v>
      </c>
      <c r="AC21" s="7" t="e">
        <f t="shared" si="18"/>
        <v>#REF!</v>
      </c>
      <c r="AD21" s="7" t="e">
        <f t="shared" si="18"/>
        <v>#REF!</v>
      </c>
      <c r="AE21" s="7" t="e">
        <f t="shared" si="18"/>
        <v>#REF!</v>
      </c>
      <c r="AF21" s="7" t="e">
        <f t="shared" si="18"/>
        <v>#REF!</v>
      </c>
      <c r="AG21" s="7" t="e">
        <f t="shared" si="18"/>
        <v>#REF!</v>
      </c>
      <c r="AH21" s="7">
        <f t="shared" si="18"/>
        <v>0</v>
      </c>
      <c r="AI21" s="7" t="e">
        <f t="shared" si="18"/>
        <v>#REF!</v>
      </c>
      <c r="AJ21" s="7" t="e">
        <f t="shared" si="18"/>
        <v>#REF!</v>
      </c>
      <c r="AK21" s="7" t="e">
        <f t="shared" si="18"/>
        <v>#REF!</v>
      </c>
    </row>
    <row r="22" spans="1:37" ht="12.75" customHeight="1" x14ac:dyDescent="0.45">
      <c r="C22" s="41">
        <v>0</v>
      </c>
      <c r="E22" s="39" t="s">
        <v>97</v>
      </c>
      <c r="AA22" s="7" t="e">
        <f t="shared" ref="AA22:AK22" si="19">ROUND(AA6-AA21*10,0)</f>
        <v>#REF!</v>
      </c>
      <c r="AB22" s="7" t="e">
        <f t="shared" si="19"/>
        <v>#REF!</v>
      </c>
      <c r="AC22" s="7" t="e">
        <f t="shared" si="19"/>
        <v>#REF!</v>
      </c>
      <c r="AD22" s="7" t="e">
        <f t="shared" si="19"/>
        <v>#REF!</v>
      </c>
      <c r="AE22" s="7" t="e">
        <f t="shared" si="19"/>
        <v>#REF!</v>
      </c>
      <c r="AF22" s="7" t="e">
        <f t="shared" si="19"/>
        <v>#REF!</v>
      </c>
      <c r="AG22" s="7" t="e">
        <f t="shared" si="19"/>
        <v>#REF!</v>
      </c>
      <c r="AH22" s="7">
        <f t="shared" si="19"/>
        <v>0</v>
      </c>
      <c r="AI22" s="7" t="e">
        <f t="shared" si="19"/>
        <v>#REF!</v>
      </c>
      <c r="AJ22" s="7" t="e">
        <f t="shared" si="19"/>
        <v>#REF!</v>
      </c>
      <c r="AK22" s="7" t="e">
        <f t="shared" si="19"/>
        <v>#REF!</v>
      </c>
    </row>
    <row r="23" spans="1:37" ht="12.75" customHeight="1" x14ac:dyDescent="0.45">
      <c r="AA23" s="7" t="e">
        <f t="shared" ref="AA23:AK23" si="20">IF(AA12=0,"",IF(AA12=1,"",IF(AA12=2,"deux ",IF(AA12=3,"trois ",IF(AA12=4,"quatre ",IF(AA12=5,"cinq ",AA42))))))</f>
        <v>#REF!</v>
      </c>
      <c r="AB23" s="7" t="e">
        <f t="shared" si="20"/>
        <v>#REF!</v>
      </c>
      <c r="AC23" s="7" t="e">
        <f t="shared" si="20"/>
        <v>#REF!</v>
      </c>
      <c r="AD23" s="7" t="e">
        <f t="shared" si="20"/>
        <v>#REF!</v>
      </c>
      <c r="AE23" s="7" t="e">
        <f t="shared" si="20"/>
        <v>#REF!</v>
      </c>
      <c r="AF23" s="7" t="e">
        <f t="shared" si="20"/>
        <v>#REF!</v>
      </c>
      <c r="AG23" s="7" t="e">
        <f t="shared" si="20"/>
        <v>#REF!</v>
      </c>
      <c r="AH23" s="7" t="str">
        <f t="shared" si="20"/>
        <v/>
      </c>
      <c r="AI23" s="7" t="e">
        <f t="shared" si="20"/>
        <v>#REF!</v>
      </c>
      <c r="AJ23" s="7" t="e">
        <f t="shared" si="20"/>
        <v>#REF!</v>
      </c>
      <c r="AK23" s="7" t="e">
        <f t="shared" si="20"/>
        <v>#REF!</v>
      </c>
    </row>
    <row r="24" spans="1:37" ht="12.75" customHeight="1" x14ac:dyDescent="0.45">
      <c r="A24" s="36" t="s">
        <v>78</v>
      </c>
      <c r="B24" s="32" t="s">
        <v>79</v>
      </c>
      <c r="C24" s="118"/>
      <c r="D24" s="118"/>
      <c r="E24" s="118"/>
      <c r="F24" s="118"/>
      <c r="G24" s="118"/>
      <c r="H24" s="118"/>
      <c r="I24" s="118"/>
      <c r="J24" s="118"/>
      <c r="AA24" s="7" t="e">
        <f t="shared" ref="AA24:AK24" si="21">IF(AA12=0,"",IF(AA12&lt;2,"cent ",AA43))</f>
        <v>#REF!</v>
      </c>
      <c r="AB24" s="7" t="e">
        <f t="shared" si="21"/>
        <v>#REF!</v>
      </c>
      <c r="AC24" s="7" t="e">
        <f t="shared" si="21"/>
        <v>#REF!</v>
      </c>
      <c r="AD24" s="7" t="e">
        <f t="shared" si="21"/>
        <v>#REF!</v>
      </c>
      <c r="AE24" s="7" t="e">
        <f t="shared" si="21"/>
        <v>#REF!</v>
      </c>
      <c r="AF24" s="7" t="e">
        <f t="shared" si="21"/>
        <v>#REF!</v>
      </c>
      <c r="AG24" s="7" t="e">
        <f t="shared" si="21"/>
        <v>#REF!</v>
      </c>
      <c r="AH24" s="7" t="str">
        <f t="shared" si="21"/>
        <v/>
      </c>
      <c r="AI24" s="7" t="e">
        <f t="shared" si="21"/>
        <v>#REF!</v>
      </c>
      <c r="AJ24" s="7" t="e">
        <f t="shared" si="21"/>
        <v>#REF!</v>
      </c>
      <c r="AK24" s="7" t="e">
        <f t="shared" si="21"/>
        <v>#REF!</v>
      </c>
    </row>
    <row r="25" spans="1:37" ht="12.75" customHeight="1" x14ac:dyDescent="0.45">
      <c r="AA25" s="7" t="e">
        <f t="shared" ref="AA25:AK25" si="22">IF(AA13=1,AA44,IF(AA13=7,AA64,IF(AA13=9,AA80,AA89)))</f>
        <v>#REF!</v>
      </c>
      <c r="AB25" s="7" t="e">
        <f t="shared" si="22"/>
        <v>#REF!</v>
      </c>
      <c r="AC25" s="7" t="e">
        <f t="shared" si="22"/>
        <v>#REF!</v>
      </c>
      <c r="AD25" s="7" t="e">
        <f t="shared" si="22"/>
        <v>#REF!</v>
      </c>
      <c r="AE25" s="7" t="e">
        <f t="shared" si="22"/>
        <v>#REF!</v>
      </c>
      <c r="AF25" s="7" t="e">
        <f t="shared" si="22"/>
        <v>#REF!</v>
      </c>
      <c r="AG25" s="7" t="e">
        <f t="shared" si="22"/>
        <v>#REF!</v>
      </c>
      <c r="AH25" s="7" t="str">
        <f t="shared" si="22"/>
        <v/>
      </c>
      <c r="AI25" s="7" t="e">
        <f t="shared" si="22"/>
        <v>#REF!</v>
      </c>
      <c r="AJ25" s="7" t="e">
        <f t="shared" si="22"/>
        <v>#REF!</v>
      </c>
      <c r="AK25" s="7" t="e">
        <f t="shared" si="22"/>
        <v>#REF!</v>
      </c>
    </row>
    <row r="26" spans="1:37" ht="12.75" customHeight="1" x14ac:dyDescent="0.45">
      <c r="A26" s="36" t="s">
        <v>80</v>
      </c>
      <c r="B26" s="32" t="s">
        <v>81</v>
      </c>
      <c r="C26" s="118"/>
      <c r="D26" s="118"/>
      <c r="E26" s="118"/>
      <c r="F26" s="118"/>
      <c r="G26" s="118"/>
      <c r="H26" s="118"/>
      <c r="I26" s="118"/>
      <c r="J26" s="118"/>
      <c r="AA26" s="7" t="e">
        <f t="shared" ref="AA26:AK26" si="23">IF(AA7=11,"",IF(AA7=12,"",IF(AA7=13,"",IF(AA7=14,"",IF(AA7=15,"",IF(AA7=16,"",AA45))))))</f>
        <v>#REF!</v>
      </c>
      <c r="AB26" s="7" t="e">
        <f t="shared" si="23"/>
        <v>#REF!</v>
      </c>
      <c r="AC26" s="7" t="e">
        <f t="shared" si="23"/>
        <v>#REF!</v>
      </c>
      <c r="AD26" s="7" t="e">
        <f t="shared" si="23"/>
        <v>#REF!</v>
      </c>
      <c r="AE26" s="7" t="e">
        <f t="shared" si="23"/>
        <v>#REF!</v>
      </c>
      <c r="AF26" s="7" t="e">
        <f t="shared" si="23"/>
        <v>#REF!</v>
      </c>
      <c r="AG26" s="7" t="e">
        <f t="shared" si="23"/>
        <v>#REF!</v>
      </c>
      <c r="AH26" s="7" t="str">
        <f t="shared" si="23"/>
        <v/>
      </c>
      <c r="AI26" s="7" t="e">
        <f t="shared" si="23"/>
        <v>#REF!</v>
      </c>
      <c r="AJ26" s="7" t="e">
        <f t="shared" si="23"/>
        <v>#REF!</v>
      </c>
      <c r="AK26" s="7" t="e">
        <f t="shared" si="23"/>
        <v>#REF!</v>
      </c>
    </row>
    <row r="27" spans="1:37" ht="12.75" customHeight="1" x14ac:dyDescent="0.45">
      <c r="AA27" s="7" t="e">
        <f t="shared" ref="AA27:AK27" si="24">IF(AA3=0,"",IF(AA3&lt;2,"million ","millions "))</f>
        <v>#REF!</v>
      </c>
      <c r="AB27" s="7" t="e">
        <f t="shared" si="24"/>
        <v>#REF!</v>
      </c>
      <c r="AC27" s="7" t="e">
        <f t="shared" si="24"/>
        <v>#REF!</v>
      </c>
      <c r="AD27" s="7" t="e">
        <f t="shared" si="24"/>
        <v>#REF!</v>
      </c>
      <c r="AE27" s="7" t="e">
        <f t="shared" si="24"/>
        <v>#REF!</v>
      </c>
      <c r="AF27" s="7" t="e">
        <f t="shared" si="24"/>
        <v>#REF!</v>
      </c>
      <c r="AG27" s="7" t="e">
        <f t="shared" si="24"/>
        <v>#REF!</v>
      </c>
      <c r="AH27" s="7" t="str">
        <f t="shared" si="24"/>
        <v/>
      </c>
      <c r="AI27" s="7" t="e">
        <f t="shared" si="24"/>
        <v>#REF!</v>
      </c>
      <c r="AJ27" s="7" t="e">
        <f t="shared" si="24"/>
        <v>#REF!</v>
      </c>
      <c r="AK27" s="7" t="e">
        <f t="shared" si="24"/>
        <v>#REF!</v>
      </c>
    </row>
    <row r="28" spans="1:37" ht="12.75" customHeight="1" x14ac:dyDescent="0.45">
      <c r="A28" s="36" t="s">
        <v>82</v>
      </c>
      <c r="B28" s="32" t="s">
        <v>83</v>
      </c>
      <c r="C28" s="118"/>
      <c r="D28" s="118"/>
      <c r="E28" s="118"/>
      <c r="F28" s="118"/>
      <c r="G28" s="118"/>
      <c r="H28" s="118"/>
      <c r="I28" s="118"/>
      <c r="J28" s="118"/>
      <c r="AA28" s="7" t="e">
        <f t="shared" ref="AA28:AK28" si="25">IF(AA8=1,"",IF(AA15=0,"",IF(AA15=1,"",IF(AA15=2,"deux ",IF(AA15=3,"trois ",IF(AA15=4,"quatre ",IF(AA15=5,"cinq ",AA46)))))))</f>
        <v>#REF!</v>
      </c>
      <c r="AB28" s="7" t="e">
        <f t="shared" si="25"/>
        <v>#REF!</v>
      </c>
      <c r="AC28" s="7" t="e">
        <f t="shared" si="25"/>
        <v>#REF!</v>
      </c>
      <c r="AD28" s="7" t="e">
        <f t="shared" si="25"/>
        <v>#REF!</v>
      </c>
      <c r="AE28" s="7" t="e">
        <f t="shared" si="25"/>
        <v>#REF!</v>
      </c>
      <c r="AF28" s="7" t="e">
        <f t="shared" si="25"/>
        <v>#REF!</v>
      </c>
      <c r="AG28" s="7" t="e">
        <f t="shared" si="25"/>
        <v>#REF!</v>
      </c>
      <c r="AH28" s="7" t="str">
        <f t="shared" si="25"/>
        <v/>
      </c>
      <c r="AI28" s="7" t="e">
        <f t="shared" si="25"/>
        <v>#REF!</v>
      </c>
      <c r="AJ28" s="7" t="e">
        <f t="shared" si="25"/>
        <v>#REF!</v>
      </c>
      <c r="AK28" s="7" t="e">
        <f t="shared" si="25"/>
        <v>#REF!</v>
      </c>
    </row>
    <row r="29" spans="1:37" ht="12.75" customHeight="1" x14ac:dyDescent="0.45">
      <c r="AA29" s="7" t="e">
        <f t="shared" ref="AA29:AK29" si="26">IF(AA15=0,"",IF(AA15&lt;2,"cent ",AA47))</f>
        <v>#REF!</v>
      </c>
      <c r="AB29" s="7" t="e">
        <f t="shared" si="26"/>
        <v>#REF!</v>
      </c>
      <c r="AC29" s="7" t="e">
        <f t="shared" si="26"/>
        <v>#REF!</v>
      </c>
      <c r="AD29" s="7" t="e">
        <f t="shared" si="26"/>
        <v>#REF!</v>
      </c>
      <c r="AE29" s="7" t="e">
        <f t="shared" si="26"/>
        <v>#REF!</v>
      </c>
      <c r="AF29" s="7" t="e">
        <f t="shared" si="26"/>
        <v>#REF!</v>
      </c>
      <c r="AG29" s="7" t="e">
        <f t="shared" si="26"/>
        <v>#REF!</v>
      </c>
      <c r="AH29" s="7" t="str">
        <f t="shared" si="26"/>
        <v/>
      </c>
      <c r="AI29" s="7" t="e">
        <f t="shared" si="26"/>
        <v>#REF!</v>
      </c>
      <c r="AJ29" s="7" t="e">
        <f t="shared" si="26"/>
        <v>#REF!</v>
      </c>
      <c r="AK29" s="7" t="e">
        <f t="shared" si="26"/>
        <v>#REF!</v>
      </c>
    </row>
    <row r="30" spans="1:37" ht="12.75" customHeight="1" x14ac:dyDescent="0.45">
      <c r="AA30" s="7" t="e">
        <f t="shared" ref="AA30:AK30" si="27">IF(AA16=1,AA48,IF(AA16=7,AA66,IF(AA16=9,AA81,AA90)))</f>
        <v>#REF!</v>
      </c>
      <c r="AB30" s="7" t="e">
        <f t="shared" si="27"/>
        <v>#REF!</v>
      </c>
      <c r="AC30" s="7" t="e">
        <f t="shared" si="27"/>
        <v>#REF!</v>
      </c>
      <c r="AD30" s="7" t="e">
        <f t="shared" si="27"/>
        <v>#REF!</v>
      </c>
      <c r="AE30" s="7" t="e">
        <f t="shared" si="27"/>
        <v>#REF!</v>
      </c>
      <c r="AF30" s="7" t="e">
        <f t="shared" si="27"/>
        <v>#REF!</v>
      </c>
      <c r="AG30" s="7" t="e">
        <f t="shared" si="27"/>
        <v>#REF!</v>
      </c>
      <c r="AH30" s="7" t="str">
        <f t="shared" si="27"/>
        <v/>
      </c>
      <c r="AI30" s="7" t="e">
        <f t="shared" si="27"/>
        <v>#REF!</v>
      </c>
      <c r="AJ30" s="7" t="e">
        <f t="shared" si="27"/>
        <v>#REF!</v>
      </c>
      <c r="AK30" s="7" t="e">
        <f t="shared" si="27"/>
        <v>#REF!</v>
      </c>
    </row>
    <row r="31" spans="1:37" ht="12.75" customHeight="1" x14ac:dyDescent="0.45">
      <c r="AA31" s="7" t="e">
        <f t="shared" ref="AA31:AK31" si="28">IF(AA4=1,"",AA49)</f>
        <v>#REF!</v>
      </c>
      <c r="AB31" s="7" t="e">
        <f t="shared" si="28"/>
        <v>#REF!</v>
      </c>
      <c r="AC31" s="7" t="e">
        <f t="shared" si="28"/>
        <v>#REF!</v>
      </c>
      <c r="AD31" s="7" t="e">
        <f t="shared" si="28"/>
        <v>#REF!</v>
      </c>
      <c r="AE31" s="7" t="e">
        <f t="shared" si="28"/>
        <v>#REF!</v>
      </c>
      <c r="AF31" s="7" t="e">
        <f t="shared" si="28"/>
        <v>#REF!</v>
      </c>
      <c r="AG31" s="7" t="e">
        <f t="shared" si="28"/>
        <v>#REF!</v>
      </c>
      <c r="AH31" s="7" t="str">
        <f t="shared" si="28"/>
        <v/>
      </c>
      <c r="AI31" s="7" t="e">
        <f t="shared" si="28"/>
        <v>#REF!</v>
      </c>
      <c r="AJ31" s="7" t="e">
        <f t="shared" si="28"/>
        <v>#REF!</v>
      </c>
      <c r="AK31" s="7" t="e">
        <f t="shared" si="28"/>
        <v>#REF!</v>
      </c>
    </row>
    <row r="32" spans="1:37" ht="12.75" customHeight="1" x14ac:dyDescent="0.45">
      <c r="AA32" s="7" t="e">
        <f t="shared" ref="AA32:AK32" si="29">IF(AA4&gt;0,"mille ","")</f>
        <v>#REF!</v>
      </c>
      <c r="AB32" s="7" t="e">
        <f t="shared" si="29"/>
        <v>#REF!</v>
      </c>
      <c r="AC32" s="7" t="e">
        <f t="shared" si="29"/>
        <v>#REF!</v>
      </c>
      <c r="AD32" s="7" t="e">
        <f t="shared" si="29"/>
        <v>#REF!</v>
      </c>
      <c r="AE32" s="7" t="e">
        <f t="shared" si="29"/>
        <v>#REF!</v>
      </c>
      <c r="AF32" s="7" t="e">
        <f t="shared" si="29"/>
        <v>#REF!</v>
      </c>
      <c r="AG32" s="7" t="e">
        <f t="shared" si="29"/>
        <v>#REF!</v>
      </c>
      <c r="AH32" s="7" t="str">
        <f t="shared" si="29"/>
        <v/>
      </c>
      <c r="AI32" s="7" t="e">
        <f t="shared" si="29"/>
        <v>#REF!</v>
      </c>
      <c r="AJ32" s="7" t="e">
        <f t="shared" si="29"/>
        <v>#REF!</v>
      </c>
      <c r="AK32" s="7" t="e">
        <f t="shared" si="29"/>
        <v>#REF!</v>
      </c>
    </row>
    <row r="33" spans="27:37" ht="12.75" customHeight="1" x14ac:dyDescent="0.45">
      <c r="AA33" s="7" t="e">
        <f t="shared" ref="AA33:AK33" si="30">IF(INT(AA1)=0,"zéro ",IF(AA18=0,"",IF(AA18=1,"",IF(AA18=2,"deux ",IF(AA18=3,"trois ",IF(AA18=4,"quatre ",IF(AA18=5,"cinq ",AA50)))))))</f>
        <v>#REF!</v>
      </c>
      <c r="AB33" s="7" t="e">
        <f t="shared" si="30"/>
        <v>#REF!</v>
      </c>
      <c r="AC33" s="7" t="e">
        <f t="shared" si="30"/>
        <v>#REF!</v>
      </c>
      <c r="AD33" s="7" t="e">
        <f t="shared" si="30"/>
        <v>#REF!</v>
      </c>
      <c r="AE33" s="7" t="e">
        <f t="shared" si="30"/>
        <v>#REF!</v>
      </c>
      <c r="AF33" s="7" t="e">
        <f t="shared" si="30"/>
        <v>#REF!</v>
      </c>
      <c r="AG33" s="7" t="e">
        <f t="shared" si="30"/>
        <v>#REF!</v>
      </c>
      <c r="AH33" s="7" t="str">
        <f t="shared" si="30"/>
        <v xml:space="preserve">zéro </v>
      </c>
      <c r="AI33" s="7" t="e">
        <f t="shared" si="30"/>
        <v>#REF!</v>
      </c>
      <c r="AJ33" s="7" t="e">
        <f t="shared" si="30"/>
        <v>#REF!</v>
      </c>
      <c r="AK33" s="7" t="e">
        <f t="shared" si="30"/>
        <v>#REF!</v>
      </c>
    </row>
    <row r="34" spans="27:37" ht="12.75" customHeight="1" x14ac:dyDescent="0.45">
      <c r="AA34" s="7" t="e">
        <f t="shared" ref="AA34:AK34" si="31">IF(AA18=0,"",IF(AA18&lt;2,"cent ",AA51))</f>
        <v>#REF!</v>
      </c>
      <c r="AB34" s="7" t="e">
        <f t="shared" si="31"/>
        <v>#REF!</v>
      </c>
      <c r="AC34" s="7" t="e">
        <f t="shared" si="31"/>
        <v>#REF!</v>
      </c>
      <c r="AD34" s="7" t="e">
        <f t="shared" si="31"/>
        <v>#REF!</v>
      </c>
      <c r="AE34" s="7" t="e">
        <f t="shared" si="31"/>
        <v>#REF!</v>
      </c>
      <c r="AF34" s="7" t="e">
        <f t="shared" si="31"/>
        <v>#REF!</v>
      </c>
      <c r="AG34" s="7" t="e">
        <f t="shared" si="31"/>
        <v>#REF!</v>
      </c>
      <c r="AH34" s="7" t="str">
        <f t="shared" si="31"/>
        <v/>
      </c>
      <c r="AI34" s="7" t="e">
        <f t="shared" si="31"/>
        <v>#REF!</v>
      </c>
      <c r="AJ34" s="7" t="e">
        <f t="shared" si="31"/>
        <v>#REF!</v>
      </c>
      <c r="AK34" s="7" t="e">
        <f t="shared" si="31"/>
        <v>#REF!</v>
      </c>
    </row>
    <row r="35" spans="27:37" ht="12.75" customHeight="1" x14ac:dyDescent="0.45">
      <c r="AA35" s="7" t="e">
        <f t="shared" ref="AA35:AK35" si="32">IF(AA19=1,AA52,IF(AA19=7,AA68,IF(AA19=9,AA83,AA91)))</f>
        <v>#REF!</v>
      </c>
      <c r="AB35" s="7" t="e">
        <f t="shared" si="32"/>
        <v>#REF!</v>
      </c>
      <c r="AC35" s="7" t="e">
        <f t="shared" si="32"/>
        <v>#REF!</v>
      </c>
      <c r="AD35" s="7" t="e">
        <f t="shared" si="32"/>
        <v>#REF!</v>
      </c>
      <c r="AE35" s="7" t="e">
        <f t="shared" si="32"/>
        <v>#REF!</v>
      </c>
      <c r="AF35" s="7" t="e">
        <f t="shared" si="32"/>
        <v>#REF!</v>
      </c>
      <c r="AG35" s="7" t="e">
        <f t="shared" si="32"/>
        <v>#REF!</v>
      </c>
      <c r="AH35" s="7" t="str">
        <f t="shared" si="32"/>
        <v/>
      </c>
      <c r="AI35" s="7" t="e">
        <f t="shared" si="32"/>
        <v>#REF!</v>
      </c>
      <c r="AJ35" s="7" t="e">
        <f t="shared" si="32"/>
        <v>#REF!</v>
      </c>
      <c r="AK35" s="7" t="e">
        <f t="shared" si="32"/>
        <v>#REF!</v>
      </c>
    </row>
    <row r="36" spans="27:37" ht="12.75" customHeight="1" x14ac:dyDescent="0.45">
      <c r="AA36" s="7" t="e">
        <f t="shared" ref="AA36:AK36" si="33">IF(AA10=11,"",IF(AA10=12,"",IF(AA10=13,"",IF(AA10=14,"",IF(AA10=15,"",IF(AA10=16,"",AA53))))))</f>
        <v>#REF!</v>
      </c>
      <c r="AB36" s="7" t="e">
        <f t="shared" si="33"/>
        <v>#REF!</v>
      </c>
      <c r="AC36" s="7" t="e">
        <f t="shared" si="33"/>
        <v>#REF!</v>
      </c>
      <c r="AD36" s="7" t="e">
        <f t="shared" si="33"/>
        <v>#REF!</v>
      </c>
      <c r="AE36" s="7" t="e">
        <f t="shared" si="33"/>
        <v>#REF!</v>
      </c>
      <c r="AF36" s="7" t="e">
        <f t="shared" si="33"/>
        <v>#REF!</v>
      </c>
      <c r="AG36" s="7" t="e">
        <f t="shared" si="33"/>
        <v>#REF!</v>
      </c>
      <c r="AH36" s="7" t="str">
        <f t="shared" si="33"/>
        <v/>
      </c>
      <c r="AI36" s="7" t="e">
        <f t="shared" si="33"/>
        <v>#REF!</v>
      </c>
      <c r="AJ36" s="7" t="e">
        <f t="shared" si="33"/>
        <v>#REF!</v>
      </c>
      <c r="AK36" s="7" t="e">
        <f t="shared" si="33"/>
        <v>#REF!</v>
      </c>
    </row>
    <row r="37" spans="27:37" ht="12.75" customHeight="1" x14ac:dyDescent="0.45">
      <c r="AA37" s="7" t="e">
        <f t="shared" ref="AA37:AK37" si="34">IF(INT(AA1&lt;2),"euro ","euros ")</f>
        <v>#REF!</v>
      </c>
      <c r="AB37" s="7" t="e">
        <f t="shared" si="34"/>
        <v>#REF!</v>
      </c>
      <c r="AC37" s="7" t="e">
        <f t="shared" si="34"/>
        <v>#REF!</v>
      </c>
      <c r="AD37" s="7" t="e">
        <f t="shared" si="34"/>
        <v>#REF!</v>
      </c>
      <c r="AE37" s="7" t="e">
        <f t="shared" si="34"/>
        <v>#REF!</v>
      </c>
      <c r="AF37" s="7" t="e">
        <f t="shared" si="34"/>
        <v>#REF!</v>
      </c>
      <c r="AG37" s="7" t="e">
        <f t="shared" si="34"/>
        <v>#REF!</v>
      </c>
      <c r="AH37" s="7" t="str">
        <f t="shared" si="34"/>
        <v xml:space="preserve">euro </v>
      </c>
      <c r="AI37" s="7" t="e">
        <f t="shared" si="34"/>
        <v>#REF!</v>
      </c>
      <c r="AJ37" s="7" t="e">
        <f t="shared" si="34"/>
        <v>#REF!</v>
      </c>
      <c r="AK37" s="7" t="e">
        <f t="shared" si="34"/>
        <v>#REF!</v>
      </c>
    </row>
    <row r="38" spans="27:37" ht="12.75" customHeight="1" x14ac:dyDescent="0.45">
      <c r="AA38" s="7" t="e">
        <f t="shared" ref="AA38:AK38" si="35">IF(AA6&gt;0,"et ","")</f>
        <v>#REF!</v>
      </c>
      <c r="AB38" s="7" t="e">
        <f t="shared" si="35"/>
        <v>#REF!</v>
      </c>
      <c r="AC38" s="7" t="e">
        <f t="shared" si="35"/>
        <v>#REF!</v>
      </c>
      <c r="AD38" s="7" t="e">
        <f t="shared" si="35"/>
        <v>#REF!</v>
      </c>
      <c r="AE38" s="7" t="e">
        <f t="shared" si="35"/>
        <v>#REF!</v>
      </c>
      <c r="AF38" s="7" t="e">
        <f t="shared" si="35"/>
        <v>#REF!</v>
      </c>
      <c r="AG38" s="7" t="e">
        <f t="shared" si="35"/>
        <v>#REF!</v>
      </c>
      <c r="AH38" s="7" t="str">
        <f t="shared" si="35"/>
        <v/>
      </c>
      <c r="AI38" s="7" t="e">
        <f t="shared" si="35"/>
        <v>#REF!</v>
      </c>
      <c r="AJ38" s="7" t="e">
        <f t="shared" si="35"/>
        <v>#REF!</v>
      </c>
      <c r="AK38" s="7" t="e">
        <f t="shared" si="35"/>
        <v>#REF!</v>
      </c>
    </row>
    <row r="39" spans="27:37" ht="12.75" customHeight="1" x14ac:dyDescent="0.45">
      <c r="AA39" s="7" t="e">
        <f t="shared" ref="AA39:AK39" si="36">IF(AA21=1,AA54,IF(AA21=7,AA70,IF(AA21=9,AA84,AA92)))</f>
        <v>#REF!</v>
      </c>
      <c r="AB39" s="7" t="e">
        <f t="shared" si="36"/>
        <v>#REF!</v>
      </c>
      <c r="AC39" s="7" t="e">
        <f t="shared" si="36"/>
        <v>#REF!</v>
      </c>
      <c r="AD39" s="7" t="e">
        <f t="shared" si="36"/>
        <v>#REF!</v>
      </c>
      <c r="AE39" s="7" t="e">
        <f t="shared" si="36"/>
        <v>#REF!</v>
      </c>
      <c r="AF39" s="7" t="e">
        <f t="shared" si="36"/>
        <v>#REF!</v>
      </c>
      <c r="AG39" s="7" t="e">
        <f t="shared" si="36"/>
        <v>#REF!</v>
      </c>
      <c r="AH39" s="7" t="str">
        <f t="shared" si="36"/>
        <v/>
      </c>
      <c r="AI39" s="7" t="e">
        <f t="shared" si="36"/>
        <v>#REF!</v>
      </c>
      <c r="AJ39" s="7" t="e">
        <f t="shared" si="36"/>
        <v>#REF!</v>
      </c>
      <c r="AK39" s="7" t="e">
        <f t="shared" si="36"/>
        <v>#REF!</v>
      </c>
    </row>
    <row r="40" spans="27:37" ht="12.75" customHeight="1" x14ac:dyDescent="0.45">
      <c r="AA40" s="7" t="e">
        <f t="shared" ref="AA40:AK40" si="37">IF(AA11=11,"",IF(AA11=12,"",IF(AA11=13,"",IF(AA11=14,"",IF(AA11=15,"",IF(AA11=16,"",AA55))))))</f>
        <v>#REF!</v>
      </c>
      <c r="AB40" s="7" t="e">
        <f t="shared" si="37"/>
        <v>#REF!</v>
      </c>
      <c r="AC40" s="7" t="e">
        <f t="shared" si="37"/>
        <v>#REF!</v>
      </c>
      <c r="AD40" s="7" t="e">
        <f t="shared" si="37"/>
        <v>#REF!</v>
      </c>
      <c r="AE40" s="7" t="e">
        <f t="shared" si="37"/>
        <v>#REF!</v>
      </c>
      <c r="AF40" s="7" t="e">
        <f t="shared" si="37"/>
        <v>#REF!</v>
      </c>
      <c r="AG40" s="7" t="e">
        <f t="shared" si="37"/>
        <v>#REF!</v>
      </c>
      <c r="AH40" s="7" t="str">
        <f t="shared" si="37"/>
        <v/>
      </c>
      <c r="AI40" s="7" t="e">
        <f t="shared" si="37"/>
        <v>#REF!</v>
      </c>
      <c r="AJ40" s="7" t="e">
        <f t="shared" si="37"/>
        <v>#REF!</v>
      </c>
      <c r="AK40" s="7" t="e">
        <f t="shared" si="37"/>
        <v>#REF!</v>
      </c>
    </row>
    <row r="41" spans="27:37" ht="12.75" customHeight="1" x14ac:dyDescent="0.45">
      <c r="AA41" s="7" t="e">
        <f t="shared" ref="AA41:AK41" si="38">IF(AA6=0,"",IF(AA6&lt;2,"centime","centimes"))</f>
        <v>#REF!</v>
      </c>
      <c r="AB41" s="7" t="e">
        <f t="shared" si="38"/>
        <v>#REF!</v>
      </c>
      <c r="AC41" s="7" t="e">
        <f t="shared" si="38"/>
        <v>#REF!</v>
      </c>
      <c r="AD41" s="7" t="e">
        <f t="shared" si="38"/>
        <v>#REF!</v>
      </c>
      <c r="AE41" s="7" t="e">
        <f t="shared" si="38"/>
        <v>#REF!</v>
      </c>
      <c r="AF41" s="7" t="e">
        <f t="shared" si="38"/>
        <v>#REF!</v>
      </c>
      <c r="AG41" s="7" t="e">
        <f t="shared" si="38"/>
        <v>#REF!</v>
      </c>
      <c r="AH41" s="7" t="str">
        <f t="shared" si="38"/>
        <v/>
      </c>
      <c r="AI41" s="7" t="e">
        <f t="shared" si="38"/>
        <v>#REF!</v>
      </c>
      <c r="AJ41" s="7" t="e">
        <f t="shared" si="38"/>
        <v>#REF!</v>
      </c>
      <c r="AK41" s="7" t="e">
        <f t="shared" si="38"/>
        <v>#REF!</v>
      </c>
    </row>
    <row r="42" spans="27:37" ht="12.75" customHeight="1" x14ac:dyDescent="0.45">
      <c r="AA42" s="7" t="e">
        <f t="shared" ref="AA42:AK42" si="39">IF(AA3=0," ",IF(AA12=6,"six ",IF(AA12=7,"sept ",IF(AA12=8,"huit ",IF(AA12=9,"neuf ",)))))</f>
        <v>#REF!</v>
      </c>
      <c r="AB42" s="7" t="e">
        <f t="shared" si="39"/>
        <v>#REF!</v>
      </c>
      <c r="AC42" s="7" t="e">
        <f t="shared" si="39"/>
        <v>#REF!</v>
      </c>
      <c r="AD42" s="7" t="e">
        <f t="shared" si="39"/>
        <v>#REF!</v>
      </c>
      <c r="AE42" s="7" t="e">
        <f t="shared" si="39"/>
        <v>#REF!</v>
      </c>
      <c r="AF42" s="7" t="e">
        <f t="shared" si="39"/>
        <v>#REF!</v>
      </c>
      <c r="AG42" s="7" t="e">
        <f t="shared" si="39"/>
        <v>#REF!</v>
      </c>
      <c r="AH42" s="7" t="str">
        <f t="shared" si="39"/>
        <v xml:space="preserve"> </v>
      </c>
      <c r="AI42" s="7" t="e">
        <f t="shared" si="39"/>
        <v>#REF!</v>
      </c>
      <c r="AJ42" s="7" t="e">
        <f t="shared" si="39"/>
        <v>#REF!</v>
      </c>
      <c r="AK42" s="7" t="e">
        <f t="shared" si="39"/>
        <v>#REF!</v>
      </c>
    </row>
    <row r="43" spans="27:37" ht="12.75" customHeight="1" x14ac:dyDescent="0.45">
      <c r="AA43" s="7" t="e">
        <f t="shared" ref="AA43:AK43" si="40">IF(AA7&gt;0,"cent ", "cents ")</f>
        <v>#REF!</v>
      </c>
      <c r="AB43" s="7" t="e">
        <f t="shared" si="40"/>
        <v>#REF!</v>
      </c>
      <c r="AC43" s="7" t="e">
        <f t="shared" si="40"/>
        <v>#REF!</v>
      </c>
      <c r="AD43" s="7" t="e">
        <f t="shared" si="40"/>
        <v>#REF!</v>
      </c>
      <c r="AE43" s="7" t="e">
        <f t="shared" si="40"/>
        <v>#REF!</v>
      </c>
      <c r="AF43" s="7" t="e">
        <f t="shared" si="40"/>
        <v>#REF!</v>
      </c>
      <c r="AG43" s="7" t="e">
        <f t="shared" si="40"/>
        <v>#REF!</v>
      </c>
      <c r="AH43" s="7" t="str">
        <f t="shared" si="40"/>
        <v xml:space="preserve">cents </v>
      </c>
      <c r="AI43" s="7" t="e">
        <f t="shared" si="40"/>
        <v>#REF!</v>
      </c>
      <c r="AJ43" s="7" t="e">
        <f t="shared" si="40"/>
        <v>#REF!</v>
      </c>
      <c r="AK43" s="7" t="e">
        <f t="shared" si="40"/>
        <v>#REF!</v>
      </c>
    </row>
    <row r="44" spans="27:37" ht="12.75" customHeight="1" x14ac:dyDescent="0.45">
      <c r="AA44" s="7" t="e">
        <f t="shared" ref="AA44:AK44" si="41">IF(AA7=10,"dix ",IF(AA7=11,"onze ",IF(AA7=12,"douze ",IF(AA7=13,"treize ",IF(AA7=14,"quatorze ",IF(AA7=15,"quinze ",AA56))))))</f>
        <v>#REF!</v>
      </c>
      <c r="AB44" s="7" t="e">
        <f t="shared" si="41"/>
        <v>#REF!</v>
      </c>
      <c r="AC44" s="7" t="e">
        <f t="shared" si="41"/>
        <v>#REF!</v>
      </c>
      <c r="AD44" s="7" t="e">
        <f t="shared" si="41"/>
        <v>#REF!</v>
      </c>
      <c r="AE44" s="7" t="e">
        <f t="shared" si="41"/>
        <v>#REF!</v>
      </c>
      <c r="AF44" s="7" t="e">
        <f t="shared" si="41"/>
        <v>#REF!</v>
      </c>
      <c r="AG44" s="7" t="e">
        <f t="shared" si="41"/>
        <v>#REF!</v>
      </c>
      <c r="AH44" s="7" t="str">
        <f t="shared" si="41"/>
        <v/>
      </c>
      <c r="AI44" s="7" t="e">
        <f t="shared" si="41"/>
        <v>#REF!</v>
      </c>
      <c r="AJ44" s="7" t="e">
        <f t="shared" si="41"/>
        <v>#REF!</v>
      </c>
      <c r="AK44" s="7" t="e">
        <f t="shared" si="41"/>
        <v>#REF!</v>
      </c>
    </row>
    <row r="45" spans="27:37" ht="12.75" customHeight="1" x14ac:dyDescent="0.45">
      <c r="AA45" s="7" t="e">
        <f t="shared" ref="AA45:AK45" si="42">IF(AA7=17,"",IF(AA7=18,"",IF(AA7=19,"",AA57)))</f>
        <v>#REF!</v>
      </c>
      <c r="AB45" s="7" t="e">
        <f t="shared" si="42"/>
        <v>#REF!</v>
      </c>
      <c r="AC45" s="7" t="e">
        <f t="shared" si="42"/>
        <v>#REF!</v>
      </c>
      <c r="AD45" s="7" t="e">
        <f t="shared" si="42"/>
        <v>#REF!</v>
      </c>
      <c r="AE45" s="7" t="e">
        <f t="shared" si="42"/>
        <v>#REF!</v>
      </c>
      <c r="AF45" s="7" t="e">
        <f t="shared" si="42"/>
        <v>#REF!</v>
      </c>
      <c r="AG45" s="7" t="e">
        <f t="shared" si="42"/>
        <v>#REF!</v>
      </c>
      <c r="AH45" s="7" t="str">
        <f t="shared" si="42"/>
        <v/>
      </c>
      <c r="AI45" s="7" t="e">
        <f t="shared" si="42"/>
        <v>#REF!</v>
      </c>
      <c r="AJ45" s="7" t="e">
        <f t="shared" si="42"/>
        <v>#REF!</v>
      </c>
      <c r="AK45" s="7" t="e">
        <f t="shared" si="42"/>
        <v>#REF!</v>
      </c>
    </row>
    <row r="46" spans="27:37" ht="12.75" customHeight="1" x14ac:dyDescent="0.45">
      <c r="AA46" s="7" t="e">
        <f t="shared" ref="AA46:AK46" si="43">IF(AA15=6,"six ",IF(AA15=7,"sept ",IF(AA15=8,"huit ",IF(AA15=9,"neuf ",))))</f>
        <v>#REF!</v>
      </c>
      <c r="AB46" s="7" t="e">
        <f t="shared" si="43"/>
        <v>#REF!</v>
      </c>
      <c r="AC46" s="7" t="e">
        <f t="shared" si="43"/>
        <v>#REF!</v>
      </c>
      <c r="AD46" s="7" t="e">
        <f t="shared" si="43"/>
        <v>#REF!</v>
      </c>
      <c r="AE46" s="7" t="e">
        <f t="shared" si="43"/>
        <v>#REF!</v>
      </c>
      <c r="AF46" s="7" t="e">
        <f t="shared" si="43"/>
        <v>#REF!</v>
      </c>
      <c r="AG46" s="7" t="e">
        <f t="shared" si="43"/>
        <v>#REF!</v>
      </c>
      <c r="AH46" s="7">
        <f t="shared" si="43"/>
        <v>0</v>
      </c>
      <c r="AI46" s="7" t="e">
        <f t="shared" si="43"/>
        <v>#REF!</v>
      </c>
      <c r="AJ46" s="7" t="e">
        <f t="shared" si="43"/>
        <v>#REF!</v>
      </c>
      <c r="AK46" s="7" t="e">
        <f t="shared" si="43"/>
        <v>#REF!</v>
      </c>
    </row>
    <row r="47" spans="27:37" ht="12.75" customHeight="1" x14ac:dyDescent="0.45">
      <c r="AA47" s="7" t="e">
        <f t="shared" ref="AA47:AK47" si="44">IF(AA9&gt;0,"cent ", "cents ")</f>
        <v>#REF!</v>
      </c>
      <c r="AB47" s="7" t="e">
        <f t="shared" si="44"/>
        <v>#REF!</v>
      </c>
      <c r="AC47" s="7" t="e">
        <f t="shared" si="44"/>
        <v>#REF!</v>
      </c>
      <c r="AD47" s="7" t="e">
        <f t="shared" si="44"/>
        <v>#REF!</v>
      </c>
      <c r="AE47" s="7" t="e">
        <f t="shared" si="44"/>
        <v>#REF!</v>
      </c>
      <c r="AF47" s="7" t="e">
        <f t="shared" si="44"/>
        <v>#REF!</v>
      </c>
      <c r="AG47" s="7" t="e">
        <f t="shared" si="44"/>
        <v>#REF!</v>
      </c>
      <c r="AH47" s="7" t="str">
        <f t="shared" si="44"/>
        <v xml:space="preserve">cents </v>
      </c>
      <c r="AI47" s="7" t="e">
        <f t="shared" si="44"/>
        <v>#REF!</v>
      </c>
      <c r="AJ47" s="7" t="e">
        <f t="shared" si="44"/>
        <v>#REF!</v>
      </c>
      <c r="AK47" s="7" t="e">
        <f t="shared" si="44"/>
        <v>#REF!</v>
      </c>
    </row>
    <row r="48" spans="27:37" ht="12.75" customHeight="1" x14ac:dyDescent="0.45">
      <c r="AA48" s="7" t="e">
        <f t="shared" ref="AA48:AK48" si="45">IF(AA9=10,"dix ",IF(AA9=11,"onze ",IF(AA9=12,"douze ",IF(AA9=13,"treize ",IF(AA9=14,"quatorze ",IF(AA9=15,"quinze ",AA58))))))</f>
        <v>#REF!</v>
      </c>
      <c r="AB48" s="7" t="e">
        <f t="shared" si="45"/>
        <v>#REF!</v>
      </c>
      <c r="AC48" s="7" t="e">
        <f t="shared" si="45"/>
        <v>#REF!</v>
      </c>
      <c r="AD48" s="7" t="e">
        <f t="shared" si="45"/>
        <v>#REF!</v>
      </c>
      <c r="AE48" s="7" t="e">
        <f t="shared" si="45"/>
        <v>#REF!</v>
      </c>
      <c r="AF48" s="7" t="e">
        <f t="shared" si="45"/>
        <v>#REF!</v>
      </c>
      <c r="AG48" s="7" t="e">
        <f t="shared" si="45"/>
        <v>#REF!</v>
      </c>
      <c r="AH48" s="7" t="str">
        <f t="shared" si="45"/>
        <v/>
      </c>
      <c r="AI48" s="7" t="e">
        <f t="shared" si="45"/>
        <v>#REF!</v>
      </c>
      <c r="AJ48" s="7" t="e">
        <f t="shared" si="45"/>
        <v>#REF!</v>
      </c>
      <c r="AK48" s="7" t="e">
        <f t="shared" si="45"/>
        <v>#REF!</v>
      </c>
    </row>
    <row r="49" spans="27:37" ht="12.75" customHeight="1" x14ac:dyDescent="0.45">
      <c r="AA49" s="7" t="e">
        <f t="shared" ref="AA49:AK49" si="46">IF(AA9=11,"",IF(AA9=12,"",IF(AA9=13,"",IF(AA9=14,"",IF(AA9=15,"",IF(AA9=16,"",AA59))))))</f>
        <v>#REF!</v>
      </c>
      <c r="AB49" s="7" t="e">
        <f t="shared" si="46"/>
        <v>#REF!</v>
      </c>
      <c r="AC49" s="7" t="e">
        <f t="shared" si="46"/>
        <v>#REF!</v>
      </c>
      <c r="AD49" s="7" t="e">
        <f t="shared" si="46"/>
        <v>#REF!</v>
      </c>
      <c r="AE49" s="7" t="e">
        <f t="shared" si="46"/>
        <v>#REF!</v>
      </c>
      <c r="AF49" s="7" t="e">
        <f t="shared" si="46"/>
        <v>#REF!</v>
      </c>
      <c r="AG49" s="7" t="e">
        <f t="shared" si="46"/>
        <v>#REF!</v>
      </c>
      <c r="AH49" s="7" t="str">
        <f t="shared" si="46"/>
        <v/>
      </c>
      <c r="AI49" s="7" t="e">
        <f t="shared" si="46"/>
        <v>#REF!</v>
      </c>
      <c r="AJ49" s="7" t="e">
        <f t="shared" si="46"/>
        <v>#REF!</v>
      </c>
      <c r="AK49" s="7" t="e">
        <f t="shared" si="46"/>
        <v>#REF!</v>
      </c>
    </row>
    <row r="50" spans="27:37" ht="12.75" customHeight="1" x14ac:dyDescent="0.45">
      <c r="AA50" s="7" t="e">
        <f t="shared" ref="AA50:AK50" si="47">IF(AA18=6,"six ",IF(AA18=7,"sept ",IF(AA18=8,"huit ",IF(AA18=9,"neuf ",))))</f>
        <v>#REF!</v>
      </c>
      <c r="AB50" s="7" t="e">
        <f t="shared" si="47"/>
        <v>#REF!</v>
      </c>
      <c r="AC50" s="7" t="e">
        <f t="shared" si="47"/>
        <v>#REF!</v>
      </c>
      <c r="AD50" s="7" t="e">
        <f t="shared" si="47"/>
        <v>#REF!</v>
      </c>
      <c r="AE50" s="7" t="e">
        <f t="shared" si="47"/>
        <v>#REF!</v>
      </c>
      <c r="AF50" s="7" t="e">
        <f t="shared" si="47"/>
        <v>#REF!</v>
      </c>
      <c r="AG50" s="7" t="e">
        <f t="shared" si="47"/>
        <v>#REF!</v>
      </c>
      <c r="AH50" s="7">
        <f t="shared" si="47"/>
        <v>0</v>
      </c>
      <c r="AI50" s="7" t="e">
        <f t="shared" si="47"/>
        <v>#REF!</v>
      </c>
      <c r="AJ50" s="7" t="e">
        <f t="shared" si="47"/>
        <v>#REF!</v>
      </c>
      <c r="AK50" s="7" t="e">
        <f t="shared" si="47"/>
        <v>#REF!</v>
      </c>
    </row>
    <row r="51" spans="27:37" ht="12.75" customHeight="1" x14ac:dyDescent="0.45">
      <c r="AA51" s="7" t="e">
        <f t="shared" ref="AA51:AK51" si="48">IF(AA10&gt;0,"cent ", "cents ")</f>
        <v>#REF!</v>
      </c>
      <c r="AB51" s="7" t="e">
        <f t="shared" si="48"/>
        <v>#REF!</v>
      </c>
      <c r="AC51" s="7" t="e">
        <f t="shared" si="48"/>
        <v>#REF!</v>
      </c>
      <c r="AD51" s="7" t="e">
        <f t="shared" si="48"/>
        <v>#REF!</v>
      </c>
      <c r="AE51" s="7" t="e">
        <f t="shared" si="48"/>
        <v>#REF!</v>
      </c>
      <c r="AF51" s="7" t="e">
        <f t="shared" si="48"/>
        <v>#REF!</v>
      </c>
      <c r="AG51" s="7" t="e">
        <f t="shared" si="48"/>
        <v>#REF!</v>
      </c>
      <c r="AH51" s="7" t="str">
        <f t="shared" si="48"/>
        <v xml:space="preserve">cents </v>
      </c>
      <c r="AI51" s="7" t="e">
        <f t="shared" si="48"/>
        <v>#REF!</v>
      </c>
      <c r="AJ51" s="7" t="e">
        <f t="shared" si="48"/>
        <v>#REF!</v>
      </c>
      <c r="AK51" s="7" t="e">
        <f t="shared" si="48"/>
        <v>#REF!</v>
      </c>
    </row>
    <row r="52" spans="27:37" ht="12.75" customHeight="1" x14ac:dyDescent="0.45">
      <c r="AA52" s="7" t="e">
        <f t="shared" ref="AA52:AK52" si="49">IF(AA10=10,"dix ",IF(AA10=11,"onze ",IF(AA10=12,"douze ",IF(AA10=13,"treize ",IF(AA10=14,"quatorze ",IF(AA10=15,"quinze ",AA60))))))</f>
        <v>#REF!</v>
      </c>
      <c r="AB52" s="7" t="e">
        <f t="shared" si="49"/>
        <v>#REF!</v>
      </c>
      <c r="AC52" s="7" t="e">
        <f t="shared" si="49"/>
        <v>#REF!</v>
      </c>
      <c r="AD52" s="7" t="e">
        <f t="shared" si="49"/>
        <v>#REF!</v>
      </c>
      <c r="AE52" s="7" t="e">
        <f t="shared" si="49"/>
        <v>#REF!</v>
      </c>
      <c r="AF52" s="7" t="e">
        <f t="shared" si="49"/>
        <v>#REF!</v>
      </c>
      <c r="AG52" s="7" t="e">
        <f t="shared" si="49"/>
        <v>#REF!</v>
      </c>
      <c r="AH52" s="7" t="str">
        <f t="shared" si="49"/>
        <v/>
      </c>
      <c r="AI52" s="7" t="e">
        <f t="shared" si="49"/>
        <v>#REF!</v>
      </c>
      <c r="AJ52" s="7" t="e">
        <f t="shared" si="49"/>
        <v>#REF!</v>
      </c>
      <c r="AK52" s="7" t="e">
        <f t="shared" si="49"/>
        <v>#REF!</v>
      </c>
    </row>
    <row r="53" spans="27:37" ht="12.75" customHeight="1" x14ac:dyDescent="0.45">
      <c r="AA53" s="7" t="e">
        <f t="shared" ref="AA53:AK53" si="50">IF(AA10=17,"",IF(AA10=18,"",IF(AA10=19,"",AA61)))</f>
        <v>#REF!</v>
      </c>
      <c r="AB53" s="7" t="e">
        <f t="shared" si="50"/>
        <v>#REF!</v>
      </c>
      <c r="AC53" s="7" t="e">
        <f t="shared" si="50"/>
        <v>#REF!</v>
      </c>
      <c r="AD53" s="7" t="e">
        <f t="shared" si="50"/>
        <v>#REF!</v>
      </c>
      <c r="AE53" s="7" t="e">
        <f t="shared" si="50"/>
        <v>#REF!</v>
      </c>
      <c r="AF53" s="7" t="e">
        <f t="shared" si="50"/>
        <v>#REF!</v>
      </c>
      <c r="AG53" s="7" t="e">
        <f t="shared" si="50"/>
        <v>#REF!</v>
      </c>
      <c r="AH53" s="7" t="str">
        <f t="shared" si="50"/>
        <v/>
      </c>
      <c r="AI53" s="7" t="e">
        <f t="shared" si="50"/>
        <v>#REF!</v>
      </c>
      <c r="AJ53" s="7" t="e">
        <f t="shared" si="50"/>
        <v>#REF!</v>
      </c>
      <c r="AK53" s="7" t="e">
        <f t="shared" si="50"/>
        <v>#REF!</v>
      </c>
    </row>
    <row r="54" spans="27:37" ht="12.75" customHeight="1" x14ac:dyDescent="0.45">
      <c r="AA54" s="7" t="e">
        <f t="shared" ref="AA54:AK54" si="51">IF(AA11=10,"dix ",IF(AA11=11,"onze ",IF(AA11=12,"douze ",IF(AA11=13,"treize ",IF(AA11=14,"quatorze ",IF(AA11=15,"quinze ",AA62))))))</f>
        <v>#REF!</v>
      </c>
      <c r="AB54" s="7" t="e">
        <f t="shared" si="51"/>
        <v>#REF!</v>
      </c>
      <c r="AC54" s="7" t="e">
        <f t="shared" si="51"/>
        <v>#REF!</v>
      </c>
      <c r="AD54" s="7" t="e">
        <f t="shared" si="51"/>
        <v>#REF!</v>
      </c>
      <c r="AE54" s="7" t="e">
        <f t="shared" si="51"/>
        <v>#REF!</v>
      </c>
      <c r="AF54" s="7" t="e">
        <f t="shared" si="51"/>
        <v>#REF!</v>
      </c>
      <c r="AG54" s="7" t="e">
        <f t="shared" si="51"/>
        <v>#REF!</v>
      </c>
      <c r="AH54" s="7" t="str">
        <f t="shared" si="51"/>
        <v/>
      </c>
      <c r="AI54" s="7" t="e">
        <f t="shared" si="51"/>
        <v>#REF!</v>
      </c>
      <c r="AJ54" s="7" t="e">
        <f t="shared" si="51"/>
        <v>#REF!</v>
      </c>
      <c r="AK54" s="7" t="e">
        <f t="shared" si="51"/>
        <v>#REF!</v>
      </c>
    </row>
    <row r="55" spans="27:37" ht="12.75" customHeight="1" x14ac:dyDescent="0.45">
      <c r="AA55" s="7" t="e">
        <f t="shared" ref="AA55:AK55" si="52">IF(AA11=17,"",IF(AA11=18,"",IF(AA11=19,"",AA63)))</f>
        <v>#REF!</v>
      </c>
      <c r="AB55" s="7" t="e">
        <f t="shared" si="52"/>
        <v>#REF!</v>
      </c>
      <c r="AC55" s="7" t="e">
        <f t="shared" si="52"/>
        <v>#REF!</v>
      </c>
      <c r="AD55" s="7" t="e">
        <f t="shared" si="52"/>
        <v>#REF!</v>
      </c>
      <c r="AE55" s="7" t="e">
        <f t="shared" si="52"/>
        <v>#REF!</v>
      </c>
      <c r="AF55" s="7" t="e">
        <f t="shared" si="52"/>
        <v>#REF!</v>
      </c>
      <c r="AG55" s="7" t="e">
        <f t="shared" si="52"/>
        <v>#REF!</v>
      </c>
      <c r="AH55" s="7" t="str">
        <f t="shared" si="52"/>
        <v/>
      </c>
      <c r="AI55" s="7" t="e">
        <f t="shared" si="52"/>
        <v>#REF!</v>
      </c>
      <c r="AJ55" s="7" t="e">
        <f t="shared" si="52"/>
        <v>#REF!</v>
      </c>
      <c r="AK55" s="7" t="e">
        <f t="shared" si="52"/>
        <v>#REF!</v>
      </c>
    </row>
    <row r="56" spans="27:37" ht="12.75" customHeight="1" x14ac:dyDescent="0.45">
      <c r="AA56" s="7" t="e">
        <f t="shared" ref="AA56:AK56" si="53">IF(AA7=16,"seize ",IF(AA7=17,"dix-sept ",IF(AA7=18,"dix-huit ",IF(AA7=19,"dix-neuf ",AA64))))</f>
        <v>#REF!</v>
      </c>
      <c r="AB56" s="7" t="e">
        <f t="shared" si="53"/>
        <v>#REF!</v>
      </c>
      <c r="AC56" s="7" t="e">
        <f t="shared" si="53"/>
        <v>#REF!</v>
      </c>
      <c r="AD56" s="7" t="e">
        <f t="shared" si="53"/>
        <v>#REF!</v>
      </c>
      <c r="AE56" s="7" t="e">
        <f t="shared" si="53"/>
        <v>#REF!</v>
      </c>
      <c r="AF56" s="7" t="e">
        <f t="shared" si="53"/>
        <v>#REF!</v>
      </c>
      <c r="AG56" s="7" t="e">
        <f t="shared" si="53"/>
        <v>#REF!</v>
      </c>
      <c r="AH56" s="7" t="str">
        <f t="shared" si="53"/>
        <v/>
      </c>
      <c r="AI56" s="7" t="e">
        <f t="shared" si="53"/>
        <v>#REF!</v>
      </c>
      <c r="AJ56" s="7" t="e">
        <f t="shared" si="53"/>
        <v>#REF!</v>
      </c>
      <c r="AK56" s="7" t="e">
        <f t="shared" si="53"/>
        <v>#REF!</v>
      </c>
    </row>
    <row r="57" spans="27:37" ht="12.75" customHeight="1" x14ac:dyDescent="0.45">
      <c r="AA57" s="7" t="e">
        <f t="shared" ref="AA57:AK57" si="54">IF(AA7=21,"et un ",IF(AA7=31,"et un ",IF(AA7=41,"et un ",IF(AA7=51,"et un ",IF(AA7=61,"et un ",AA65)))))</f>
        <v>#REF!</v>
      </c>
      <c r="AB57" s="7" t="e">
        <f t="shared" si="54"/>
        <v>#REF!</v>
      </c>
      <c r="AC57" s="7" t="e">
        <f t="shared" si="54"/>
        <v>#REF!</v>
      </c>
      <c r="AD57" s="7" t="e">
        <f t="shared" si="54"/>
        <v>#REF!</v>
      </c>
      <c r="AE57" s="7" t="e">
        <f t="shared" si="54"/>
        <v>#REF!</v>
      </c>
      <c r="AF57" s="7" t="e">
        <f t="shared" si="54"/>
        <v>#REF!</v>
      </c>
      <c r="AG57" s="7" t="e">
        <f t="shared" si="54"/>
        <v>#REF!</v>
      </c>
      <c r="AH57" s="7" t="str">
        <f t="shared" si="54"/>
        <v/>
      </c>
      <c r="AI57" s="7" t="e">
        <f t="shared" si="54"/>
        <v>#REF!</v>
      </c>
      <c r="AJ57" s="7" t="e">
        <f t="shared" si="54"/>
        <v>#REF!</v>
      </c>
      <c r="AK57" s="7" t="e">
        <f t="shared" si="54"/>
        <v>#REF!</v>
      </c>
    </row>
    <row r="58" spans="27:37" ht="12.75" customHeight="1" x14ac:dyDescent="0.45">
      <c r="AA58" s="7" t="e">
        <f t="shared" ref="AA58:AK58" si="55">IF(AA9=16,"seize ",IF(AA9=17,"dix-sept ",IF(AA9=18,"dix-huit ",IF(AA9=19,"dix-neuf ",AA66))))</f>
        <v>#REF!</v>
      </c>
      <c r="AB58" s="7" t="e">
        <f t="shared" si="55"/>
        <v>#REF!</v>
      </c>
      <c r="AC58" s="7" t="e">
        <f t="shared" si="55"/>
        <v>#REF!</v>
      </c>
      <c r="AD58" s="7" t="e">
        <f t="shared" si="55"/>
        <v>#REF!</v>
      </c>
      <c r="AE58" s="7" t="e">
        <f t="shared" si="55"/>
        <v>#REF!</v>
      </c>
      <c r="AF58" s="7" t="e">
        <f t="shared" si="55"/>
        <v>#REF!</v>
      </c>
      <c r="AG58" s="7" t="e">
        <f t="shared" si="55"/>
        <v>#REF!</v>
      </c>
      <c r="AH58" s="7" t="str">
        <f t="shared" si="55"/>
        <v/>
      </c>
      <c r="AI58" s="7" t="e">
        <f t="shared" si="55"/>
        <v>#REF!</v>
      </c>
      <c r="AJ58" s="7" t="e">
        <f t="shared" si="55"/>
        <v>#REF!</v>
      </c>
      <c r="AK58" s="7" t="e">
        <f t="shared" si="55"/>
        <v>#REF!</v>
      </c>
    </row>
    <row r="59" spans="27:37" ht="12.75" customHeight="1" x14ac:dyDescent="0.45">
      <c r="AA59" s="7" t="e">
        <f t="shared" ref="AA59:AK59" si="56">IF(AA9=17,"",IF(AA9=18,"",IF(AA9=19,"",AA67)))</f>
        <v>#REF!</v>
      </c>
      <c r="AB59" s="7" t="e">
        <f t="shared" si="56"/>
        <v>#REF!</v>
      </c>
      <c r="AC59" s="7" t="e">
        <f t="shared" si="56"/>
        <v>#REF!</v>
      </c>
      <c r="AD59" s="7" t="e">
        <f t="shared" si="56"/>
        <v>#REF!</v>
      </c>
      <c r="AE59" s="7" t="e">
        <f t="shared" si="56"/>
        <v>#REF!</v>
      </c>
      <c r="AF59" s="7" t="e">
        <f t="shared" si="56"/>
        <v>#REF!</v>
      </c>
      <c r="AG59" s="7" t="e">
        <f t="shared" si="56"/>
        <v>#REF!</v>
      </c>
      <c r="AH59" s="7" t="str">
        <f t="shared" si="56"/>
        <v/>
      </c>
      <c r="AI59" s="7" t="e">
        <f t="shared" si="56"/>
        <v>#REF!</v>
      </c>
      <c r="AJ59" s="7" t="e">
        <f t="shared" si="56"/>
        <v>#REF!</v>
      </c>
      <c r="AK59" s="7" t="e">
        <f t="shared" si="56"/>
        <v>#REF!</v>
      </c>
    </row>
    <row r="60" spans="27:37" ht="12.75" customHeight="1" x14ac:dyDescent="0.45">
      <c r="AA60" s="7" t="e">
        <f t="shared" ref="AA60:AK60" si="57">IF(AA10=16,"seize ",IF(AA10=17,"dix-sept ",IF(AA10=18,"dix-huit ",IF(AA10=19,"dix-neuf ",AA68))))</f>
        <v>#REF!</v>
      </c>
      <c r="AB60" s="7" t="e">
        <f t="shared" si="57"/>
        <v>#REF!</v>
      </c>
      <c r="AC60" s="7" t="e">
        <f t="shared" si="57"/>
        <v>#REF!</v>
      </c>
      <c r="AD60" s="7" t="e">
        <f t="shared" si="57"/>
        <v>#REF!</v>
      </c>
      <c r="AE60" s="7" t="e">
        <f t="shared" si="57"/>
        <v>#REF!</v>
      </c>
      <c r="AF60" s="7" t="e">
        <f t="shared" si="57"/>
        <v>#REF!</v>
      </c>
      <c r="AG60" s="7" t="e">
        <f t="shared" si="57"/>
        <v>#REF!</v>
      </c>
      <c r="AH60" s="7" t="str">
        <f t="shared" si="57"/>
        <v/>
      </c>
      <c r="AI60" s="7" t="e">
        <f t="shared" si="57"/>
        <v>#REF!</v>
      </c>
      <c r="AJ60" s="7" t="e">
        <f t="shared" si="57"/>
        <v>#REF!</v>
      </c>
      <c r="AK60" s="7" t="e">
        <f t="shared" si="57"/>
        <v>#REF!</v>
      </c>
    </row>
    <row r="61" spans="27:37" ht="12.75" customHeight="1" x14ac:dyDescent="0.45">
      <c r="AA61" s="7" t="e">
        <f t="shared" ref="AA61:AK61" si="58">IF(AA10=21,"et un ",IF(AA10=31,"et un ",IF(AA10=41,"et un ",IF(AA10=51,"et un ",IF(AA10=61,"et un ",AA69)))))</f>
        <v>#REF!</v>
      </c>
      <c r="AB61" s="7" t="e">
        <f t="shared" si="58"/>
        <v>#REF!</v>
      </c>
      <c r="AC61" s="7" t="e">
        <f t="shared" si="58"/>
        <v>#REF!</v>
      </c>
      <c r="AD61" s="7" t="e">
        <f t="shared" si="58"/>
        <v>#REF!</v>
      </c>
      <c r="AE61" s="7" t="e">
        <f t="shared" si="58"/>
        <v>#REF!</v>
      </c>
      <c r="AF61" s="7" t="e">
        <f t="shared" si="58"/>
        <v>#REF!</v>
      </c>
      <c r="AG61" s="7" t="e">
        <f t="shared" si="58"/>
        <v>#REF!</v>
      </c>
      <c r="AH61" s="7" t="str">
        <f t="shared" si="58"/>
        <v/>
      </c>
      <c r="AI61" s="7" t="e">
        <f t="shared" si="58"/>
        <v>#REF!</v>
      </c>
      <c r="AJ61" s="7" t="e">
        <f t="shared" si="58"/>
        <v>#REF!</v>
      </c>
      <c r="AK61" s="7" t="e">
        <f t="shared" si="58"/>
        <v>#REF!</v>
      </c>
    </row>
    <row r="62" spans="27:37" ht="12.75" customHeight="1" x14ac:dyDescent="0.45">
      <c r="AA62" s="7" t="e">
        <f t="shared" ref="AA62:AK62" si="59">IF(AA11=16,"seize ",IF(AA11=17,"dix-sept ",IF(AA11=18,"dix-huit ",IF(AA11=19,"dix-neuf ",AA70))))</f>
        <v>#REF!</v>
      </c>
      <c r="AB62" s="7" t="e">
        <f t="shared" si="59"/>
        <v>#REF!</v>
      </c>
      <c r="AC62" s="7" t="e">
        <f t="shared" si="59"/>
        <v>#REF!</v>
      </c>
      <c r="AD62" s="7" t="e">
        <f t="shared" si="59"/>
        <v>#REF!</v>
      </c>
      <c r="AE62" s="7" t="e">
        <f t="shared" si="59"/>
        <v>#REF!</v>
      </c>
      <c r="AF62" s="7" t="e">
        <f t="shared" si="59"/>
        <v>#REF!</v>
      </c>
      <c r="AG62" s="7" t="e">
        <f t="shared" si="59"/>
        <v>#REF!</v>
      </c>
      <c r="AH62" s="7" t="str">
        <f t="shared" si="59"/>
        <v/>
      </c>
      <c r="AI62" s="7" t="e">
        <f t="shared" si="59"/>
        <v>#REF!</v>
      </c>
      <c r="AJ62" s="7" t="e">
        <f t="shared" si="59"/>
        <v>#REF!</v>
      </c>
      <c r="AK62" s="7" t="e">
        <f t="shared" si="59"/>
        <v>#REF!</v>
      </c>
    </row>
    <row r="63" spans="27:37" ht="12.75" customHeight="1" x14ac:dyDescent="0.45">
      <c r="AA63" s="7" t="e">
        <f t="shared" ref="AA63:AK63" si="60">IF(AA11=21,"et un ",IF(AA11=31,"et un ",IF(AA11=41,"et un ",IF(AA11=51,"et un ",IF(AA11=61,"et un ",AA71)))))</f>
        <v>#REF!</v>
      </c>
      <c r="AB63" s="7" t="e">
        <f t="shared" si="60"/>
        <v>#REF!</v>
      </c>
      <c r="AC63" s="7" t="e">
        <f t="shared" si="60"/>
        <v>#REF!</v>
      </c>
      <c r="AD63" s="7" t="e">
        <f t="shared" si="60"/>
        <v>#REF!</v>
      </c>
      <c r="AE63" s="7" t="e">
        <f t="shared" si="60"/>
        <v>#REF!</v>
      </c>
      <c r="AF63" s="7" t="e">
        <f t="shared" si="60"/>
        <v>#REF!</v>
      </c>
      <c r="AG63" s="7" t="e">
        <f t="shared" si="60"/>
        <v>#REF!</v>
      </c>
      <c r="AH63" s="7" t="str">
        <f t="shared" si="60"/>
        <v/>
      </c>
      <c r="AI63" s="7" t="e">
        <f t="shared" si="60"/>
        <v>#REF!</v>
      </c>
      <c r="AJ63" s="7" t="e">
        <f t="shared" si="60"/>
        <v>#REF!</v>
      </c>
      <c r="AK63" s="7" t="e">
        <f t="shared" si="60"/>
        <v>#REF!</v>
      </c>
    </row>
    <row r="64" spans="27:37" ht="12.75" customHeight="1" x14ac:dyDescent="0.45">
      <c r="AA64" s="7" t="e">
        <f t="shared" ref="AA64:AK64" si="61">IF(AA7=70,"soixante-dix ",IF(AA7=71,"soixante et onze ",IF(AA7=72,"soixante-douze ",IF(AA7=73,"soixante-treize ",IF(AA7=74,"soixante-quatorze ",IF(AA7=75,"soixante-quinze ",AA72))))))</f>
        <v>#REF!</v>
      </c>
      <c r="AB64" s="7" t="e">
        <f t="shared" si="61"/>
        <v>#REF!</v>
      </c>
      <c r="AC64" s="7" t="e">
        <f t="shared" si="61"/>
        <v>#REF!</v>
      </c>
      <c r="AD64" s="7" t="e">
        <f t="shared" si="61"/>
        <v>#REF!</v>
      </c>
      <c r="AE64" s="7" t="e">
        <f t="shared" si="61"/>
        <v>#REF!</v>
      </c>
      <c r="AF64" s="7" t="e">
        <f t="shared" si="61"/>
        <v>#REF!</v>
      </c>
      <c r="AG64" s="7" t="e">
        <f t="shared" si="61"/>
        <v>#REF!</v>
      </c>
      <c r="AH64" s="7" t="str">
        <f t="shared" si="61"/>
        <v/>
      </c>
      <c r="AI64" s="7" t="e">
        <f t="shared" si="61"/>
        <v>#REF!</v>
      </c>
      <c r="AJ64" s="7" t="e">
        <f t="shared" si="61"/>
        <v>#REF!</v>
      </c>
      <c r="AK64" s="7" t="e">
        <f t="shared" si="61"/>
        <v>#REF!</v>
      </c>
    </row>
    <row r="65" spans="27:37" ht="12.75" customHeight="1" x14ac:dyDescent="0.45">
      <c r="AA65" s="7" t="e">
        <f t="shared" ref="AA65:AK65" si="62">IF(AA13=9,"",IF(AA13=7,"",IF(AA14=0,"",IF(AA14=1,"un ",IF(AA14=2,"deux ",IF(AA14=3,"trois ",IF(AA14=4,"quatre ",IF(AA14=5,"cinq ",AA73))))))))</f>
        <v>#REF!</v>
      </c>
      <c r="AB65" s="7" t="e">
        <f t="shared" si="62"/>
        <v>#REF!</v>
      </c>
      <c r="AC65" s="7" t="e">
        <f t="shared" si="62"/>
        <v>#REF!</v>
      </c>
      <c r="AD65" s="7" t="e">
        <f t="shared" si="62"/>
        <v>#REF!</v>
      </c>
      <c r="AE65" s="7" t="e">
        <f t="shared" si="62"/>
        <v>#REF!</v>
      </c>
      <c r="AF65" s="7" t="e">
        <f t="shared" si="62"/>
        <v>#REF!</v>
      </c>
      <c r="AG65" s="7" t="e">
        <f t="shared" si="62"/>
        <v>#REF!</v>
      </c>
      <c r="AH65" s="7" t="str">
        <f t="shared" si="62"/>
        <v/>
      </c>
      <c r="AI65" s="7" t="e">
        <f t="shared" si="62"/>
        <v>#REF!</v>
      </c>
      <c r="AJ65" s="7" t="e">
        <f t="shared" si="62"/>
        <v>#REF!</v>
      </c>
      <c r="AK65" s="7" t="e">
        <f t="shared" si="62"/>
        <v>#REF!</v>
      </c>
    </row>
    <row r="66" spans="27:37" ht="12.75" customHeight="1" x14ac:dyDescent="0.45">
      <c r="AA66" s="7" t="e">
        <f t="shared" ref="AA66:AK66" si="63">IF(AA9=70,"soixante-dix ",IF(AA9=71,"soixante et onze ",IF(AA9=72,"soixante-douze ",IF(AA9=73,"soixante-treize ",IF(AA9=74,"soixante-quatorze ",IF(AA9=75,"soixante-quinze ",AA74))))))</f>
        <v>#REF!</v>
      </c>
      <c r="AB66" s="7" t="e">
        <f t="shared" si="63"/>
        <v>#REF!</v>
      </c>
      <c r="AC66" s="7" t="e">
        <f t="shared" si="63"/>
        <v>#REF!</v>
      </c>
      <c r="AD66" s="7" t="e">
        <f t="shared" si="63"/>
        <v>#REF!</v>
      </c>
      <c r="AE66" s="7" t="e">
        <f t="shared" si="63"/>
        <v>#REF!</v>
      </c>
      <c r="AF66" s="7" t="e">
        <f t="shared" si="63"/>
        <v>#REF!</v>
      </c>
      <c r="AG66" s="7" t="e">
        <f t="shared" si="63"/>
        <v>#REF!</v>
      </c>
      <c r="AH66" s="7" t="str">
        <f t="shared" si="63"/>
        <v/>
      </c>
      <c r="AI66" s="7" t="e">
        <f t="shared" si="63"/>
        <v>#REF!</v>
      </c>
      <c r="AJ66" s="7" t="e">
        <f t="shared" si="63"/>
        <v>#REF!</v>
      </c>
      <c r="AK66" s="7" t="e">
        <f t="shared" si="63"/>
        <v>#REF!</v>
      </c>
    </row>
    <row r="67" spans="27:37" ht="12.75" customHeight="1" x14ac:dyDescent="0.45">
      <c r="AA67" s="7" t="e">
        <f t="shared" ref="AA67:AK67" si="64">IF(AA9=21,"et un ",IF(AA9=31,"et un ",IF(AA9=41,"et un ",IF(AA9=51,"et un ",IF(AA9=61,"et un ",AA75)))))</f>
        <v>#REF!</v>
      </c>
      <c r="AB67" s="7" t="e">
        <f t="shared" si="64"/>
        <v>#REF!</v>
      </c>
      <c r="AC67" s="7" t="e">
        <f t="shared" si="64"/>
        <v>#REF!</v>
      </c>
      <c r="AD67" s="7" t="e">
        <f t="shared" si="64"/>
        <v>#REF!</v>
      </c>
      <c r="AE67" s="7" t="e">
        <f t="shared" si="64"/>
        <v>#REF!</v>
      </c>
      <c r="AF67" s="7" t="e">
        <f t="shared" si="64"/>
        <v>#REF!</v>
      </c>
      <c r="AG67" s="7" t="e">
        <f t="shared" si="64"/>
        <v>#REF!</v>
      </c>
      <c r="AH67" s="7" t="str">
        <f t="shared" si="64"/>
        <v/>
      </c>
      <c r="AI67" s="7" t="e">
        <f t="shared" si="64"/>
        <v>#REF!</v>
      </c>
      <c r="AJ67" s="7" t="e">
        <f t="shared" si="64"/>
        <v>#REF!</v>
      </c>
      <c r="AK67" s="7" t="e">
        <f t="shared" si="64"/>
        <v>#REF!</v>
      </c>
    </row>
    <row r="68" spans="27:37" ht="12.75" customHeight="1" x14ac:dyDescent="0.45">
      <c r="AA68" s="7" t="e">
        <f t="shared" ref="AA68:AK68" si="65">IF(AA10=70,"soixante-dix ",IF(AA10=71,"soixante et onze ",IF(AA10=72,"soixante-douze ",IF(AA10=73,"soixante-treize ",IF(AA10=74,"soixante-quatorze ",IF(AA10=75,"soixante-quinze ",AA76))))))</f>
        <v>#REF!</v>
      </c>
      <c r="AB68" s="7" t="e">
        <f t="shared" si="65"/>
        <v>#REF!</v>
      </c>
      <c r="AC68" s="7" t="e">
        <f t="shared" si="65"/>
        <v>#REF!</v>
      </c>
      <c r="AD68" s="7" t="e">
        <f t="shared" si="65"/>
        <v>#REF!</v>
      </c>
      <c r="AE68" s="7" t="e">
        <f t="shared" si="65"/>
        <v>#REF!</v>
      </c>
      <c r="AF68" s="7" t="e">
        <f t="shared" si="65"/>
        <v>#REF!</v>
      </c>
      <c r="AG68" s="7" t="e">
        <f t="shared" si="65"/>
        <v>#REF!</v>
      </c>
      <c r="AH68" s="7" t="str">
        <f t="shared" si="65"/>
        <v/>
      </c>
      <c r="AI68" s="7" t="e">
        <f t="shared" si="65"/>
        <v>#REF!</v>
      </c>
      <c r="AJ68" s="7" t="e">
        <f t="shared" si="65"/>
        <v>#REF!</v>
      </c>
      <c r="AK68" s="7" t="e">
        <f t="shared" si="65"/>
        <v>#REF!</v>
      </c>
    </row>
    <row r="69" spans="27:37" ht="12.75" customHeight="1" x14ac:dyDescent="0.45">
      <c r="AA69" s="7" t="e">
        <f t="shared" ref="AA69:AK69" si="66">IF(AA19=9,"",IF(AA19=7,"",IF(AA20=0,"",IF(AA20=1,"un ",IF(AA20=2,"deux ",IF(AA20=3,"trois ",IF(AA20=4,"quatre ",IF(AA20=5,"cinq ",AA77))))))))</f>
        <v>#REF!</v>
      </c>
      <c r="AB69" s="7" t="e">
        <f t="shared" si="66"/>
        <v>#REF!</v>
      </c>
      <c r="AC69" s="7" t="e">
        <f t="shared" si="66"/>
        <v>#REF!</v>
      </c>
      <c r="AD69" s="7" t="e">
        <f t="shared" si="66"/>
        <v>#REF!</v>
      </c>
      <c r="AE69" s="7" t="e">
        <f t="shared" si="66"/>
        <v>#REF!</v>
      </c>
      <c r="AF69" s="7" t="e">
        <f t="shared" si="66"/>
        <v>#REF!</v>
      </c>
      <c r="AG69" s="7" t="e">
        <f t="shared" si="66"/>
        <v>#REF!</v>
      </c>
      <c r="AH69" s="7" t="str">
        <f t="shared" si="66"/>
        <v/>
      </c>
      <c r="AI69" s="7" t="e">
        <f t="shared" si="66"/>
        <v>#REF!</v>
      </c>
      <c r="AJ69" s="7" t="e">
        <f t="shared" si="66"/>
        <v>#REF!</v>
      </c>
      <c r="AK69" s="7" t="e">
        <f t="shared" si="66"/>
        <v>#REF!</v>
      </c>
    </row>
    <row r="70" spans="27:37" ht="12.75" customHeight="1" x14ac:dyDescent="0.45">
      <c r="AA70" s="7" t="e">
        <f t="shared" ref="AA70:AK70" si="67">IF(AA11=70,"soixante-dix ",IF(AA11=71,"soixante et onze ",IF(AA11=72,"soixante-douze ",IF(AA11=73,"soixante-treize ",IF(AA11=74,"soixante-quatorze ",IF(AA11=75,"soixante-quinze ",AA78))))))</f>
        <v>#REF!</v>
      </c>
      <c r="AB70" s="7" t="e">
        <f t="shared" si="67"/>
        <v>#REF!</v>
      </c>
      <c r="AC70" s="7" t="e">
        <f t="shared" si="67"/>
        <v>#REF!</v>
      </c>
      <c r="AD70" s="7" t="e">
        <f t="shared" si="67"/>
        <v>#REF!</v>
      </c>
      <c r="AE70" s="7" t="e">
        <f t="shared" si="67"/>
        <v>#REF!</v>
      </c>
      <c r="AF70" s="7" t="e">
        <f t="shared" si="67"/>
        <v>#REF!</v>
      </c>
      <c r="AG70" s="7" t="e">
        <f t="shared" si="67"/>
        <v>#REF!</v>
      </c>
      <c r="AH70" s="7" t="str">
        <f t="shared" si="67"/>
        <v/>
      </c>
      <c r="AI70" s="7" t="e">
        <f t="shared" si="67"/>
        <v>#REF!</v>
      </c>
      <c r="AJ70" s="7" t="e">
        <f t="shared" si="67"/>
        <v>#REF!</v>
      </c>
      <c r="AK70" s="7" t="e">
        <f t="shared" si="67"/>
        <v>#REF!</v>
      </c>
    </row>
    <row r="71" spans="27:37" ht="12.75" customHeight="1" x14ac:dyDescent="0.45">
      <c r="AA71" s="7" t="e">
        <f t="shared" ref="AA71:AK71" si="68">IF(AA21=9,"",IF(AA21=7,"",IF(AA22=0,"",IF(AA22=1,"un ",IF(AA22=2,"deux ",IF(AA22=3,"trois ",IF(AA22=4,"quatre ",IF(AA22=5,"cinq ",AA79))))))))</f>
        <v>#REF!</v>
      </c>
      <c r="AB71" s="7" t="e">
        <f t="shared" si="68"/>
        <v>#REF!</v>
      </c>
      <c r="AC71" s="7" t="e">
        <f t="shared" si="68"/>
        <v>#REF!</v>
      </c>
      <c r="AD71" s="7" t="e">
        <f t="shared" si="68"/>
        <v>#REF!</v>
      </c>
      <c r="AE71" s="7" t="e">
        <f t="shared" si="68"/>
        <v>#REF!</v>
      </c>
      <c r="AF71" s="7" t="e">
        <f t="shared" si="68"/>
        <v>#REF!</v>
      </c>
      <c r="AG71" s="7" t="e">
        <f t="shared" si="68"/>
        <v>#REF!</v>
      </c>
      <c r="AH71" s="7" t="str">
        <f t="shared" si="68"/>
        <v/>
      </c>
      <c r="AI71" s="7" t="e">
        <f t="shared" si="68"/>
        <v>#REF!</v>
      </c>
      <c r="AJ71" s="7" t="e">
        <f t="shared" si="68"/>
        <v>#REF!</v>
      </c>
      <c r="AK71" s="7" t="e">
        <f t="shared" si="68"/>
        <v>#REF!</v>
      </c>
    </row>
    <row r="72" spans="27:37" ht="12.75" customHeight="1" x14ac:dyDescent="0.45">
      <c r="AA72" s="7" t="e">
        <f t="shared" ref="AA72:AK72" si="69">IF(AA7=76,"soixante-seize ",IF(AA7=77,"soixante-dix-sept ",IF(AA7=78,"soixante-dix-huit ",IF(AA7=79,"soixante-dix-neuf ",AA80))))</f>
        <v>#REF!</v>
      </c>
      <c r="AB72" s="7" t="e">
        <f t="shared" si="69"/>
        <v>#REF!</v>
      </c>
      <c r="AC72" s="7" t="e">
        <f t="shared" si="69"/>
        <v>#REF!</v>
      </c>
      <c r="AD72" s="7" t="e">
        <f t="shared" si="69"/>
        <v>#REF!</v>
      </c>
      <c r="AE72" s="7" t="e">
        <f t="shared" si="69"/>
        <v>#REF!</v>
      </c>
      <c r="AF72" s="7" t="e">
        <f t="shared" si="69"/>
        <v>#REF!</v>
      </c>
      <c r="AG72" s="7" t="e">
        <f t="shared" si="69"/>
        <v>#REF!</v>
      </c>
      <c r="AH72" s="7" t="str">
        <f t="shared" si="69"/>
        <v/>
      </c>
      <c r="AI72" s="7" t="e">
        <f t="shared" si="69"/>
        <v>#REF!</v>
      </c>
      <c r="AJ72" s="7" t="e">
        <f t="shared" si="69"/>
        <v>#REF!</v>
      </c>
      <c r="AK72" s="7" t="e">
        <f t="shared" si="69"/>
        <v>#REF!</v>
      </c>
    </row>
    <row r="73" spans="27:37" ht="12.75" customHeight="1" x14ac:dyDescent="0.45">
      <c r="AA73" s="7" t="e">
        <f t="shared" ref="AA73:AK73" si="70">IF(AA13=9,"",IF(AA14=6,"six ",IF(AA14=7,"sept ",IF(AA14=8,"huit ",IF(AA14=9,"neuf ",)))))</f>
        <v>#REF!</v>
      </c>
      <c r="AB73" s="7" t="e">
        <f t="shared" si="70"/>
        <v>#REF!</v>
      </c>
      <c r="AC73" s="7" t="e">
        <f t="shared" si="70"/>
        <v>#REF!</v>
      </c>
      <c r="AD73" s="7" t="e">
        <f t="shared" si="70"/>
        <v>#REF!</v>
      </c>
      <c r="AE73" s="7" t="e">
        <f t="shared" si="70"/>
        <v>#REF!</v>
      </c>
      <c r="AF73" s="7" t="e">
        <f t="shared" si="70"/>
        <v>#REF!</v>
      </c>
      <c r="AG73" s="7" t="e">
        <f t="shared" si="70"/>
        <v>#REF!</v>
      </c>
      <c r="AH73" s="7">
        <f t="shared" si="70"/>
        <v>0</v>
      </c>
      <c r="AI73" s="7" t="e">
        <f t="shared" si="70"/>
        <v>#REF!</v>
      </c>
      <c r="AJ73" s="7" t="e">
        <f t="shared" si="70"/>
        <v>#REF!</v>
      </c>
      <c r="AK73" s="7" t="e">
        <f t="shared" si="70"/>
        <v>#REF!</v>
      </c>
    </row>
    <row r="74" spans="27:37" ht="12.75" customHeight="1" x14ac:dyDescent="0.45">
      <c r="AA74" s="7" t="e">
        <f t="shared" ref="AA74:AK74" si="71">IF(AA9=76,"soixante-seize ",IF(AA9=77,"soixante-dix-sept ",IF(AA9=78,"soixante-dix-huit ",IF(AA9=79,"soixante-dix-neuf ",AA81))))</f>
        <v>#REF!</v>
      </c>
      <c r="AB74" s="7" t="e">
        <f t="shared" si="71"/>
        <v>#REF!</v>
      </c>
      <c r="AC74" s="7" t="e">
        <f t="shared" si="71"/>
        <v>#REF!</v>
      </c>
      <c r="AD74" s="7" t="e">
        <f t="shared" si="71"/>
        <v>#REF!</v>
      </c>
      <c r="AE74" s="7" t="e">
        <f t="shared" si="71"/>
        <v>#REF!</v>
      </c>
      <c r="AF74" s="7" t="e">
        <f t="shared" si="71"/>
        <v>#REF!</v>
      </c>
      <c r="AG74" s="7" t="e">
        <f t="shared" si="71"/>
        <v>#REF!</v>
      </c>
      <c r="AH74" s="7" t="str">
        <f t="shared" si="71"/>
        <v/>
      </c>
      <c r="AI74" s="7" t="e">
        <f t="shared" si="71"/>
        <v>#REF!</v>
      </c>
      <c r="AJ74" s="7" t="e">
        <f t="shared" si="71"/>
        <v>#REF!</v>
      </c>
      <c r="AK74" s="7" t="e">
        <f t="shared" si="71"/>
        <v>#REF!</v>
      </c>
    </row>
    <row r="75" spans="27:37" ht="12.75" customHeight="1" x14ac:dyDescent="0.45">
      <c r="AA75" s="7" t="e">
        <f t="shared" ref="AA75:AK75" si="72">IF(AA16=9,"",IF(AA16=7,"",IF(AA17=0,"",IF(AA17=1,"un ",IF(AA17=2,"deux ",IF(AA17=3,"trois ",IF(AA17=4,"quatre ",IF(AA17=5,"cinq ",AA82))))))))</f>
        <v>#REF!</v>
      </c>
      <c r="AB75" s="7" t="e">
        <f t="shared" si="72"/>
        <v>#REF!</v>
      </c>
      <c r="AC75" s="7" t="e">
        <f t="shared" si="72"/>
        <v>#REF!</v>
      </c>
      <c r="AD75" s="7" t="e">
        <f t="shared" si="72"/>
        <v>#REF!</v>
      </c>
      <c r="AE75" s="7" t="e">
        <f t="shared" si="72"/>
        <v>#REF!</v>
      </c>
      <c r="AF75" s="7" t="e">
        <f t="shared" si="72"/>
        <v>#REF!</v>
      </c>
      <c r="AG75" s="7" t="e">
        <f t="shared" si="72"/>
        <v>#REF!</v>
      </c>
      <c r="AH75" s="7" t="str">
        <f t="shared" si="72"/>
        <v/>
      </c>
      <c r="AI75" s="7" t="e">
        <f t="shared" si="72"/>
        <v>#REF!</v>
      </c>
      <c r="AJ75" s="7" t="e">
        <f t="shared" si="72"/>
        <v>#REF!</v>
      </c>
      <c r="AK75" s="7" t="e">
        <f t="shared" si="72"/>
        <v>#REF!</v>
      </c>
    </row>
    <row r="76" spans="27:37" ht="12.75" customHeight="1" x14ac:dyDescent="0.45">
      <c r="AA76" s="7" t="e">
        <f t="shared" ref="AA76:AK76" si="73">IF(AA10=76,"soixante-seize ",IF(AA10=77,"soixante-dix-sept ",IF(AA10=78,"soixante-dix-huit ",IF(AA10=79,"soixante-dix-neuf ",AA83))))</f>
        <v>#REF!</v>
      </c>
      <c r="AB76" s="7" t="e">
        <f t="shared" si="73"/>
        <v>#REF!</v>
      </c>
      <c r="AC76" s="7" t="e">
        <f t="shared" si="73"/>
        <v>#REF!</v>
      </c>
      <c r="AD76" s="7" t="e">
        <f t="shared" si="73"/>
        <v>#REF!</v>
      </c>
      <c r="AE76" s="7" t="e">
        <f t="shared" si="73"/>
        <v>#REF!</v>
      </c>
      <c r="AF76" s="7" t="e">
        <f t="shared" si="73"/>
        <v>#REF!</v>
      </c>
      <c r="AG76" s="7" t="e">
        <f t="shared" si="73"/>
        <v>#REF!</v>
      </c>
      <c r="AH76" s="7" t="str">
        <f t="shared" si="73"/>
        <v/>
      </c>
      <c r="AI76" s="7" t="e">
        <f t="shared" si="73"/>
        <v>#REF!</v>
      </c>
      <c r="AJ76" s="7" t="e">
        <f t="shared" si="73"/>
        <v>#REF!</v>
      </c>
      <c r="AK76" s="7" t="e">
        <f t="shared" si="73"/>
        <v>#REF!</v>
      </c>
    </row>
    <row r="77" spans="27:37" ht="12.75" customHeight="1" x14ac:dyDescent="0.45">
      <c r="AA77" s="7" t="e">
        <f t="shared" ref="AA77:AK77" si="74">IF(AA19=9,"",IF(AA20=6,"six ",IF(AA20=7,"sept ",IF(AA20=8,"huit ",IF(AA20=9,"neuf ",)))))</f>
        <v>#REF!</v>
      </c>
      <c r="AB77" s="7" t="e">
        <f t="shared" si="74"/>
        <v>#REF!</v>
      </c>
      <c r="AC77" s="7" t="e">
        <f t="shared" si="74"/>
        <v>#REF!</v>
      </c>
      <c r="AD77" s="7" t="e">
        <f t="shared" si="74"/>
        <v>#REF!</v>
      </c>
      <c r="AE77" s="7" t="e">
        <f t="shared" si="74"/>
        <v>#REF!</v>
      </c>
      <c r="AF77" s="7" t="e">
        <f t="shared" si="74"/>
        <v>#REF!</v>
      </c>
      <c r="AG77" s="7" t="e">
        <f t="shared" si="74"/>
        <v>#REF!</v>
      </c>
      <c r="AH77" s="7">
        <f t="shared" si="74"/>
        <v>0</v>
      </c>
      <c r="AI77" s="7" t="e">
        <f t="shared" si="74"/>
        <v>#REF!</v>
      </c>
      <c r="AJ77" s="7" t="e">
        <f t="shared" si="74"/>
        <v>#REF!</v>
      </c>
      <c r="AK77" s="7" t="e">
        <f t="shared" si="74"/>
        <v>#REF!</v>
      </c>
    </row>
    <row r="78" spans="27:37" ht="12.75" customHeight="1" x14ac:dyDescent="0.45">
      <c r="AA78" s="7" t="e">
        <f t="shared" ref="AA78:AK78" si="75">IF(AA11=76,"soixante-seize ",IF(AA11=77,"soixante-dix-sept ",IF(AA11=78,"soixante-dix-huit ",IF(AA11=79,"soixante-dix-neuf ",AA84))))</f>
        <v>#REF!</v>
      </c>
      <c r="AB78" s="7" t="e">
        <f t="shared" si="75"/>
        <v>#REF!</v>
      </c>
      <c r="AC78" s="7" t="e">
        <f t="shared" si="75"/>
        <v>#REF!</v>
      </c>
      <c r="AD78" s="7" t="e">
        <f t="shared" si="75"/>
        <v>#REF!</v>
      </c>
      <c r="AE78" s="7" t="e">
        <f t="shared" si="75"/>
        <v>#REF!</v>
      </c>
      <c r="AF78" s="7" t="e">
        <f t="shared" si="75"/>
        <v>#REF!</v>
      </c>
      <c r="AG78" s="7" t="e">
        <f t="shared" si="75"/>
        <v>#REF!</v>
      </c>
      <c r="AH78" s="7" t="str">
        <f t="shared" si="75"/>
        <v/>
      </c>
      <c r="AI78" s="7" t="e">
        <f t="shared" si="75"/>
        <v>#REF!</v>
      </c>
      <c r="AJ78" s="7" t="e">
        <f t="shared" si="75"/>
        <v>#REF!</v>
      </c>
      <c r="AK78" s="7" t="e">
        <f t="shared" si="75"/>
        <v>#REF!</v>
      </c>
    </row>
    <row r="79" spans="27:37" ht="12.75" customHeight="1" x14ac:dyDescent="0.45">
      <c r="AA79" s="7" t="e">
        <f t="shared" ref="AA79:AK79" si="76">IF(AA21=9,"",IF(AA22=6,"six ",IF(AA22=7,"sept ",IF(AA22=8,"huit ",IF(AA22=9,"neuf ",)))))</f>
        <v>#REF!</v>
      </c>
      <c r="AB79" s="7" t="e">
        <f t="shared" si="76"/>
        <v>#REF!</v>
      </c>
      <c r="AC79" s="7" t="e">
        <f t="shared" si="76"/>
        <v>#REF!</v>
      </c>
      <c r="AD79" s="7" t="e">
        <f t="shared" si="76"/>
        <v>#REF!</v>
      </c>
      <c r="AE79" s="7" t="e">
        <f t="shared" si="76"/>
        <v>#REF!</v>
      </c>
      <c r="AF79" s="7" t="e">
        <f t="shared" si="76"/>
        <v>#REF!</v>
      </c>
      <c r="AG79" s="7" t="e">
        <f t="shared" si="76"/>
        <v>#REF!</v>
      </c>
      <c r="AH79" s="7">
        <f t="shared" si="76"/>
        <v>0</v>
      </c>
      <c r="AI79" s="7" t="e">
        <f t="shared" si="76"/>
        <v>#REF!</v>
      </c>
      <c r="AJ79" s="7" t="e">
        <f t="shared" si="76"/>
        <v>#REF!</v>
      </c>
      <c r="AK79" s="7" t="e">
        <f t="shared" si="76"/>
        <v>#REF!</v>
      </c>
    </row>
    <row r="80" spans="27:37" ht="12.75" customHeight="1" x14ac:dyDescent="0.45">
      <c r="AA80" s="7" t="e">
        <f t="shared" ref="AA80:AK80" si="77">IF(AA7=90,"quatre-vingt-dix ",IF(AA7=91,"quatre-vingt-onze ",IF(AA7=92,"quatre-vingt-douze ",IF(AA7=93,"quatre-vingt-treize ",IF(AA7=94,"quatre-vingt-quatorze ",IF(AA7=95,"quatre-vingt-quinze ",AA85))))))</f>
        <v>#REF!</v>
      </c>
      <c r="AB80" s="7" t="e">
        <f t="shared" si="77"/>
        <v>#REF!</v>
      </c>
      <c r="AC80" s="7" t="e">
        <f t="shared" si="77"/>
        <v>#REF!</v>
      </c>
      <c r="AD80" s="7" t="e">
        <f t="shared" si="77"/>
        <v>#REF!</v>
      </c>
      <c r="AE80" s="7" t="e">
        <f t="shared" si="77"/>
        <v>#REF!</v>
      </c>
      <c r="AF80" s="7" t="e">
        <f t="shared" si="77"/>
        <v>#REF!</v>
      </c>
      <c r="AG80" s="7" t="e">
        <f t="shared" si="77"/>
        <v>#REF!</v>
      </c>
      <c r="AH80" s="7" t="str">
        <f t="shared" si="77"/>
        <v/>
      </c>
      <c r="AI80" s="7" t="e">
        <f t="shared" si="77"/>
        <v>#REF!</v>
      </c>
      <c r="AJ80" s="7" t="e">
        <f t="shared" si="77"/>
        <v>#REF!</v>
      </c>
      <c r="AK80" s="7" t="e">
        <f t="shared" si="77"/>
        <v>#REF!</v>
      </c>
    </row>
    <row r="81" spans="27:37" ht="12.75" customHeight="1" x14ac:dyDescent="0.45">
      <c r="AA81" s="7" t="e">
        <f t="shared" ref="AA81:AK81" si="78">IF(AA9=90,"quatre-vingt-dix ",IF(AA9=91,"quatre-vingt-onze ",IF(AA9=92,"quatre-vingt-douze ",IF(AA9=93,"quatre-vingt-treize ",IF(AA9=94,"quatre-vingt-quatorze ",IF(AA9=95,"quatre-vingt-quinze ",AA86))))))</f>
        <v>#REF!</v>
      </c>
      <c r="AB81" s="7" t="e">
        <f t="shared" si="78"/>
        <v>#REF!</v>
      </c>
      <c r="AC81" s="7" t="e">
        <f t="shared" si="78"/>
        <v>#REF!</v>
      </c>
      <c r="AD81" s="7" t="e">
        <f t="shared" si="78"/>
        <v>#REF!</v>
      </c>
      <c r="AE81" s="7" t="e">
        <f t="shared" si="78"/>
        <v>#REF!</v>
      </c>
      <c r="AF81" s="7" t="e">
        <f t="shared" si="78"/>
        <v>#REF!</v>
      </c>
      <c r="AG81" s="7" t="e">
        <f t="shared" si="78"/>
        <v>#REF!</v>
      </c>
      <c r="AH81" s="7" t="str">
        <f t="shared" si="78"/>
        <v/>
      </c>
      <c r="AI81" s="7" t="e">
        <f t="shared" si="78"/>
        <v>#REF!</v>
      </c>
      <c r="AJ81" s="7" t="e">
        <f t="shared" si="78"/>
        <v>#REF!</v>
      </c>
      <c r="AK81" s="7" t="e">
        <f t="shared" si="78"/>
        <v>#REF!</v>
      </c>
    </row>
    <row r="82" spans="27:37" ht="12.75" customHeight="1" x14ac:dyDescent="0.45">
      <c r="AA82" s="7" t="e">
        <f t="shared" ref="AA82:AK82" si="79">IF(AA16=9,"",IF(AA17=6,"six ",IF(AA17=7,"sept ",IF(AA17=8,"huit ",IF(AA17=9,"neuf ",)))))</f>
        <v>#REF!</v>
      </c>
      <c r="AB82" s="7" t="e">
        <f t="shared" si="79"/>
        <v>#REF!</v>
      </c>
      <c r="AC82" s="7" t="e">
        <f t="shared" si="79"/>
        <v>#REF!</v>
      </c>
      <c r="AD82" s="7" t="e">
        <f t="shared" si="79"/>
        <v>#REF!</v>
      </c>
      <c r="AE82" s="7" t="e">
        <f t="shared" si="79"/>
        <v>#REF!</v>
      </c>
      <c r="AF82" s="7" t="e">
        <f t="shared" si="79"/>
        <v>#REF!</v>
      </c>
      <c r="AG82" s="7" t="e">
        <f t="shared" si="79"/>
        <v>#REF!</v>
      </c>
      <c r="AH82" s="7">
        <f t="shared" si="79"/>
        <v>0</v>
      </c>
      <c r="AI82" s="7" t="e">
        <f t="shared" si="79"/>
        <v>#REF!</v>
      </c>
      <c r="AJ82" s="7" t="e">
        <f t="shared" si="79"/>
        <v>#REF!</v>
      </c>
      <c r="AK82" s="7" t="e">
        <f t="shared" si="79"/>
        <v>#REF!</v>
      </c>
    </row>
    <row r="83" spans="27:37" ht="12.75" customHeight="1" x14ac:dyDescent="0.45">
      <c r="AA83" s="7" t="e">
        <f t="shared" ref="AA83:AK83" si="80">IF(AA10=90,"quatre-vingt-dix ",IF(AA10=91,"quatre-vingt-onze ",IF(AA10=92,"quatre-vingt-douze ",IF(AA10=93,"quatre-vingt-treize ",IF(AA10=94,"quatre-vingt-quatorze ",IF(AA10=95,"quatre-vingt-quinze ",AA87))))))</f>
        <v>#REF!</v>
      </c>
      <c r="AB83" s="7" t="e">
        <f t="shared" si="80"/>
        <v>#REF!</v>
      </c>
      <c r="AC83" s="7" t="e">
        <f t="shared" si="80"/>
        <v>#REF!</v>
      </c>
      <c r="AD83" s="7" t="e">
        <f t="shared" si="80"/>
        <v>#REF!</v>
      </c>
      <c r="AE83" s="7" t="e">
        <f t="shared" si="80"/>
        <v>#REF!</v>
      </c>
      <c r="AF83" s="7" t="e">
        <f t="shared" si="80"/>
        <v>#REF!</v>
      </c>
      <c r="AG83" s="7" t="e">
        <f t="shared" si="80"/>
        <v>#REF!</v>
      </c>
      <c r="AH83" s="7" t="str">
        <f t="shared" si="80"/>
        <v/>
      </c>
      <c r="AI83" s="7" t="e">
        <f t="shared" si="80"/>
        <v>#REF!</v>
      </c>
      <c r="AJ83" s="7" t="e">
        <f t="shared" si="80"/>
        <v>#REF!</v>
      </c>
      <c r="AK83" s="7" t="e">
        <f t="shared" si="80"/>
        <v>#REF!</v>
      </c>
    </row>
    <row r="84" spans="27:37" ht="12.75" customHeight="1" x14ac:dyDescent="0.45">
      <c r="AA84" s="7" t="e">
        <f t="shared" ref="AA84:AK84" si="81">IF(AA11=90,"quatre-vingt-dix ",IF(AA11=91,"quatre-vingt-onze ",IF(AA11=92,"quatre-vingt-douze ",IF(AA11=93,"quatre-vingt-treize ",IF(AA11=94,"quatre-vingt-quatorze ",IF(AA11=95,"quatre-vingt-quinze ",AA88))))))</f>
        <v>#REF!</v>
      </c>
      <c r="AB84" s="7" t="e">
        <f t="shared" si="81"/>
        <v>#REF!</v>
      </c>
      <c r="AC84" s="7" t="e">
        <f t="shared" si="81"/>
        <v>#REF!</v>
      </c>
      <c r="AD84" s="7" t="e">
        <f t="shared" si="81"/>
        <v>#REF!</v>
      </c>
      <c r="AE84" s="7" t="e">
        <f t="shared" si="81"/>
        <v>#REF!</v>
      </c>
      <c r="AF84" s="7" t="e">
        <f t="shared" si="81"/>
        <v>#REF!</v>
      </c>
      <c r="AG84" s="7" t="e">
        <f t="shared" si="81"/>
        <v>#REF!</v>
      </c>
      <c r="AH84" s="7" t="str">
        <f t="shared" si="81"/>
        <v/>
      </c>
      <c r="AI84" s="7" t="e">
        <f t="shared" si="81"/>
        <v>#REF!</v>
      </c>
      <c r="AJ84" s="7" t="e">
        <f t="shared" si="81"/>
        <v>#REF!</v>
      </c>
      <c r="AK84" s="7" t="e">
        <f t="shared" si="81"/>
        <v>#REF!</v>
      </c>
    </row>
    <row r="85" spans="27:37" ht="12.75" customHeight="1" x14ac:dyDescent="0.45">
      <c r="AA85" s="7" t="e">
        <f t="shared" ref="AA85:AK85" si="82">IF(AA7=96,"quatre-vingt-seize ",IF(AA7=97,"quatre-vingt-dix-sept ",IF(AA7=98,"quatre-vingt-dix-huit ",IF(AA7=99,"quatre-vingt-dix-neuf ",AA89))))</f>
        <v>#REF!</v>
      </c>
      <c r="AB85" s="7" t="e">
        <f t="shared" si="82"/>
        <v>#REF!</v>
      </c>
      <c r="AC85" s="7" t="e">
        <f t="shared" si="82"/>
        <v>#REF!</v>
      </c>
      <c r="AD85" s="7" t="e">
        <f t="shared" si="82"/>
        <v>#REF!</v>
      </c>
      <c r="AE85" s="7" t="e">
        <f t="shared" si="82"/>
        <v>#REF!</v>
      </c>
      <c r="AF85" s="7" t="e">
        <f t="shared" si="82"/>
        <v>#REF!</v>
      </c>
      <c r="AG85" s="7" t="e">
        <f t="shared" si="82"/>
        <v>#REF!</v>
      </c>
      <c r="AH85" s="7" t="str">
        <f t="shared" si="82"/>
        <v/>
      </c>
      <c r="AI85" s="7" t="e">
        <f t="shared" si="82"/>
        <v>#REF!</v>
      </c>
      <c r="AJ85" s="7" t="e">
        <f t="shared" si="82"/>
        <v>#REF!</v>
      </c>
      <c r="AK85" s="7" t="e">
        <f t="shared" si="82"/>
        <v>#REF!</v>
      </c>
    </row>
    <row r="86" spans="27:37" ht="12.75" customHeight="1" x14ac:dyDescent="0.45">
      <c r="AA86" s="7" t="e">
        <f t="shared" ref="AA86:AK86" si="83">IF(AA9=96,"quatre-vingt-seize ",IF(AA9=97,"quatre-vingt-dix-sept ",IF(AA9=98,"quatre-vingt-dix-huit ",IF(AA9=99,"quatre-vingt-dix-neuf ",AA90))))</f>
        <v>#REF!</v>
      </c>
      <c r="AB86" s="7" t="e">
        <f t="shared" si="83"/>
        <v>#REF!</v>
      </c>
      <c r="AC86" s="7" t="e">
        <f t="shared" si="83"/>
        <v>#REF!</v>
      </c>
      <c r="AD86" s="7" t="e">
        <f t="shared" si="83"/>
        <v>#REF!</v>
      </c>
      <c r="AE86" s="7" t="e">
        <f t="shared" si="83"/>
        <v>#REF!</v>
      </c>
      <c r="AF86" s="7" t="e">
        <f t="shared" si="83"/>
        <v>#REF!</v>
      </c>
      <c r="AG86" s="7" t="e">
        <f t="shared" si="83"/>
        <v>#REF!</v>
      </c>
      <c r="AH86" s="7" t="str">
        <f t="shared" si="83"/>
        <v/>
      </c>
      <c r="AI86" s="7" t="e">
        <f t="shared" si="83"/>
        <v>#REF!</v>
      </c>
      <c r="AJ86" s="7" t="e">
        <f t="shared" si="83"/>
        <v>#REF!</v>
      </c>
      <c r="AK86" s="7" t="e">
        <f t="shared" si="83"/>
        <v>#REF!</v>
      </c>
    </row>
    <row r="87" spans="27:37" ht="12.75" customHeight="1" x14ac:dyDescent="0.45">
      <c r="AA87" s="7" t="e">
        <f t="shared" ref="AA87:AK87" si="84">IF(AA10=96,"quatre-vingt-seize ",IF(AA10=97,"quatre-vingt-dix-sept ",IF(AA10=98,"quatre-vingt-dix-huit ",IF(AA10=99,"quatre-vingt-dix-neuf ",AA91))))</f>
        <v>#REF!</v>
      </c>
      <c r="AB87" s="7" t="e">
        <f t="shared" si="84"/>
        <v>#REF!</v>
      </c>
      <c r="AC87" s="7" t="e">
        <f t="shared" si="84"/>
        <v>#REF!</v>
      </c>
      <c r="AD87" s="7" t="e">
        <f t="shared" si="84"/>
        <v>#REF!</v>
      </c>
      <c r="AE87" s="7" t="e">
        <f t="shared" si="84"/>
        <v>#REF!</v>
      </c>
      <c r="AF87" s="7" t="e">
        <f t="shared" si="84"/>
        <v>#REF!</v>
      </c>
      <c r="AG87" s="7" t="e">
        <f t="shared" si="84"/>
        <v>#REF!</v>
      </c>
      <c r="AH87" s="7" t="str">
        <f t="shared" si="84"/>
        <v/>
      </c>
      <c r="AI87" s="7" t="e">
        <f t="shared" si="84"/>
        <v>#REF!</v>
      </c>
      <c r="AJ87" s="7" t="e">
        <f t="shared" si="84"/>
        <v>#REF!</v>
      </c>
      <c r="AK87" s="7" t="e">
        <f t="shared" si="84"/>
        <v>#REF!</v>
      </c>
    </row>
    <row r="88" spans="27:37" ht="12.75" customHeight="1" x14ac:dyDescent="0.45">
      <c r="AA88" s="7" t="e">
        <f t="shared" ref="AA88:AK88" si="85">IF(AA11=96,"quatre-vingt-seize ",IF(AA11=97,"quatre-vingt-dix-sept ",IF(AA11=98,"quatre-vingt-dix-huit ",IF(AA11=99,"quatre-vingt-dix-neuf ",AA92))))</f>
        <v>#REF!</v>
      </c>
      <c r="AB88" s="7" t="e">
        <f t="shared" si="85"/>
        <v>#REF!</v>
      </c>
      <c r="AC88" s="7" t="e">
        <f t="shared" si="85"/>
        <v>#REF!</v>
      </c>
      <c r="AD88" s="7" t="e">
        <f t="shared" si="85"/>
        <v>#REF!</v>
      </c>
      <c r="AE88" s="7" t="e">
        <f t="shared" si="85"/>
        <v>#REF!</v>
      </c>
      <c r="AF88" s="7" t="e">
        <f t="shared" si="85"/>
        <v>#REF!</v>
      </c>
      <c r="AG88" s="7" t="e">
        <f t="shared" si="85"/>
        <v>#REF!</v>
      </c>
      <c r="AH88" s="7" t="str">
        <f t="shared" si="85"/>
        <v/>
      </c>
      <c r="AI88" s="7" t="e">
        <f t="shared" si="85"/>
        <v>#REF!</v>
      </c>
      <c r="AJ88" s="7" t="e">
        <f t="shared" si="85"/>
        <v>#REF!</v>
      </c>
      <c r="AK88" s="7" t="e">
        <f t="shared" si="85"/>
        <v>#REF!</v>
      </c>
    </row>
    <row r="89" spans="27:37" ht="12.75" customHeight="1" x14ac:dyDescent="0.45">
      <c r="AA89" s="7" t="e">
        <f t="shared" ref="AA89:AK89" si="86">IF(AA13=2,"vingt ",IF(AA13=3,"trente ",IF(AA13=4,"quarante ",IF(AA13=5,"cinquante ",AA93))))</f>
        <v>#REF!</v>
      </c>
      <c r="AB89" s="7" t="e">
        <f t="shared" si="86"/>
        <v>#REF!</v>
      </c>
      <c r="AC89" s="7" t="e">
        <f t="shared" si="86"/>
        <v>#REF!</v>
      </c>
      <c r="AD89" s="7" t="e">
        <f t="shared" si="86"/>
        <v>#REF!</v>
      </c>
      <c r="AE89" s="7" t="e">
        <f t="shared" si="86"/>
        <v>#REF!</v>
      </c>
      <c r="AF89" s="7" t="e">
        <f t="shared" si="86"/>
        <v>#REF!</v>
      </c>
      <c r="AG89" s="7" t="e">
        <f t="shared" si="86"/>
        <v>#REF!</v>
      </c>
      <c r="AH89" s="7" t="str">
        <f t="shared" si="86"/>
        <v/>
      </c>
      <c r="AI89" s="7" t="e">
        <f t="shared" si="86"/>
        <v>#REF!</v>
      </c>
      <c r="AJ89" s="7" t="e">
        <f t="shared" si="86"/>
        <v>#REF!</v>
      </c>
      <c r="AK89" s="7" t="e">
        <f t="shared" si="86"/>
        <v>#REF!</v>
      </c>
    </row>
    <row r="90" spans="27:37" ht="12.75" customHeight="1" x14ac:dyDescent="0.45">
      <c r="AA90" s="7" t="e">
        <f t="shared" ref="AA90:AK90" si="87">IF(AA16=2,"vingt ",IF(AA16=3,"trente ",IF(AA16=4,"quarante ",IF(AA16=5,"cinquante ",AA94))))</f>
        <v>#REF!</v>
      </c>
      <c r="AB90" s="7" t="e">
        <f t="shared" si="87"/>
        <v>#REF!</v>
      </c>
      <c r="AC90" s="7" t="e">
        <f t="shared" si="87"/>
        <v>#REF!</v>
      </c>
      <c r="AD90" s="7" t="e">
        <f t="shared" si="87"/>
        <v>#REF!</v>
      </c>
      <c r="AE90" s="7" t="e">
        <f t="shared" si="87"/>
        <v>#REF!</v>
      </c>
      <c r="AF90" s="7" t="e">
        <f t="shared" si="87"/>
        <v>#REF!</v>
      </c>
      <c r="AG90" s="7" t="e">
        <f t="shared" si="87"/>
        <v>#REF!</v>
      </c>
      <c r="AH90" s="7" t="str">
        <f t="shared" si="87"/>
        <v/>
      </c>
      <c r="AI90" s="7" t="e">
        <f t="shared" si="87"/>
        <v>#REF!</v>
      </c>
      <c r="AJ90" s="7" t="e">
        <f t="shared" si="87"/>
        <v>#REF!</v>
      </c>
      <c r="AK90" s="7" t="e">
        <f t="shared" si="87"/>
        <v>#REF!</v>
      </c>
    </row>
    <row r="91" spans="27:37" ht="12.75" customHeight="1" x14ac:dyDescent="0.45">
      <c r="AA91" s="7" t="e">
        <f t="shared" ref="AA91:AK91" si="88">IF(AA19=2,"vingt ",IF(AA19=3,"trente ",IF(AA19=4,"quarante ",IF(AA19=5,"cinquante ",AA95))))</f>
        <v>#REF!</v>
      </c>
      <c r="AB91" s="7" t="e">
        <f t="shared" si="88"/>
        <v>#REF!</v>
      </c>
      <c r="AC91" s="7" t="e">
        <f t="shared" si="88"/>
        <v>#REF!</v>
      </c>
      <c r="AD91" s="7" t="e">
        <f t="shared" si="88"/>
        <v>#REF!</v>
      </c>
      <c r="AE91" s="7" t="e">
        <f t="shared" si="88"/>
        <v>#REF!</v>
      </c>
      <c r="AF91" s="7" t="e">
        <f t="shared" si="88"/>
        <v>#REF!</v>
      </c>
      <c r="AG91" s="7" t="e">
        <f t="shared" si="88"/>
        <v>#REF!</v>
      </c>
      <c r="AH91" s="7" t="str">
        <f t="shared" si="88"/>
        <v/>
      </c>
      <c r="AI91" s="7" t="e">
        <f t="shared" si="88"/>
        <v>#REF!</v>
      </c>
      <c r="AJ91" s="7" t="e">
        <f t="shared" si="88"/>
        <v>#REF!</v>
      </c>
      <c r="AK91" s="7" t="e">
        <f t="shared" si="88"/>
        <v>#REF!</v>
      </c>
    </row>
    <row r="92" spans="27:37" ht="12.75" customHeight="1" x14ac:dyDescent="0.45">
      <c r="AA92" s="7" t="e">
        <f t="shared" ref="AA92:AK92" si="89">IF(AA21=2,"vingt ",IF(AA21=3,"trente ",IF(AA21=4,"quarante ",IF(AA21=5,"cinquante ",AA96))))</f>
        <v>#REF!</v>
      </c>
      <c r="AB92" s="7" t="e">
        <f t="shared" si="89"/>
        <v>#REF!</v>
      </c>
      <c r="AC92" s="7" t="e">
        <f t="shared" si="89"/>
        <v>#REF!</v>
      </c>
      <c r="AD92" s="7" t="e">
        <f t="shared" si="89"/>
        <v>#REF!</v>
      </c>
      <c r="AE92" s="7" t="e">
        <f t="shared" si="89"/>
        <v>#REF!</v>
      </c>
      <c r="AF92" s="7" t="e">
        <f t="shared" si="89"/>
        <v>#REF!</v>
      </c>
      <c r="AG92" s="7" t="e">
        <f t="shared" si="89"/>
        <v>#REF!</v>
      </c>
      <c r="AH92" s="7" t="str">
        <f t="shared" si="89"/>
        <v/>
      </c>
      <c r="AI92" s="7" t="e">
        <f t="shared" si="89"/>
        <v>#REF!</v>
      </c>
      <c r="AJ92" s="7" t="e">
        <f t="shared" si="89"/>
        <v>#REF!</v>
      </c>
      <c r="AK92" s="7" t="e">
        <f t="shared" si="89"/>
        <v>#REF!</v>
      </c>
    </row>
    <row r="93" spans="27:37" ht="12.75" customHeight="1" x14ac:dyDescent="0.45">
      <c r="AA93" s="7" t="e">
        <f t="shared" ref="AA93:AK93" si="90">IF(AA13=6,"soixante ",IF(AA7=80,"quatre-vingts ",IF(AA13=8,"quatre-vingt-","")))</f>
        <v>#REF!</v>
      </c>
      <c r="AB93" s="7" t="e">
        <f t="shared" si="90"/>
        <v>#REF!</v>
      </c>
      <c r="AC93" s="7" t="e">
        <f t="shared" si="90"/>
        <v>#REF!</v>
      </c>
      <c r="AD93" s="7" t="e">
        <f t="shared" si="90"/>
        <v>#REF!</v>
      </c>
      <c r="AE93" s="7" t="e">
        <f t="shared" si="90"/>
        <v>#REF!</v>
      </c>
      <c r="AF93" s="7" t="e">
        <f t="shared" si="90"/>
        <v>#REF!</v>
      </c>
      <c r="AG93" s="7" t="e">
        <f t="shared" si="90"/>
        <v>#REF!</v>
      </c>
      <c r="AH93" s="7" t="str">
        <f t="shared" si="90"/>
        <v/>
      </c>
      <c r="AI93" s="7" t="e">
        <f t="shared" si="90"/>
        <v>#REF!</v>
      </c>
      <c r="AJ93" s="7" t="e">
        <f t="shared" si="90"/>
        <v>#REF!</v>
      </c>
      <c r="AK93" s="7" t="e">
        <f t="shared" si="90"/>
        <v>#REF!</v>
      </c>
    </row>
    <row r="94" spans="27:37" ht="12.75" customHeight="1" x14ac:dyDescent="0.45">
      <c r="AA94" s="7" t="e">
        <f t="shared" ref="AA94:AK94" si="91">IF(AA16=6,"soixante ",IF(AA9=80,"quatre-vingts ",IF(AA16=8,"quatre-vingt-","")))</f>
        <v>#REF!</v>
      </c>
      <c r="AB94" s="7" t="e">
        <f t="shared" si="91"/>
        <v>#REF!</v>
      </c>
      <c r="AC94" s="7" t="e">
        <f t="shared" si="91"/>
        <v>#REF!</v>
      </c>
      <c r="AD94" s="7" t="e">
        <f t="shared" si="91"/>
        <v>#REF!</v>
      </c>
      <c r="AE94" s="7" t="e">
        <f t="shared" si="91"/>
        <v>#REF!</v>
      </c>
      <c r="AF94" s="7" t="e">
        <f t="shared" si="91"/>
        <v>#REF!</v>
      </c>
      <c r="AG94" s="7" t="e">
        <f t="shared" si="91"/>
        <v>#REF!</v>
      </c>
      <c r="AH94" s="7" t="str">
        <f t="shared" si="91"/>
        <v/>
      </c>
      <c r="AI94" s="7" t="e">
        <f t="shared" si="91"/>
        <v>#REF!</v>
      </c>
      <c r="AJ94" s="7" t="e">
        <f t="shared" si="91"/>
        <v>#REF!</v>
      </c>
      <c r="AK94" s="7" t="e">
        <f t="shared" si="91"/>
        <v>#REF!</v>
      </c>
    </row>
    <row r="95" spans="27:37" ht="12.75" customHeight="1" x14ac:dyDescent="0.45">
      <c r="AA95" s="7" t="e">
        <f t="shared" ref="AA95:AK95" si="92">IF(AA19=6,"soixante ",IF(AA10=80,"quatre-vingts ",IF(AA19=8,"quatre-vingt-","")))</f>
        <v>#REF!</v>
      </c>
      <c r="AB95" s="7" t="e">
        <f t="shared" si="92"/>
        <v>#REF!</v>
      </c>
      <c r="AC95" s="7" t="e">
        <f t="shared" si="92"/>
        <v>#REF!</v>
      </c>
      <c r="AD95" s="7" t="e">
        <f t="shared" si="92"/>
        <v>#REF!</v>
      </c>
      <c r="AE95" s="7" t="e">
        <f t="shared" si="92"/>
        <v>#REF!</v>
      </c>
      <c r="AF95" s="7" t="e">
        <f t="shared" si="92"/>
        <v>#REF!</v>
      </c>
      <c r="AG95" s="7" t="e">
        <f t="shared" si="92"/>
        <v>#REF!</v>
      </c>
      <c r="AH95" s="7" t="str">
        <f t="shared" si="92"/>
        <v/>
      </c>
      <c r="AI95" s="7" t="e">
        <f t="shared" si="92"/>
        <v>#REF!</v>
      </c>
      <c r="AJ95" s="7" t="e">
        <f t="shared" si="92"/>
        <v>#REF!</v>
      </c>
      <c r="AK95" s="7" t="e">
        <f t="shared" si="92"/>
        <v>#REF!</v>
      </c>
    </row>
    <row r="96" spans="27:37" ht="12.75" customHeight="1" x14ac:dyDescent="0.45">
      <c r="AA96" s="7" t="e">
        <f t="shared" ref="AA96:AK96" si="93">IF(AA21=6,"soixante ",IF(AA11=80,"quatre-vingts ",IF(AA21=8,"quatre-vingt-","")))</f>
        <v>#REF!</v>
      </c>
      <c r="AB96" s="7" t="e">
        <f t="shared" si="93"/>
        <v>#REF!</v>
      </c>
      <c r="AC96" s="7" t="e">
        <f t="shared" si="93"/>
        <v>#REF!</v>
      </c>
      <c r="AD96" s="7" t="e">
        <f t="shared" si="93"/>
        <v>#REF!</v>
      </c>
      <c r="AE96" s="7" t="e">
        <f t="shared" si="93"/>
        <v>#REF!</v>
      </c>
      <c r="AF96" s="7" t="e">
        <f t="shared" si="93"/>
        <v>#REF!</v>
      </c>
      <c r="AG96" s="7" t="e">
        <f t="shared" si="93"/>
        <v>#REF!</v>
      </c>
      <c r="AH96" s="7" t="str">
        <f t="shared" si="93"/>
        <v/>
      </c>
      <c r="AI96" s="7" t="e">
        <f t="shared" si="93"/>
        <v>#REF!</v>
      </c>
      <c r="AJ96" s="7" t="e">
        <f t="shared" si="93"/>
        <v>#REF!</v>
      </c>
      <c r="AK96" s="7" t="e">
        <f t="shared" si="93"/>
        <v>#REF!</v>
      </c>
    </row>
    <row r="97" spans="27:37" ht="12.75" customHeight="1" x14ac:dyDescent="0.45">
      <c r="AA97" s="7">
        <f>0</f>
        <v>0</v>
      </c>
      <c r="AB97" s="7">
        <f>0</f>
        <v>0</v>
      </c>
      <c r="AC97" s="7">
        <f>0</f>
        <v>0</v>
      </c>
      <c r="AD97" s="7">
        <f>0</f>
        <v>0</v>
      </c>
      <c r="AE97" s="7">
        <f>0</f>
        <v>0</v>
      </c>
      <c r="AF97" s="7">
        <f>0</f>
        <v>0</v>
      </c>
      <c r="AG97" s="7">
        <f>0</f>
        <v>0</v>
      </c>
      <c r="AH97" s="7">
        <f>0</f>
        <v>0</v>
      </c>
      <c r="AI97" s="7">
        <f>0</f>
        <v>0</v>
      </c>
      <c r="AJ97" s="7">
        <f>0</f>
        <v>0</v>
      </c>
      <c r="AK97" s="7">
        <f>0</f>
        <v>0</v>
      </c>
    </row>
    <row r="98" spans="27:37" ht="12.75" customHeight="1" x14ac:dyDescent="0.45">
      <c r="AA98" s="7" t="e">
        <f t="shared" ref="AA98:AK98" si="94">(AA23&amp;AA24&amp;AA25&amp;AA26&amp;AA27&amp;AA28&amp;AA29&amp;AA30&amp;AA31&amp;AA32&amp;AA33&amp;AA34&amp;AA35&amp;AA36&amp;AA37&amp;AA38&amp;AA39&amp;AA40&amp;AA41)</f>
        <v>#REF!</v>
      </c>
      <c r="AB98" s="7" t="e">
        <f t="shared" si="94"/>
        <v>#REF!</v>
      </c>
      <c r="AC98" s="7" t="e">
        <f t="shared" si="94"/>
        <v>#REF!</v>
      </c>
      <c r="AD98" s="7" t="e">
        <f t="shared" si="94"/>
        <v>#REF!</v>
      </c>
      <c r="AE98" s="7" t="e">
        <f t="shared" si="94"/>
        <v>#REF!</v>
      </c>
      <c r="AF98" s="7" t="e">
        <f t="shared" si="94"/>
        <v>#REF!</v>
      </c>
      <c r="AG98" s="7" t="e">
        <f t="shared" si="94"/>
        <v>#REF!</v>
      </c>
      <c r="AH98" s="7" t="str">
        <f t="shared" si="94"/>
        <v xml:space="preserve">zéro euro </v>
      </c>
      <c r="AI98" s="7" t="e">
        <f t="shared" si="94"/>
        <v>#REF!</v>
      </c>
      <c r="AJ98" s="7" t="e">
        <f t="shared" si="94"/>
        <v>#REF!</v>
      </c>
      <c r="AK98" s="7" t="e">
        <f t="shared" si="94"/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8.86328125" defaultRowHeight="14.25" x14ac:dyDescent="0.45"/>
  <cols>
    <col min="1" max="1" width="24.73046875" customWidth="1"/>
  </cols>
  <sheetData>
    <row r="1" spans="1:3" x14ac:dyDescent="0.45">
      <c r="A1" s="7" t="s">
        <v>104</v>
      </c>
      <c r="B1" s="7" t="s">
        <v>105</v>
      </c>
    </row>
    <row r="2" spans="1:3" x14ac:dyDescent="0.45">
      <c r="A2" s="7" t="s">
        <v>106</v>
      </c>
      <c r="B2" s="7" t="s">
        <v>98</v>
      </c>
    </row>
    <row r="3" spans="1:3" x14ac:dyDescent="0.45">
      <c r="A3" s="7" t="s">
        <v>107</v>
      </c>
      <c r="B3" s="7">
        <v>1</v>
      </c>
    </row>
    <row r="4" spans="1:3" x14ac:dyDescent="0.45">
      <c r="A4" s="7" t="s">
        <v>108</v>
      </c>
      <c r="B4" s="7">
        <v>0</v>
      </c>
    </row>
    <row r="5" spans="1:3" x14ac:dyDescent="0.45">
      <c r="A5" s="7" t="s">
        <v>109</v>
      </c>
      <c r="B5" s="7">
        <v>0</v>
      </c>
    </row>
    <row r="6" spans="1:3" x14ac:dyDescent="0.45">
      <c r="A6" s="7" t="s">
        <v>110</v>
      </c>
      <c r="B6" s="7">
        <v>1</v>
      </c>
    </row>
    <row r="7" spans="1:3" x14ac:dyDescent="0.45">
      <c r="A7" s="7" t="s">
        <v>111</v>
      </c>
      <c r="B7" s="7">
        <v>1</v>
      </c>
    </row>
    <row r="8" spans="1:3" x14ac:dyDescent="0.45">
      <c r="A8" s="7" t="s">
        <v>112</v>
      </c>
      <c r="B8" s="7">
        <v>0</v>
      </c>
    </row>
    <row r="9" spans="1:3" x14ac:dyDescent="0.45">
      <c r="A9" s="7" t="s">
        <v>113</v>
      </c>
      <c r="B9" s="7">
        <v>0</v>
      </c>
    </row>
    <row r="10" spans="1:3" x14ac:dyDescent="0.45">
      <c r="A10" s="7" t="s">
        <v>114</v>
      </c>
      <c r="C10" s="7" t="s">
        <v>115</v>
      </c>
    </row>
    <row r="11" spans="1:3" x14ac:dyDescent="0.45">
      <c r="A11" s="7" t="s">
        <v>116</v>
      </c>
      <c r="B11" s="7">
        <v>0</v>
      </c>
    </row>
    <row r="12" spans="1:3" x14ac:dyDescent="0.45">
      <c r="A12" s="7" t="s">
        <v>117</v>
      </c>
      <c r="B12" s="7" t="s">
        <v>118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14" sqref="C14:J14"/>
    </sheetView>
  </sheetViews>
  <sheetFormatPr baseColWidth="10" defaultColWidth="8.86328125" defaultRowHeight="12.75" customHeight="1" x14ac:dyDescent="0.45"/>
  <cols>
    <col min="1" max="1" width="6.73046875" customWidth="1"/>
    <col min="2" max="2" width="35" customWidth="1"/>
    <col min="3" max="10" width="11.3984375" customWidth="1"/>
  </cols>
  <sheetData>
    <row r="2" spans="1:10" ht="12.75" customHeight="1" x14ac:dyDescent="0.45">
      <c r="B2" s="121" t="s">
        <v>119</v>
      </c>
      <c r="C2" s="121"/>
      <c r="D2" s="121"/>
      <c r="E2" s="121"/>
      <c r="F2" s="121"/>
      <c r="G2" s="121"/>
      <c r="H2" s="121"/>
      <c r="I2" s="121"/>
      <c r="J2" s="121"/>
    </row>
    <row r="4" spans="1:10" ht="12.75" customHeight="1" x14ac:dyDescent="0.45">
      <c r="A4" s="36" t="s">
        <v>72</v>
      </c>
      <c r="B4" s="32" t="s">
        <v>120</v>
      </c>
      <c r="C4" s="120"/>
      <c r="D4" s="120"/>
      <c r="E4" s="120"/>
      <c r="F4" s="120"/>
      <c r="G4" s="120"/>
      <c r="H4" s="120"/>
      <c r="I4" s="120"/>
      <c r="J4" s="120"/>
    </row>
    <row r="6" spans="1:10" ht="12.75" customHeight="1" x14ac:dyDescent="0.45">
      <c r="A6" s="36" t="s">
        <v>74</v>
      </c>
      <c r="B6" s="32" t="s">
        <v>121</v>
      </c>
      <c r="C6" s="120"/>
      <c r="D6" s="120"/>
      <c r="E6" s="120"/>
      <c r="F6" s="120"/>
      <c r="G6" s="120"/>
      <c r="H6" s="120"/>
      <c r="I6" s="120"/>
      <c r="J6" s="120"/>
    </row>
    <row r="8" spans="1:10" ht="12.75" customHeight="1" x14ac:dyDescent="0.45">
      <c r="A8" s="36" t="s">
        <v>84</v>
      </c>
      <c r="B8" s="32" t="s">
        <v>122</v>
      </c>
      <c r="C8" s="120"/>
      <c r="D8" s="120"/>
      <c r="E8" s="120"/>
      <c r="F8" s="120"/>
      <c r="G8" s="120"/>
      <c r="H8" s="120"/>
      <c r="I8" s="120"/>
      <c r="J8" s="120"/>
    </row>
    <row r="10" spans="1:10" ht="12.75" customHeight="1" x14ac:dyDescent="0.45">
      <c r="A10" s="36" t="s">
        <v>86</v>
      </c>
      <c r="B10" s="32" t="s">
        <v>123</v>
      </c>
      <c r="C10" s="122"/>
      <c r="D10" s="122"/>
      <c r="E10" s="122"/>
      <c r="F10" s="122"/>
      <c r="G10" s="122"/>
      <c r="H10" s="122"/>
      <c r="I10" s="122"/>
      <c r="J10" s="122"/>
    </row>
    <row r="12" spans="1:10" ht="12.75" customHeight="1" x14ac:dyDescent="0.45">
      <c r="A12" s="36" t="s">
        <v>76</v>
      </c>
      <c r="B12" s="32" t="s">
        <v>124</v>
      </c>
      <c r="C12" s="120"/>
      <c r="D12" s="120"/>
      <c r="E12" s="120"/>
      <c r="F12" s="120"/>
      <c r="G12" s="120"/>
      <c r="H12" s="120"/>
      <c r="I12" s="120"/>
      <c r="J12" s="120"/>
    </row>
    <row r="14" spans="1:10" ht="12.75" customHeight="1" x14ac:dyDescent="0.45">
      <c r="A14" s="36" t="s">
        <v>88</v>
      </c>
      <c r="B14" s="32" t="s">
        <v>125</v>
      </c>
      <c r="C14" s="120"/>
      <c r="D14" s="120"/>
      <c r="E14" s="120"/>
      <c r="F14" s="120"/>
      <c r="G14" s="120"/>
      <c r="H14" s="120"/>
      <c r="I14" s="120"/>
      <c r="J14" s="120"/>
    </row>
    <row r="16" spans="1:10" ht="12.75" customHeight="1" x14ac:dyDescent="0.45">
      <c r="A16" s="36" t="s">
        <v>90</v>
      </c>
      <c r="B16" s="32" t="s">
        <v>126</v>
      </c>
      <c r="C16" s="120"/>
      <c r="D16" s="120"/>
      <c r="E16" s="120"/>
      <c r="F16" s="120"/>
      <c r="G16" s="120"/>
      <c r="H16" s="120"/>
      <c r="I16" s="120"/>
      <c r="J16" s="120"/>
    </row>
    <row r="18" spans="1:10" ht="12.75" customHeight="1" x14ac:dyDescent="0.45">
      <c r="A18" s="36" t="s">
        <v>92</v>
      </c>
      <c r="B18" s="32" t="s">
        <v>127</v>
      </c>
      <c r="C18" s="119"/>
      <c r="D18" s="119"/>
      <c r="E18" s="119"/>
      <c r="F18" s="119"/>
      <c r="G18" s="119"/>
      <c r="H18" s="119"/>
      <c r="I18" s="119"/>
      <c r="J18" s="119"/>
    </row>
    <row r="20" spans="1:10" ht="12.75" customHeight="1" x14ac:dyDescent="0.45">
      <c r="A20" s="36" t="s">
        <v>128</v>
      </c>
      <c r="B20" s="32" t="s">
        <v>129</v>
      </c>
      <c r="C20" s="119"/>
      <c r="D20" s="119"/>
      <c r="E20" s="119"/>
      <c r="F20" s="119"/>
      <c r="G20" s="119"/>
      <c r="H20" s="119"/>
      <c r="I20" s="119"/>
      <c r="J20" s="119"/>
    </row>
    <row r="22" spans="1:10" ht="12.75" customHeight="1" x14ac:dyDescent="0.45">
      <c r="A22" s="36" t="s">
        <v>78</v>
      </c>
      <c r="B22" s="32" t="s">
        <v>130</v>
      </c>
      <c r="C22" s="119"/>
      <c r="D22" s="119"/>
      <c r="E22" s="119"/>
      <c r="F22" s="119"/>
      <c r="G22" s="119"/>
      <c r="H22" s="119"/>
      <c r="I22" s="119"/>
      <c r="J22" s="119"/>
    </row>
    <row r="24" spans="1:10" ht="12.75" customHeight="1" x14ac:dyDescent="0.45">
      <c r="A24" s="36" t="s">
        <v>80</v>
      </c>
      <c r="B24" s="32" t="s">
        <v>131</v>
      </c>
      <c r="C24" s="120"/>
      <c r="D24" s="120"/>
      <c r="E24" s="120"/>
      <c r="F24" s="120"/>
      <c r="G24" s="120"/>
      <c r="H24" s="120"/>
      <c r="I24" s="120"/>
      <c r="J24" s="120"/>
    </row>
    <row r="28" spans="1:10" ht="60" customHeight="1" x14ac:dyDescent="0.45">
      <c r="A28" s="36" t="s">
        <v>82</v>
      </c>
      <c r="B28" s="32" t="s">
        <v>132</v>
      </c>
      <c r="C28" s="120"/>
      <c r="D28" s="120"/>
      <c r="E28" s="120"/>
      <c r="F28" s="120"/>
      <c r="G28" s="120"/>
      <c r="H28" s="120"/>
      <c r="I28" s="120"/>
      <c r="J28" s="120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4e95f0-b469-43de-950d-c13e6d1de226" xsi:nil="true"/>
    <lcf76f155ced4ddcb4097134ff3c332f xmlns="f4aeaf17-4b6b-40c6-b66e-44b31668e9e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11" ma:contentTypeDescription="Crée un document." ma:contentTypeScope="" ma:versionID="68e31d8584f3f0358d95f92e50f03214">
  <xsd:schema xmlns:xsd="http://www.w3.org/2001/XMLSchema" xmlns:xs="http://www.w3.org/2001/XMLSchema" xmlns:p="http://schemas.microsoft.com/office/2006/metadata/properties" xmlns:ns2="f4aeaf17-4b6b-40c6-b66e-44b31668e9ee" xmlns:ns3="3d4e95f0-b469-43de-950d-c13e6d1de226" targetNamespace="http://schemas.microsoft.com/office/2006/metadata/properties" ma:root="true" ma:fieldsID="38ea2a765f7e5a3d986f11775fc58672" ns2:_="" ns3:_="">
    <xsd:import namespace="f4aeaf17-4b6b-40c6-b66e-44b31668e9ee"/>
    <xsd:import namespace="3d4e95f0-b469-43de-950d-c13e6d1de2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9a876a1-b094-4a95-90ad-b3ec9ff95e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4e95f0-b469-43de-950d-c13e6d1de22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3ef186-4bbb-4052-8972-648ab14e116f}" ma:internalName="TaxCatchAll" ma:showField="CatchAllData" ma:web="3d4e95f0-b469-43de-950d-c13e6d1de2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836A78-BADD-4332-B55A-3E10D42183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27E228-0263-4641-A61F-2CEE61603A36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  <ds:schemaRef ds:uri="3d4e95f0-b469-43de-950d-c13e6d1de226"/>
    <ds:schemaRef ds:uri="f4aeaf17-4b6b-40c6-b66e-44b31668e9ee"/>
  </ds:schemaRefs>
</ds:datastoreItem>
</file>

<file path=customXml/itemProps3.xml><?xml version="1.0" encoding="utf-8"?>
<ds:datastoreItem xmlns:ds="http://schemas.openxmlformats.org/officeDocument/2006/customXml" ds:itemID="{A5C1F3D2-5F0F-4827-B94D-802E9E609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aeaf17-4b6b-40c6-b66e-44b31668e9ee"/>
    <ds:schemaRef ds:uri="3d4e95f0-b469-43de-950d-c13e6d1de2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BOUDAILLIEZ</dc:creator>
  <cp:lastModifiedBy>BONNEC Laurent</cp:lastModifiedBy>
  <dcterms:created xsi:type="dcterms:W3CDTF">2025-06-09T14:33:06Z</dcterms:created>
  <dcterms:modified xsi:type="dcterms:W3CDTF">2025-08-21T15:21:28Z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