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69AFAFCE-171F-4746-9FB8-9471BCF6523A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BPU" sheetId="1" r:id="rId1"/>
    <sheet name="DQE" sheetId="4" r:id="rId2"/>
    <sheet name="Feuil2" sheetId="2" r:id="rId3"/>
    <sheet name="Feuil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" i="4" l="1"/>
  <c r="G5" i="4" s="1"/>
  <c r="F6" i="4"/>
  <c r="G6" i="4" s="1"/>
  <c r="F10" i="4"/>
  <c r="G10" i="4" s="1"/>
  <c r="F11" i="4"/>
  <c r="G11" i="4" s="1"/>
  <c r="F12" i="4"/>
  <c r="G12" i="4" s="1"/>
  <c r="F13" i="4"/>
  <c r="G13" i="4" s="1"/>
  <c r="F14" i="4"/>
  <c r="G14" i="4" s="1"/>
  <c r="F15" i="4"/>
  <c r="G15" i="4" s="1"/>
  <c r="F16" i="4"/>
  <c r="G16" i="4" s="1"/>
  <c r="F17" i="4"/>
  <c r="G17" i="4" s="1"/>
  <c r="F7" i="4"/>
  <c r="G7" i="4" s="1"/>
  <c r="F8" i="4"/>
  <c r="G8" i="4" s="1"/>
  <c r="G18" i="4" l="1"/>
  <c r="G19" i="4" s="1"/>
</calcChain>
</file>

<file path=xl/sharedStrings.xml><?xml version="1.0" encoding="utf-8"?>
<sst xmlns="http://schemas.openxmlformats.org/spreadsheetml/2006/main" count="99" uniqueCount="51">
  <si>
    <t xml:space="preserve">Conseil d'administration (CA) </t>
  </si>
  <si>
    <t>Nombre de réunion/an</t>
  </si>
  <si>
    <t>Durée de la réunion (heures)</t>
  </si>
  <si>
    <t>Format</t>
  </si>
  <si>
    <t xml:space="preserve">Nombre de page </t>
  </si>
  <si>
    <t>18 à 22 P/H</t>
  </si>
  <si>
    <t>4 à 6 P/H</t>
  </si>
  <si>
    <t>25 P/H</t>
  </si>
  <si>
    <t>Type de document</t>
  </si>
  <si>
    <t>BPU</t>
  </si>
  <si>
    <t>Compte-Rendu Condensé</t>
  </si>
  <si>
    <t xml:space="preserve">Compte-Rendu Intégral remanié </t>
  </si>
  <si>
    <t>Procédure n°NAT0332025
Marché n°2025-0821
Prestations de rédaction de compte-rendu des instances administratives d'Inria
Bordereau des Prix Unitaires  (pondération 40%)</t>
  </si>
  <si>
    <t>Taux de TVA</t>
  </si>
  <si>
    <t xml:space="preserve">Prestations réalisées en présentiel </t>
  </si>
  <si>
    <t>Prestations réalisées en distanciel</t>
  </si>
  <si>
    <t>Synthèse standard</t>
  </si>
  <si>
    <t>Prestations complémentaires</t>
  </si>
  <si>
    <t>Procédure n°NAT0332025
Marché n°2025-0821
Prestations de rédaction de compte-rendu des instances administratives d'Inria
Détail Quantitatif estimatif  (pondération 40%)</t>
  </si>
  <si>
    <t>Comité social d'administration (CSA)</t>
  </si>
  <si>
    <t>Formation spécialisée (FS)</t>
  </si>
  <si>
    <t>Formation spécialisée de site (FSS)</t>
  </si>
  <si>
    <t>Présentiel</t>
  </si>
  <si>
    <t>Intégral remanié</t>
  </si>
  <si>
    <t xml:space="preserve">Condensé </t>
  </si>
  <si>
    <t>--</t>
  </si>
  <si>
    <t>Heure supplémentaire entamée (en cas d'allongement non prévue de la réunion)</t>
  </si>
  <si>
    <t xml:space="preserve">Les quantités estimatives annuelles indiquées dans le présent document ne sont donc pas contractuelles et ne servent qu'à la comparaison des offres financières des candidats. </t>
  </si>
  <si>
    <t>Les montants indiqués dans le présent DQE s'ajoutent automatiquement en fonction des montants renseignés dans le BPU : le candidat veillera à ne pas modifier ces calculs automatiques afin de ne pas créer d'incohérence.</t>
  </si>
  <si>
    <r>
      <rPr>
        <b/>
        <u/>
        <sz val="11"/>
        <color rgb="FFFF0000"/>
        <rFont val="Calibri"/>
        <family val="2"/>
        <scheme val="minor"/>
      </rPr>
      <t xml:space="preserve">NB </t>
    </r>
    <r>
      <rPr>
        <b/>
        <i/>
        <u/>
        <sz val="11"/>
        <color rgb="FFFF0000"/>
        <rFont val="Calibri"/>
        <family val="2"/>
        <scheme val="minor"/>
      </rPr>
      <t>:</t>
    </r>
    <r>
      <rPr>
        <b/>
        <sz val="11"/>
        <rFont val="Calibri"/>
        <family val="2"/>
        <scheme val="minor"/>
      </rPr>
      <t xml:space="preserve"> Contrairement au BPU, le DQE n'est pas contractuel.</t>
    </r>
  </si>
  <si>
    <t>Frais de déplacement</t>
  </si>
  <si>
    <t>Unité</t>
  </si>
  <si>
    <t>Par heure</t>
  </si>
  <si>
    <t>Unitaire aller/retour</t>
  </si>
  <si>
    <t>Déplacement Centre Inria en Ile-de-France et Siège</t>
  </si>
  <si>
    <t>Prix unitaire en € HT</t>
  </si>
  <si>
    <t>Déplacement au Centre Inria de l'Université de Rennes</t>
  </si>
  <si>
    <t>Déplacement au Centre Inria d'Université Côte-d'Azur - Sophia Antipolis</t>
  </si>
  <si>
    <t>Déplacement Centre Inria de l'Université de Lorraine - Nancy</t>
  </si>
  <si>
    <t>Déplacement Centre Inria de l'Université Grenoble Alpes</t>
  </si>
  <si>
    <t>Déplacement Centre Inria de l'Université de Bordeaux</t>
  </si>
  <si>
    <t>Déplacement Centre Inria de l'Université de Lille</t>
  </si>
  <si>
    <t>Déplacement Centre Inria de Lyon</t>
  </si>
  <si>
    <t>Déplacements</t>
  </si>
  <si>
    <t xml:space="preserve">Prestations </t>
  </si>
  <si>
    <t>Nombre de déplacement par an</t>
  </si>
  <si>
    <t>Prix total en € HT</t>
  </si>
  <si>
    <t>Montant total annuel DQE</t>
  </si>
  <si>
    <t>Montant total DQE sur la durée totale du marché (4 ans)</t>
  </si>
  <si>
    <t>Déplacement Centre Inria en Ile-de-France (Paris, Saclay) et Siège (Rocquencourt)</t>
  </si>
  <si>
    <r>
      <rPr>
        <b/>
        <sz val="12"/>
        <color rgb="FFFF0000"/>
        <rFont val="Calibri"/>
        <family val="2"/>
        <scheme val="minor"/>
      </rPr>
      <t>NB</t>
    </r>
    <r>
      <rPr>
        <b/>
        <sz val="12"/>
        <color theme="1"/>
        <rFont val="Calibri"/>
        <family val="2"/>
        <scheme val="minor"/>
      </rPr>
      <t xml:space="preserve"> : Les prix incluent le temps passé en réunion ainsi que les temps de rédaction et de correction après la réunion pour la remise du livrable.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</si>
</sst>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wrapText="1"/>
    </xf>
    <xf numFmtId="0" fontId="3" fillId="0" borderId="1" xfId="0" applyFont="1" applyBorder="1"/>
    <xf numFmtId="0" fontId="1" fillId="0" borderId="0" xfId="0" applyFont="1" applyFill="1" applyBorder="1" applyAlignment="1"/>
    <xf numFmtId="0" fontId="3" fillId="0" borderId="0" xfId="0" applyFont="1"/>
    <xf numFmtId="0" fontId="1" fillId="3" borderId="7" xfId="0" applyFont="1" applyFill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3" fillId="0" borderId="10" xfId="0" applyFont="1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0" fontId="0" fillId="0" borderId="1" xfId="0" applyNumberFormat="1" applyBorder="1"/>
    <xf numFmtId="10" fontId="0" fillId="0" borderId="1" xfId="0" applyNumberFormat="1" applyFont="1" applyBorder="1" applyAlignment="1">
      <alignment horizontal="center"/>
    </xf>
    <xf numFmtId="164" fontId="3" fillId="2" borderId="8" xfId="0" applyNumberFormat="1" applyFont="1" applyFill="1" applyBorder="1"/>
    <xf numFmtId="0" fontId="0" fillId="0" borderId="1" xfId="0" quotePrefix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0" xfId="0" applyAlignment="1"/>
    <xf numFmtId="0" fontId="3" fillId="2" borderId="5" xfId="0" applyFont="1" applyFill="1" applyBorder="1" applyAlignment="1">
      <alignment horizontal="left"/>
    </xf>
    <xf numFmtId="10" fontId="0" fillId="0" borderId="10" xfId="0" applyNumberFormat="1" applyBorder="1"/>
    <xf numFmtId="0" fontId="0" fillId="0" borderId="1" xfId="0" applyBorder="1" applyAlignment="1">
      <alignment horizontal="center" vertical="center"/>
    </xf>
    <xf numFmtId="0" fontId="3" fillId="2" borderId="10" xfId="0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center" vertical="center"/>
    </xf>
    <xf numFmtId="164" fontId="3" fillId="2" borderId="10" xfId="0" applyNumberFormat="1" applyFont="1" applyFill="1" applyBorder="1"/>
    <xf numFmtId="0" fontId="0" fillId="6" borderId="1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6" borderId="1" xfId="0" applyFont="1" applyFill="1" applyBorder="1"/>
    <xf numFmtId="0" fontId="3" fillId="6" borderId="10" xfId="0" applyFont="1" applyFill="1" applyBorder="1"/>
    <xf numFmtId="164" fontId="3" fillId="0" borderId="1" xfId="0" applyNumberFormat="1" applyFont="1" applyBorder="1"/>
    <xf numFmtId="164" fontId="3" fillId="0" borderId="10" xfId="0" applyNumberFormat="1" applyFont="1" applyBorder="1"/>
    <xf numFmtId="164" fontId="0" fillId="0" borderId="1" xfId="0" applyNumberFormat="1" applyFont="1" applyBorder="1"/>
    <xf numFmtId="164" fontId="0" fillId="0" borderId="10" xfId="0" applyNumberFormat="1" applyFont="1" applyBorder="1"/>
    <xf numFmtId="164" fontId="0" fillId="0" borderId="1" xfId="0" applyNumberFormat="1" applyFont="1" applyFill="1" applyBorder="1"/>
    <xf numFmtId="164" fontId="0" fillId="0" borderId="10" xfId="0" applyNumberFormat="1" applyFont="1" applyFill="1" applyBorder="1"/>
    <xf numFmtId="0" fontId="0" fillId="7" borderId="5" xfId="0" applyFill="1" applyBorder="1" applyAlignment="1">
      <alignment horizontal="center"/>
    </xf>
    <xf numFmtId="0" fontId="0" fillId="7" borderId="5" xfId="0" applyFill="1" applyBorder="1"/>
    <xf numFmtId="164" fontId="3" fillId="7" borderId="8" xfId="0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 applyAlignment="1">
      <alignment horizontal="center" wrapText="1"/>
    </xf>
    <xf numFmtId="0" fontId="0" fillId="0" borderId="1" xfId="0" quotePrefix="1" applyBorder="1" applyAlignment="1">
      <alignment horizontal="center" vertical="center"/>
    </xf>
    <xf numFmtId="0" fontId="6" fillId="0" borderId="0" xfId="0" applyFont="1"/>
    <xf numFmtId="1" fontId="0" fillId="0" borderId="1" xfId="0" applyNumberForma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5" borderId="4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 wrapText="1"/>
    </xf>
    <xf numFmtId="0" fontId="3" fillId="4" borderId="9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0</xdr:row>
      <xdr:rowOff>0</xdr:rowOff>
    </xdr:from>
    <xdr:to>
      <xdr:col>5</xdr:col>
      <xdr:colOff>695007</xdr:colOff>
      <xdr:row>1</xdr:row>
      <xdr:rowOff>28483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42E8E07-0EF1-479E-BBAE-96311D6DEE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7700" y="0"/>
          <a:ext cx="2539682" cy="7365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5</xdr:col>
      <xdr:colOff>218757</xdr:colOff>
      <xdr:row>1</xdr:row>
      <xdr:rowOff>9433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3AA87C9-4E20-433E-8219-45F65990E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3400" y="0"/>
          <a:ext cx="2539682" cy="736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="90" zoomScaleNormal="90" workbookViewId="0">
      <selection activeCell="D29" sqref="D29"/>
    </sheetView>
  </sheetViews>
  <sheetFormatPr baseColWidth="10" defaultColWidth="9.1796875" defaultRowHeight="14.5" x14ac:dyDescent="0.35"/>
  <cols>
    <col min="1" max="1" width="61.6328125" customWidth="1"/>
    <col min="2" max="3" width="21.26953125" style="1" customWidth="1"/>
    <col min="4" max="4" width="34.7265625" style="1" bestFit="1" customWidth="1"/>
    <col min="5" max="5" width="28" customWidth="1"/>
    <col min="6" max="6" width="34.1796875" bestFit="1" customWidth="1"/>
    <col min="7" max="7" width="47.54296875" customWidth="1"/>
  </cols>
  <sheetData>
    <row r="1" spans="1:7" ht="56.15" customHeight="1" thickBot="1" x14ac:dyDescent="0.4">
      <c r="A1" s="55" t="s">
        <v>12</v>
      </c>
      <c r="B1" s="56"/>
      <c r="C1" s="56"/>
      <c r="D1" s="57"/>
    </row>
    <row r="3" spans="1:7" ht="15" thickBot="1" x14ac:dyDescent="0.4"/>
    <row r="4" spans="1:7" ht="15" thickBot="1" x14ac:dyDescent="0.4">
      <c r="B4" s="58" t="s">
        <v>9</v>
      </c>
      <c r="C4" s="59"/>
      <c r="D4" s="59"/>
      <c r="E4" s="60"/>
      <c r="F4" s="7"/>
      <c r="G4" s="7"/>
    </row>
    <row r="5" spans="1:7" x14ac:dyDescent="0.35">
      <c r="B5" s="9" t="s">
        <v>4</v>
      </c>
      <c r="C5" s="9" t="s">
        <v>31</v>
      </c>
      <c r="D5" s="9" t="s">
        <v>35</v>
      </c>
      <c r="E5" s="9" t="s">
        <v>13</v>
      </c>
    </row>
    <row r="6" spans="1:7" x14ac:dyDescent="0.35">
      <c r="A6" s="61" t="s">
        <v>14</v>
      </c>
      <c r="B6" s="61"/>
      <c r="C6" s="61"/>
      <c r="D6" s="61"/>
      <c r="E6" s="61"/>
    </row>
    <row r="7" spans="1:7" x14ac:dyDescent="0.35">
      <c r="A7" s="22" t="s">
        <v>11</v>
      </c>
      <c r="B7" s="23" t="s">
        <v>7</v>
      </c>
      <c r="C7" s="23" t="s">
        <v>32</v>
      </c>
      <c r="D7" s="16"/>
      <c r="E7" s="19"/>
    </row>
    <row r="8" spans="1:7" x14ac:dyDescent="0.35">
      <c r="A8" s="24" t="s">
        <v>10</v>
      </c>
      <c r="B8" s="23" t="s">
        <v>5</v>
      </c>
      <c r="C8" s="23" t="s">
        <v>32</v>
      </c>
      <c r="D8" s="16"/>
      <c r="E8" s="19"/>
    </row>
    <row r="9" spans="1:7" x14ac:dyDescent="0.35">
      <c r="A9" s="3" t="s">
        <v>16</v>
      </c>
      <c r="B9" s="2" t="s">
        <v>6</v>
      </c>
      <c r="C9" s="23" t="s">
        <v>32</v>
      </c>
      <c r="D9" s="16"/>
      <c r="E9" s="19"/>
    </row>
    <row r="10" spans="1:7" x14ac:dyDescent="0.35">
      <c r="A10" s="62" t="s">
        <v>15</v>
      </c>
      <c r="B10" s="63"/>
      <c r="C10" s="63"/>
      <c r="D10" s="63"/>
      <c r="E10" s="64"/>
    </row>
    <row r="11" spans="1:7" x14ac:dyDescent="0.35">
      <c r="A11" s="22" t="s">
        <v>11</v>
      </c>
      <c r="B11" s="23" t="s">
        <v>7</v>
      </c>
      <c r="C11" s="23" t="s">
        <v>32</v>
      </c>
      <c r="D11" s="15"/>
      <c r="E11" s="18"/>
    </row>
    <row r="12" spans="1:7" x14ac:dyDescent="0.35">
      <c r="A12" s="24" t="s">
        <v>10</v>
      </c>
      <c r="B12" s="23" t="s">
        <v>5</v>
      </c>
      <c r="C12" s="23" t="s">
        <v>32</v>
      </c>
      <c r="D12" s="15"/>
      <c r="E12" s="18"/>
    </row>
    <row r="13" spans="1:7" x14ac:dyDescent="0.35">
      <c r="A13" s="10" t="s">
        <v>16</v>
      </c>
      <c r="B13" s="11" t="s">
        <v>6</v>
      </c>
      <c r="C13" s="23" t="s">
        <v>32</v>
      </c>
      <c r="D13" s="17"/>
      <c r="E13" s="27"/>
    </row>
    <row r="14" spans="1:7" x14ac:dyDescent="0.35">
      <c r="A14" s="65" t="s">
        <v>30</v>
      </c>
      <c r="B14" s="66"/>
      <c r="C14" s="66"/>
      <c r="D14" s="66"/>
      <c r="E14" s="67"/>
    </row>
    <row r="15" spans="1:7" x14ac:dyDescent="0.35">
      <c r="A15" s="3" t="s">
        <v>34</v>
      </c>
      <c r="B15" s="21" t="s">
        <v>25</v>
      </c>
      <c r="C15" s="2" t="s">
        <v>33</v>
      </c>
      <c r="D15" s="15"/>
      <c r="E15" s="18"/>
    </row>
    <row r="16" spans="1:7" x14ac:dyDescent="0.35">
      <c r="A16" s="3" t="s">
        <v>36</v>
      </c>
      <c r="B16" s="21" t="s">
        <v>25</v>
      </c>
      <c r="C16" s="2" t="s">
        <v>33</v>
      </c>
      <c r="D16" s="15"/>
      <c r="E16" s="18"/>
    </row>
    <row r="17" spans="1:5" x14ac:dyDescent="0.35">
      <c r="A17" s="3" t="s">
        <v>37</v>
      </c>
      <c r="B17" s="21" t="s">
        <v>25</v>
      </c>
      <c r="C17" s="2" t="s">
        <v>33</v>
      </c>
      <c r="D17" s="15"/>
      <c r="E17" s="18"/>
    </row>
    <row r="18" spans="1:5" x14ac:dyDescent="0.35">
      <c r="A18" s="3" t="s">
        <v>38</v>
      </c>
      <c r="B18" s="21" t="s">
        <v>25</v>
      </c>
      <c r="C18" s="2" t="s">
        <v>33</v>
      </c>
      <c r="D18" s="15"/>
      <c r="E18" s="18"/>
    </row>
    <row r="19" spans="1:5" x14ac:dyDescent="0.35">
      <c r="A19" s="3" t="s">
        <v>39</v>
      </c>
      <c r="B19" s="21" t="s">
        <v>25</v>
      </c>
      <c r="C19" s="2" t="s">
        <v>33</v>
      </c>
      <c r="D19" s="15"/>
      <c r="E19" s="18"/>
    </row>
    <row r="20" spans="1:5" x14ac:dyDescent="0.35">
      <c r="A20" s="3" t="s">
        <v>40</v>
      </c>
      <c r="B20" s="21" t="s">
        <v>25</v>
      </c>
      <c r="C20" s="2" t="s">
        <v>33</v>
      </c>
      <c r="D20" s="15"/>
      <c r="E20" s="18"/>
    </row>
    <row r="21" spans="1:5" x14ac:dyDescent="0.35">
      <c r="A21" s="3" t="s">
        <v>41</v>
      </c>
      <c r="B21" s="21" t="s">
        <v>25</v>
      </c>
      <c r="C21" s="2" t="s">
        <v>33</v>
      </c>
      <c r="D21" s="15"/>
      <c r="E21" s="18"/>
    </row>
    <row r="22" spans="1:5" x14ac:dyDescent="0.35">
      <c r="A22" s="3" t="s">
        <v>42</v>
      </c>
      <c r="B22" s="21" t="s">
        <v>25</v>
      </c>
      <c r="C22" s="2" t="s">
        <v>33</v>
      </c>
      <c r="D22" s="15"/>
      <c r="E22" s="18"/>
    </row>
    <row r="23" spans="1:5" x14ac:dyDescent="0.35">
      <c r="A23" s="65" t="s">
        <v>17</v>
      </c>
      <c r="B23" s="66"/>
      <c r="C23" s="66"/>
      <c r="D23" s="66"/>
      <c r="E23" s="67"/>
    </row>
    <row r="24" spans="1:5" ht="29" x14ac:dyDescent="0.35">
      <c r="A24" s="5" t="s">
        <v>26</v>
      </c>
      <c r="B24" s="21" t="s">
        <v>25</v>
      </c>
      <c r="C24" s="51" t="s">
        <v>32</v>
      </c>
      <c r="D24" s="15"/>
      <c r="E24" s="18"/>
    </row>
    <row r="26" spans="1:5" ht="15.5" x14ac:dyDescent="0.35">
      <c r="A26" s="52" t="s">
        <v>50</v>
      </c>
    </row>
    <row r="27" spans="1:5" ht="31" customHeight="1" x14ac:dyDescent="0.35">
      <c r="A27" s="54"/>
      <c r="B27" s="54"/>
      <c r="C27" s="54"/>
      <c r="D27" s="54"/>
      <c r="E27" s="54"/>
    </row>
  </sheetData>
  <mergeCells count="7">
    <mergeCell ref="A27:E27"/>
    <mergeCell ref="A1:D1"/>
    <mergeCell ref="B4:E4"/>
    <mergeCell ref="A6:E6"/>
    <mergeCell ref="A10:E10"/>
    <mergeCell ref="A23:E23"/>
    <mergeCell ref="A14:E1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FC9E5-4D2C-41F6-A397-AF619581D268}">
  <sheetPr>
    <pageSetUpPr fitToPage="1"/>
  </sheetPr>
  <dimension ref="A1:J24"/>
  <sheetViews>
    <sheetView workbookViewId="0">
      <selection activeCell="I31" sqref="I31"/>
    </sheetView>
  </sheetViews>
  <sheetFormatPr baseColWidth="10" defaultColWidth="9.1796875" defaultRowHeight="14.5" x14ac:dyDescent="0.35"/>
  <cols>
    <col min="1" max="1" width="65.08984375" customWidth="1"/>
    <col min="2" max="2" width="22.81640625" style="1" customWidth="1"/>
    <col min="3" max="3" width="21.7265625" style="1" customWidth="1"/>
    <col min="4" max="4" width="12.7265625" customWidth="1"/>
    <col min="5" max="5" width="20.453125" customWidth="1"/>
    <col min="6" max="6" width="17.453125" customWidth="1"/>
    <col min="7" max="7" width="15.453125" customWidth="1"/>
  </cols>
  <sheetData>
    <row r="1" spans="1:7" ht="57.65" customHeight="1" thickBot="1" x14ac:dyDescent="0.4">
      <c r="A1" s="55" t="s">
        <v>18</v>
      </c>
      <c r="B1" s="56"/>
      <c r="C1" s="57"/>
    </row>
    <row r="4" spans="1:7" ht="29" x14ac:dyDescent="0.35">
      <c r="A4" s="30" t="s">
        <v>44</v>
      </c>
      <c r="B4" s="50" t="s">
        <v>1</v>
      </c>
      <c r="C4" s="50" t="s">
        <v>2</v>
      </c>
      <c r="D4" s="31" t="s">
        <v>3</v>
      </c>
      <c r="E4" s="31" t="s">
        <v>8</v>
      </c>
      <c r="F4" s="31" t="s">
        <v>35</v>
      </c>
      <c r="G4" s="30" t="s">
        <v>46</v>
      </c>
    </row>
    <row r="5" spans="1:7" x14ac:dyDescent="0.35">
      <c r="A5" s="3" t="s">
        <v>0</v>
      </c>
      <c r="B5" s="2">
        <v>4</v>
      </c>
      <c r="C5" s="2">
        <v>4</v>
      </c>
      <c r="D5" s="3" t="s">
        <v>22</v>
      </c>
      <c r="E5" s="6" t="s">
        <v>23</v>
      </c>
      <c r="F5" s="42">
        <f>BPU!$D$7</f>
        <v>0</v>
      </c>
      <c r="G5" s="40">
        <f>(F5*C5)*B5</f>
        <v>0</v>
      </c>
    </row>
    <row r="6" spans="1:7" x14ac:dyDescent="0.35">
      <c r="A6" s="3" t="s">
        <v>19</v>
      </c>
      <c r="B6" s="53">
        <v>4</v>
      </c>
      <c r="C6" s="2">
        <v>4</v>
      </c>
      <c r="D6" s="3" t="s">
        <v>22</v>
      </c>
      <c r="E6" s="6" t="s">
        <v>24</v>
      </c>
      <c r="F6" s="42">
        <f>BPU!$D$8</f>
        <v>0</v>
      </c>
      <c r="G6" s="40">
        <f>(F6*C6)*B6</f>
        <v>0</v>
      </c>
    </row>
    <row r="7" spans="1:7" x14ac:dyDescent="0.35">
      <c r="A7" s="3" t="s">
        <v>20</v>
      </c>
      <c r="B7" s="2">
        <v>4</v>
      </c>
      <c r="C7" s="2">
        <v>3</v>
      </c>
      <c r="D7" s="3" t="s">
        <v>22</v>
      </c>
      <c r="E7" s="6" t="s">
        <v>24</v>
      </c>
      <c r="F7" s="42">
        <f>BPU!$D$8</f>
        <v>0</v>
      </c>
      <c r="G7" s="40">
        <f>(F7*C7)*B7</f>
        <v>0</v>
      </c>
    </row>
    <row r="8" spans="1:7" x14ac:dyDescent="0.35">
      <c r="A8" s="12" t="s">
        <v>21</v>
      </c>
      <c r="B8" s="13">
        <v>40</v>
      </c>
      <c r="C8" s="13">
        <v>3</v>
      </c>
      <c r="D8" s="10" t="s">
        <v>22</v>
      </c>
      <c r="E8" s="14" t="s">
        <v>24</v>
      </c>
      <c r="F8" s="43">
        <f>BPU!$D$8</f>
        <v>0</v>
      </c>
      <c r="G8" s="40">
        <f>(F8*C8)*B8</f>
        <v>0</v>
      </c>
    </row>
    <row r="9" spans="1:7" ht="29" x14ac:dyDescent="0.35">
      <c r="A9" s="32" t="s">
        <v>43</v>
      </c>
      <c r="B9" s="37" t="s">
        <v>45</v>
      </c>
      <c r="C9" s="33"/>
      <c r="D9" s="29"/>
      <c r="E9" s="29"/>
      <c r="F9" s="29"/>
      <c r="G9" s="34"/>
    </row>
    <row r="10" spans="1:7" x14ac:dyDescent="0.35">
      <c r="A10" s="3" t="s">
        <v>49</v>
      </c>
      <c r="B10" s="28">
        <v>24</v>
      </c>
      <c r="C10" s="35"/>
      <c r="D10" s="3" t="s">
        <v>22</v>
      </c>
      <c r="E10" s="38"/>
      <c r="F10" s="44">
        <f>BPU!D15</f>
        <v>0</v>
      </c>
      <c r="G10" s="40">
        <f>F10*B10</f>
        <v>0</v>
      </c>
    </row>
    <row r="11" spans="1:7" x14ac:dyDescent="0.35">
      <c r="A11" s="3" t="s">
        <v>36</v>
      </c>
      <c r="B11" s="28">
        <v>4</v>
      </c>
      <c r="C11" s="35"/>
      <c r="D11" s="3" t="s">
        <v>22</v>
      </c>
      <c r="E11" s="38"/>
      <c r="F11" s="44">
        <f>BPU!D16</f>
        <v>0</v>
      </c>
      <c r="G11" s="40">
        <f t="shared" ref="G11:G15" si="0">F11*B11</f>
        <v>0</v>
      </c>
    </row>
    <row r="12" spans="1:7" x14ac:dyDescent="0.35">
      <c r="A12" s="3" t="s">
        <v>37</v>
      </c>
      <c r="B12" s="28">
        <v>4</v>
      </c>
      <c r="C12" s="35"/>
      <c r="D12" s="3" t="s">
        <v>22</v>
      </c>
      <c r="E12" s="38"/>
      <c r="F12" s="44">
        <f>BPU!D17</f>
        <v>0</v>
      </c>
      <c r="G12" s="40">
        <f t="shared" si="0"/>
        <v>0</v>
      </c>
    </row>
    <row r="13" spans="1:7" x14ac:dyDescent="0.35">
      <c r="A13" s="3" t="s">
        <v>38</v>
      </c>
      <c r="B13" s="28">
        <v>4</v>
      </c>
      <c r="C13" s="35"/>
      <c r="D13" s="3" t="s">
        <v>22</v>
      </c>
      <c r="E13" s="38"/>
      <c r="F13" s="44">
        <f>BPU!D18</f>
        <v>0</v>
      </c>
      <c r="G13" s="40">
        <f t="shared" si="0"/>
        <v>0</v>
      </c>
    </row>
    <row r="14" spans="1:7" x14ac:dyDescent="0.35">
      <c r="A14" s="3" t="s">
        <v>39</v>
      </c>
      <c r="B14" s="28">
        <v>4</v>
      </c>
      <c r="C14" s="35"/>
      <c r="D14" s="3" t="s">
        <v>22</v>
      </c>
      <c r="E14" s="38"/>
      <c r="F14" s="44">
        <f>BPU!D19</f>
        <v>0</v>
      </c>
      <c r="G14" s="40">
        <f t="shared" si="0"/>
        <v>0</v>
      </c>
    </row>
    <row r="15" spans="1:7" x14ac:dyDescent="0.35">
      <c r="A15" s="3" t="s">
        <v>40</v>
      </c>
      <c r="B15" s="28">
        <v>4</v>
      </c>
      <c r="C15" s="35"/>
      <c r="D15" s="3" t="s">
        <v>22</v>
      </c>
      <c r="E15" s="38"/>
      <c r="F15" s="44">
        <f>BPU!D20</f>
        <v>0</v>
      </c>
      <c r="G15" s="40">
        <f t="shared" si="0"/>
        <v>0</v>
      </c>
    </row>
    <row r="16" spans="1:7" x14ac:dyDescent="0.35">
      <c r="A16" s="3" t="s">
        <v>41</v>
      </c>
      <c r="B16" s="28">
        <v>4</v>
      </c>
      <c r="C16" s="35"/>
      <c r="D16" s="3" t="s">
        <v>22</v>
      </c>
      <c r="E16" s="38"/>
      <c r="F16" s="44">
        <f>BPU!D21</f>
        <v>0</v>
      </c>
      <c r="G16" s="40">
        <f>F16*B16</f>
        <v>0</v>
      </c>
    </row>
    <row r="17" spans="1:10" ht="15" thickBot="1" x14ac:dyDescent="0.4">
      <c r="A17" s="3" t="s">
        <v>42</v>
      </c>
      <c r="B17" s="28">
        <v>4</v>
      </c>
      <c r="C17" s="36"/>
      <c r="D17" s="3" t="s">
        <v>22</v>
      </c>
      <c r="E17" s="39"/>
      <c r="F17" s="45">
        <f>BPU!D22</f>
        <v>0</v>
      </c>
      <c r="G17" s="41">
        <f>F17*B17</f>
        <v>0</v>
      </c>
    </row>
    <row r="18" spans="1:10" ht="15" thickBot="1" x14ac:dyDescent="0.4">
      <c r="A18" s="68" t="s">
        <v>47</v>
      </c>
      <c r="B18" s="69"/>
      <c r="C18" s="69"/>
      <c r="D18" s="69"/>
      <c r="E18" s="69"/>
      <c r="F18" s="26"/>
      <c r="G18" s="20">
        <f>SUM(G5:G8)+SUM(G10:G17)</f>
        <v>0</v>
      </c>
    </row>
    <row r="19" spans="1:10" ht="15" thickBot="1" x14ac:dyDescent="0.4">
      <c r="A19" s="49" t="s">
        <v>48</v>
      </c>
      <c r="B19" s="46"/>
      <c r="C19" s="46"/>
      <c r="D19" s="47"/>
      <c r="E19" s="47"/>
      <c r="F19" s="47"/>
      <c r="G19" s="48">
        <f>G18*4</f>
        <v>0</v>
      </c>
    </row>
    <row r="21" spans="1:10" x14ac:dyDescent="0.35">
      <c r="A21" s="4" t="s">
        <v>29</v>
      </c>
    </row>
    <row r="22" spans="1:10" x14ac:dyDescent="0.35">
      <c r="A22" s="8" t="s">
        <v>27</v>
      </c>
    </row>
    <row r="23" spans="1:10" ht="17.5" customHeight="1" x14ac:dyDescent="0.35">
      <c r="A23" s="54" t="s">
        <v>28</v>
      </c>
      <c r="B23" s="54"/>
      <c r="C23" s="54"/>
      <c r="D23" s="54"/>
      <c r="E23" s="54"/>
      <c r="F23" s="54"/>
      <c r="G23" s="54"/>
      <c r="H23" s="54"/>
      <c r="I23" s="54"/>
      <c r="J23" s="54"/>
    </row>
    <row r="24" spans="1:10" x14ac:dyDescent="0.35">
      <c r="A24" s="25"/>
      <c r="D24" s="25"/>
      <c r="E24" s="25"/>
      <c r="F24" s="25"/>
      <c r="G24" s="25"/>
      <c r="H24" s="25"/>
      <c r="I24" s="25"/>
      <c r="J24" s="25"/>
    </row>
  </sheetData>
  <mergeCells count="3">
    <mergeCell ref="A1:C1"/>
    <mergeCell ref="A18:E18"/>
    <mergeCell ref="A23:J23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796875"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79687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</vt:lpstr>
      <vt:lpstr>DQE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2025-08-28T12:32:14Z</dcterms:modified>
</cp:coreProperties>
</file>