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N:\Rhone\DISIL\Diam\ProcMarche\2025\R_2025-07 Acquisition_mobilier_sieges\DCE\DCE DEFINITIF\"/>
    </mc:Choice>
  </mc:AlternateContent>
  <xr:revisionPtr revIDLastSave="0" documentId="13_ncr:1_{8351AE95-A89B-449E-BD54-8F28F11D339E}" xr6:coauthVersionLast="47" xr6:coauthVersionMax="47" xr10:uidLastSave="{00000000-0000-0000-0000-000000000000}"/>
  <bookViews>
    <workbookView xWindow="330" yWindow="-120" windowWidth="28590" windowHeight="17520" xr2:uid="{A974948B-304C-47D9-876F-34FF267A08DE}"/>
  </bookViews>
  <sheets>
    <sheet name="BPU Lot 1 Mobilier" sheetId="1" r:id="rId1"/>
    <sheet name="DQE Lot 1 Mobilier" sheetId="2" r:id="rId2"/>
  </sheets>
  <definedNames>
    <definedName name="_xlnm.Print_Titles" localSheetId="0">'BPU Lot 1 Mobilier'!$2:$6</definedName>
    <definedName name="_xlnm.Print_Area" localSheetId="1">'DQE Lot 1 Mobilier'!$A$1:$L$45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1" l="1"/>
  <c r="J8" i="2" s="1"/>
  <c r="K8" i="2" s="1"/>
  <c r="I10" i="1"/>
  <c r="J10" i="1" s="1"/>
  <c r="J40" i="2"/>
  <c r="K40" i="2" s="1"/>
  <c r="J39" i="2"/>
  <c r="K39" i="2" s="1"/>
  <c r="J36" i="2"/>
  <c r="K36" i="2" s="1"/>
  <c r="J35" i="2"/>
  <c r="K35" i="2" s="1"/>
  <c r="J29" i="2"/>
  <c r="K29" i="2" s="1"/>
  <c r="J27" i="2"/>
  <c r="K27" i="2" s="1"/>
  <c r="J25" i="2"/>
  <c r="K25" i="2" s="1"/>
  <c r="J24" i="2"/>
  <c r="K24" i="2" s="1"/>
  <c r="J20" i="2"/>
  <c r="K20" i="2" s="1"/>
  <c r="J16" i="2"/>
  <c r="K16" i="2" s="1"/>
  <c r="J10" i="2"/>
  <c r="K10" i="2" s="1"/>
  <c r="J14" i="2"/>
  <c r="K14" i="2" s="1"/>
  <c r="I25" i="1"/>
  <c r="J25" i="1" s="1"/>
  <c r="I26" i="1"/>
  <c r="J19" i="2" s="1"/>
  <c r="K19" i="2" s="1"/>
  <c r="I27" i="1"/>
  <c r="J27" i="1" s="1"/>
  <c r="I28" i="1"/>
  <c r="J28" i="1" s="1"/>
  <c r="I29" i="1"/>
  <c r="I30" i="1"/>
  <c r="I31" i="1"/>
  <c r="I32" i="1"/>
  <c r="J32" i="1" s="1"/>
  <c r="I33" i="1"/>
  <c r="J33" i="1" s="1"/>
  <c r="I34" i="1"/>
  <c r="J34" i="1" s="1"/>
  <c r="I35" i="1"/>
  <c r="J22" i="2" s="1"/>
  <c r="K22" i="2" s="1"/>
  <c r="I36" i="1"/>
  <c r="I37" i="1"/>
  <c r="J23" i="2" s="1"/>
  <c r="K23" i="2" s="1"/>
  <c r="I38" i="1"/>
  <c r="I39" i="1"/>
  <c r="J39" i="1" s="1"/>
  <c r="I41" i="1"/>
  <c r="J41" i="1" s="1"/>
  <c r="I42" i="1"/>
  <c r="J28" i="2" s="1"/>
  <c r="K28" i="2" s="1"/>
  <c r="I43" i="1"/>
  <c r="J43" i="1" s="1"/>
  <c r="I44" i="1"/>
  <c r="I45" i="1"/>
  <c r="I46" i="1"/>
  <c r="J46" i="1" s="1"/>
  <c r="I47" i="1"/>
  <c r="I48" i="1"/>
  <c r="J48" i="1" s="1"/>
  <c r="I49" i="1"/>
  <c r="J49" i="1" s="1"/>
  <c r="I51" i="1"/>
  <c r="J51" i="1" s="1"/>
  <c r="I52" i="1"/>
  <c r="J52" i="1" s="1"/>
  <c r="I53" i="1"/>
  <c r="J32" i="2" s="1"/>
  <c r="K32" i="2" s="1"/>
  <c r="I55" i="1"/>
  <c r="J34" i="2" s="1"/>
  <c r="K34" i="2" s="1"/>
  <c r="I56" i="1"/>
  <c r="J56" i="1" s="1"/>
  <c r="I57" i="1"/>
  <c r="J57" i="1" s="1"/>
  <c r="I58" i="1"/>
  <c r="J58" i="1" s="1"/>
  <c r="I59" i="1"/>
  <c r="I60" i="1"/>
  <c r="I62" i="1"/>
  <c r="J62" i="1" s="1"/>
  <c r="I63" i="1"/>
  <c r="J63" i="1" s="1"/>
  <c r="I64" i="1"/>
  <c r="J64" i="1" s="1"/>
  <c r="I65" i="1"/>
  <c r="J29" i="1"/>
  <c r="J30" i="1"/>
  <c r="J31" i="1"/>
  <c r="J35" i="1"/>
  <c r="J36" i="1"/>
  <c r="J37" i="1"/>
  <c r="J38" i="1"/>
  <c r="J44" i="1"/>
  <c r="J45" i="1"/>
  <c r="J47" i="1"/>
  <c r="J53" i="1"/>
  <c r="J55" i="1"/>
  <c r="J59" i="1"/>
  <c r="J60" i="1"/>
  <c r="J65" i="1"/>
  <c r="I8" i="1"/>
  <c r="J8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2" i="2" s="1"/>
  <c r="K12" i="2" s="1"/>
  <c r="I19" i="1"/>
  <c r="J13" i="2" s="1"/>
  <c r="K13" i="2" s="1"/>
  <c r="I20" i="1"/>
  <c r="J20" i="1" s="1"/>
  <c r="I21" i="1"/>
  <c r="J15" i="2" s="1"/>
  <c r="K15" i="2" s="1"/>
  <c r="I22" i="1"/>
  <c r="J22" i="1" s="1"/>
  <c r="I23" i="1"/>
  <c r="J23" i="1" s="1"/>
  <c r="I40" i="2"/>
  <c r="I39" i="2"/>
  <c r="I38" i="2"/>
  <c r="I36" i="2"/>
  <c r="I35" i="2"/>
  <c r="I34" i="2"/>
  <c r="I32" i="2"/>
  <c r="I31" i="2"/>
  <c r="I29" i="2"/>
  <c r="I28" i="2"/>
  <c r="I27" i="2"/>
  <c r="I25" i="2"/>
  <c r="I24" i="2"/>
  <c r="I23" i="2"/>
  <c r="I22" i="2"/>
  <c r="I21" i="2"/>
  <c r="I20" i="2"/>
  <c r="I19" i="2"/>
  <c r="I18" i="2"/>
  <c r="I16" i="2"/>
  <c r="I15" i="2"/>
  <c r="I14" i="2"/>
  <c r="I13" i="2"/>
  <c r="I12" i="2"/>
  <c r="I11" i="2"/>
  <c r="I10" i="2"/>
  <c r="I9" i="2"/>
  <c r="I8" i="2"/>
  <c r="J38" i="2" l="1"/>
  <c r="K38" i="2" s="1"/>
  <c r="L38" i="2" s="1"/>
  <c r="L28" i="2"/>
  <c r="J42" i="1"/>
  <c r="J19" i="1"/>
  <c r="J11" i="2"/>
  <c r="K11" i="2" s="1"/>
  <c r="L11" i="2" s="1"/>
  <c r="J21" i="2"/>
  <c r="K21" i="2" s="1"/>
  <c r="L21" i="2" s="1"/>
  <c r="J31" i="2"/>
  <c r="K31" i="2" s="1"/>
  <c r="L31" i="2" s="1"/>
  <c r="J18" i="2"/>
  <c r="K18" i="2" s="1"/>
  <c r="L18" i="2" s="1"/>
  <c r="J18" i="1"/>
  <c r="L27" i="2"/>
  <c r="J26" i="1"/>
  <c r="J21" i="1"/>
  <c r="J9" i="1"/>
  <c r="J9" i="2"/>
  <c r="K9" i="2" s="1"/>
  <c r="L9" i="2" s="1"/>
  <c r="L19" i="2"/>
  <c r="L22" i="2"/>
  <c r="L10" i="2"/>
  <c r="L29" i="2"/>
  <c r="L23" i="2"/>
  <c r="L8" i="2"/>
  <c r="L16" i="2"/>
  <c r="L25" i="2"/>
  <c r="L36" i="2"/>
  <c r="L20" i="2"/>
  <c r="L40" i="2"/>
  <c r="L34" i="2"/>
  <c r="L12" i="2"/>
  <c r="L32" i="2"/>
  <c r="L15" i="2"/>
  <c r="L24" i="2"/>
  <c r="L13" i="2"/>
  <c r="L39" i="2"/>
  <c r="L14" i="2"/>
  <c r="L35" i="2"/>
  <c r="L41" i="2" l="1"/>
</calcChain>
</file>

<file path=xl/sharedStrings.xml><?xml version="1.0" encoding="utf-8"?>
<sst xmlns="http://schemas.openxmlformats.org/spreadsheetml/2006/main" count="171" uniqueCount="87">
  <si>
    <t>Les dimensions sont données en millimètres</t>
  </si>
  <si>
    <t>Code produit</t>
  </si>
  <si>
    <t>Désignation</t>
  </si>
  <si>
    <t>Dimensions</t>
  </si>
  <si>
    <t>Nom de la gamme 
proposée</t>
  </si>
  <si>
    <t>Photo du produit</t>
  </si>
  <si>
    <t>Eco contribution € HT</t>
  </si>
  <si>
    <t>PLANS DE TRAVAIL</t>
  </si>
  <si>
    <t>Plan rectangulaire 4 pieds</t>
  </si>
  <si>
    <t>1200 x 800</t>
  </si>
  <si>
    <t>1400 x 800</t>
  </si>
  <si>
    <t>1600 x 800</t>
  </si>
  <si>
    <t>1800 x 800</t>
  </si>
  <si>
    <t>1400 x 900</t>
  </si>
  <si>
    <t>1600 x 900</t>
  </si>
  <si>
    <t>1800 x 900</t>
  </si>
  <si>
    <t>Retour bureau</t>
  </si>
  <si>
    <t>L 800 x l 600</t>
  </si>
  <si>
    <t>Voile de fond pour plateau 1200</t>
  </si>
  <si>
    <t>Voile de fond pour plateau 1400</t>
  </si>
  <si>
    <t>Voile de fond pour plateau 1600</t>
  </si>
  <si>
    <t>Voile de fond pour plateau 1800</t>
  </si>
  <si>
    <t>Obturateurs</t>
  </si>
  <si>
    <t xml:space="preserve">Goulottes verticales </t>
  </si>
  <si>
    <t>Goulottes horizontales (par le piètement)</t>
  </si>
  <si>
    <t>Boitier encastré pour connectique</t>
  </si>
  <si>
    <t>PLANS DE TRAVAIL REGLABLES EN HAUTEUR</t>
  </si>
  <si>
    <t>Plan rectangulaire motorisé reglable en hauteur - avec affichage digital</t>
  </si>
  <si>
    <t xml:space="preserve">1200 x 800 </t>
  </si>
  <si>
    <t>1200 x 900</t>
  </si>
  <si>
    <t>Passe cable horizontal</t>
  </si>
  <si>
    <t>Chaine de cablage verticale</t>
  </si>
  <si>
    <t>CAISSONS</t>
  </si>
  <si>
    <t>Tous les prix indiqués au Bordereau de Prix seront des prix catalogue assortis de la remise consentie, fourniture, livraison et montage compris, y compris les accessoires.</t>
  </si>
  <si>
    <t>Caisson mobile 3 tiroirs plats (avec 1 tiroir plumier)</t>
  </si>
  <si>
    <t>à titre indicatif environ : Largeur 44 cm, Profondeur 59 cm, Hauteur 59 cm</t>
  </si>
  <si>
    <t>Caisson mobile 2 tiroirs (avec tiroir plumier et tiroir dossier suspendus)</t>
  </si>
  <si>
    <t>Coussin d'assise pour caisson mobile</t>
  </si>
  <si>
    <t>Caisson hauteur de bureau 3 tiroirs (avec tiroir plumier et tiroir dossiers suspendus)</t>
  </si>
  <si>
    <t>à titre indicatif : Largeur 44 cm, Profondeur du caisson 80 cm, Hauteur 74 cm</t>
  </si>
  <si>
    <t>Caisson haut à tiroir unique</t>
  </si>
  <si>
    <t>à titre indicatif : Largeur 45 cm, Profondeur du caisson 80 cm, Hauteur 70 cm</t>
  </si>
  <si>
    <t>Caisson hauteur de bureau à tiroir unique</t>
  </si>
  <si>
    <t>à titre indicatif : Largeur 45 cm, Profondeur du caisson 80 cm, Hauteur 121 cm</t>
  </si>
  <si>
    <t>Clé passe</t>
  </si>
  <si>
    <t>Clé démontage</t>
  </si>
  <si>
    <t>Barillet</t>
  </si>
  <si>
    <t>TABLES DE REUNION</t>
  </si>
  <si>
    <t>Table de réunion ronde avec pied central</t>
  </si>
  <si>
    <t>diamètre 100 cm</t>
  </si>
  <si>
    <t>diamètre 110 cm</t>
  </si>
  <si>
    <t>diamètre 120 cm</t>
  </si>
  <si>
    <t>TABLES PLATEAUX RABATTABLES</t>
  </si>
  <si>
    <t>Table plateau rabattable 4 roulettes</t>
  </si>
  <si>
    <t>Voile de fond</t>
  </si>
  <si>
    <t>Roulettes supplémentaires pour sols durs / sols moquettes</t>
  </si>
  <si>
    <t>Kit de liaison pour plateaux rabattables</t>
  </si>
  <si>
    <t>ARMOIRES</t>
  </si>
  <si>
    <t>Armoire haute monobloc, 4 étagères, porte à rideaux coulissants</t>
  </si>
  <si>
    <t>1980 x 1200</t>
  </si>
  <si>
    <t>Armoire basse monobloc, 2 étagères, porte à rideaux coulissants</t>
  </si>
  <si>
    <t>1050 x 1200</t>
  </si>
  <si>
    <t>Armoire basse monobloc, 1 étagère, porte à rideaux coulissants</t>
  </si>
  <si>
    <t>750 x 1200</t>
  </si>
  <si>
    <t>Top de finition pour armoire basse</t>
  </si>
  <si>
    <t>La prestation comprend la fourniture et la livraison intégrant le transport avec toutes les sujétions qui y sont afférentes (emballage, manutention, déballage, stockage et protection provisoire si nécessaire), le montage et l’installation des mobiliers aux emplacements indiqués.</t>
  </si>
  <si>
    <t>Toutes les lignes doivent être renseignées. A défaut, l'offre sera déclarée irrégulière.</t>
  </si>
  <si>
    <t>CAF  01</t>
  </si>
  <si>
    <t>CAF 03</t>
  </si>
  <si>
    <t>CAF 73</t>
  </si>
  <si>
    <t>CAF 42</t>
  </si>
  <si>
    <t>CAF 69</t>
  </si>
  <si>
    <t>Prix estimatif € TTC</t>
  </si>
  <si>
    <t>Obturateur</t>
  </si>
  <si>
    <t>Goulottes horizontales</t>
  </si>
  <si>
    <t xml:space="preserve">Remarque : les quantités indiquées dans la colonne « commande type » sont purement indicatives. Elles serviront uniquement à l'analyse du critère prix.
Le candidat reporte les prix unitaires qu'il a complété au borderau de prix et les multiplie aux quantités indiquées.
Cette simulation de commande n'est pas contractuelle et est destinée à analyser le critère du prix </t>
  </si>
  <si>
    <t xml:space="preserve">TOTAL commande type </t>
  </si>
  <si>
    <t xml:space="preserve">Recensement pour DETAIL QUANTITATIF ESTIMATIF (DQE) 
LOT 1 :  Fourniture, livraison, montage et installation de mobilier de bureau
</t>
  </si>
  <si>
    <t>BORDEREAU DE PRIX UNITAIRES (B.P.U.)
LOT 1 : Fourniture, livraison, montage et installation de mobilier de bureau
A COMPLETER PAR LE CANDIDAT</t>
  </si>
  <si>
    <t>Référence 
et Page 
catalogue</t>
  </si>
  <si>
    <t>La prestation comprend la fourniture et la livraison intégrant le transport avec toutes les sujétions qui y sont afférentes (emballage, manutention, déballage, stockage et protection provisoire si nécessaire), le montage et l’installation des mobiliers aux emplacements indiqués et la reprise eventuelle des anciens mobiliers.</t>
  </si>
  <si>
    <t>Prix unitaire € HT 
hors éco contribution</t>
  </si>
  <si>
    <t xml:space="preserve">Prix unitaire € HT avec éco contribution </t>
  </si>
  <si>
    <t xml:space="preserve">Prix € TTC avec éco contribution </t>
  </si>
  <si>
    <t xml:space="preserve">Prix unitaire TTC avec éco contribution </t>
  </si>
  <si>
    <t>Cachet, date  et signature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</si>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</sst>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4"/>
      <color rgb="FFFFFFFF"/>
      <name val="Calibri"/>
      <family val="2"/>
      <scheme val="minor"/>
    </font>
    <font>
      <u/>
      <sz val="10"/>
      <color indexed="8"/>
      <name val="Arial"/>
      <family val="2"/>
    </font>
    <font>
      <b/>
      <i/>
      <sz val="10"/>
      <color indexed="8"/>
      <name val="Arial"/>
      <family val="2"/>
    </font>
    <font>
      <b/>
      <sz val="9"/>
      <color indexed="8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2" fillId="0" borderId="0" xfId="0" applyFont="1"/>
    <xf numFmtId="0" fontId="0" fillId="3" borderId="1" xfId="0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8" fillId="4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5" borderId="0" xfId="0" applyFont="1" applyFill="1" applyAlignment="1">
      <alignment wrapText="1"/>
    </xf>
    <xf numFmtId="164" fontId="0" fillId="6" borderId="1" xfId="0" applyNumberFormat="1" applyFill="1" applyBorder="1" applyAlignment="1" applyProtection="1">
      <alignment horizontal="center" vertical="center"/>
      <protection locked="0"/>
    </xf>
    <xf numFmtId="0" fontId="14" fillId="0" borderId="2" xfId="0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wrapText="1"/>
    </xf>
    <xf numFmtId="0" fontId="15" fillId="0" borderId="0" xfId="0" applyFont="1" applyAlignment="1">
      <alignment horizontal="center" vertical="top"/>
    </xf>
    <xf numFmtId="0" fontId="13" fillId="0" borderId="0" xfId="1" applyFont="1" applyAlignment="1">
      <alignment horizontal="left" vertical="center" wrapText="1"/>
    </xf>
    <xf numFmtId="0" fontId="12" fillId="0" borderId="10" xfId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1" fillId="2" borderId="0" xfId="0" applyFont="1" applyFill="1" applyAlignment="1">
      <alignment horizontal="center" wrapText="1"/>
    </xf>
    <xf numFmtId="0" fontId="8" fillId="4" borderId="1" xfId="0" applyFont="1" applyFill="1" applyBorder="1" applyAlignment="1" applyProtection="1">
      <alignment horizontal="left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3" xfId="0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6" borderId="3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0" fontId="4" fillId="6" borderId="3" xfId="0" applyFont="1" applyFill="1" applyBorder="1" applyAlignment="1" applyProtection="1">
      <alignment horizontal="center" vertical="center"/>
    </xf>
    <xf numFmtId="0" fontId="9" fillId="6" borderId="8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left" vertical="center" wrapText="1"/>
    </xf>
    <xf numFmtId="0" fontId="16" fillId="0" borderId="1" xfId="0" applyFont="1" applyBorder="1" applyAlignment="1" applyProtection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5" xfId="0" applyFont="1" applyBorder="1" applyAlignment="1" applyProtection="1">
      <alignment horizontal="center" vertical="center" wrapText="1"/>
    </xf>
    <xf numFmtId="164" fontId="1" fillId="4" borderId="3" xfId="0" applyNumberFormat="1" applyFont="1" applyFill="1" applyBorder="1" applyAlignment="1" applyProtection="1">
      <alignment horizontal="right" vertical="center"/>
    </xf>
    <xf numFmtId="0" fontId="0" fillId="3" borderId="1" xfId="0" applyFill="1" applyBorder="1" applyAlignment="1" applyProtection="1">
      <alignment vertical="center"/>
    </xf>
    <xf numFmtId="0" fontId="0" fillId="3" borderId="1" xfId="0" applyFill="1" applyBorder="1" applyAlignment="1" applyProtection="1">
      <alignment horizontal="center" vertical="center"/>
    </xf>
    <xf numFmtId="0" fontId="0" fillId="6" borderId="1" xfId="0" applyFill="1" applyBorder="1" applyAlignment="1" applyProtection="1">
      <alignment horizontal="center" vertical="center"/>
    </xf>
    <xf numFmtId="0" fontId="0" fillId="6" borderId="3" xfId="0" applyFill="1" applyBorder="1" applyAlignment="1" applyProtection="1">
      <alignment horizontal="center" vertical="center"/>
    </xf>
    <xf numFmtId="164" fontId="0" fillId="6" borderId="1" xfId="0" applyNumberForma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horizontal="center" vertical="center"/>
    </xf>
    <xf numFmtId="0" fontId="0" fillId="6" borderId="6" xfId="0" applyFill="1" applyBorder="1" applyAlignment="1" applyProtection="1">
      <alignment horizontal="center" vertical="center"/>
    </xf>
    <xf numFmtId="0" fontId="0" fillId="6" borderId="7" xfId="0" applyFill="1" applyBorder="1" applyAlignment="1" applyProtection="1">
      <alignment horizontal="center" vertical="center"/>
    </xf>
    <xf numFmtId="164" fontId="0" fillId="6" borderId="6" xfId="0" applyNumberFormat="1" applyFill="1" applyBorder="1" applyAlignment="1" applyProtection="1">
      <alignment horizontal="center" vertical="center"/>
    </xf>
    <xf numFmtId="0" fontId="0" fillId="6" borderId="8" xfId="0" applyFill="1" applyBorder="1" applyAlignment="1" applyProtection="1">
      <alignment vertical="center" wrapText="1"/>
    </xf>
    <xf numFmtId="0" fontId="0" fillId="6" borderId="8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horizontal="center" vertical="center"/>
    </xf>
    <xf numFmtId="0" fontId="0" fillId="6" borderId="9" xfId="0" applyFill="1" applyBorder="1" applyAlignment="1" applyProtection="1">
      <alignment vertical="center"/>
    </xf>
    <xf numFmtId="164" fontId="0" fillId="6" borderId="8" xfId="0" applyNumberFormat="1" applyFill="1" applyBorder="1" applyAlignment="1" applyProtection="1">
      <alignment horizontal="right" vertical="center"/>
    </xf>
    <xf numFmtId="164" fontId="9" fillId="6" borderId="8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164" fontId="0" fillId="6" borderId="1" xfId="0" applyNumberFormat="1" applyFill="1" applyBorder="1" applyAlignment="1">
      <alignment horizontal="center" vertical="center"/>
    </xf>
  </cellXfs>
  <cellStyles count="2">
    <cellStyle name="Normal" xfId="0" builtinId="0"/>
    <cellStyle name="Normal 2" xfId="1" xr:uid="{3E3B0A2C-627E-48AC-8F75-E8AF5BEDCBAE}"/>
  </cellStyles>
  <dxfs count="14">
    <dxf>
      <numFmt numFmtId="164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164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164" formatCode="#,##0.00\ &quot;€&quot;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solid">
          <fgColor indexed="64"/>
          <bgColor theme="4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border outline="0">
        <right style="thin">
          <color indexed="64"/>
        </right>
      </border>
    </dxf>
    <dxf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7222457-8BFE-49FE-83E4-8DF6EBDCB96A}" name="Tableau1" displayName="Tableau1" ref="A6:L41" totalsRowShown="0" headerRowDxfId="13" dataDxfId="12" tableBorderDxfId="11">
  <tableColumns count="12">
    <tableColumn id="1" xr3:uid="{3363A37A-4688-4934-B20F-2B8E662C9824}" name="Les dimensions sont données en millimètres"/>
    <tableColumn id="2" xr3:uid="{5AC6D82A-E87F-490C-9D42-539F57D7749F}" name="Désignation" dataDxfId="10"/>
    <tableColumn id="3" xr3:uid="{95E8EEE6-D2D5-4194-91F4-B926BD9B818F}" name="Dimensions" dataDxfId="9"/>
    <tableColumn id="4" xr3:uid="{E5554D1D-292B-4A8A-9411-64DCACD9F541}" name="CAF  01" dataDxfId="8"/>
    <tableColumn id="5" xr3:uid="{8A3088CF-3E35-4139-81DB-1A0E5F67BD4A}" name="CAF 03" dataDxfId="7"/>
    <tableColumn id="6" xr3:uid="{17BB43A6-ED39-49CD-84D2-E5923A971074}" name="CAF 73" dataDxfId="6"/>
    <tableColumn id="7" xr3:uid="{E9AE9AC5-B4E6-4925-B699-173B9789E3D9}" name="CAF 42" dataDxfId="5"/>
    <tableColumn id="12" xr3:uid="{4ECF7D7C-0597-434E-8CCD-095AA25016E3}" name="CAF 69" dataDxfId="4"/>
    <tableColumn id="8" xr3:uid="{996752A6-0AC3-4BE5-94B6-7AF046D26BAB}" name="TOTAL commande type " dataDxfId="3">
      <calculatedColumnFormula>SUM(Tableau1[[#This Row],[CAF  01]:[CAF 42]])</calculatedColumnFormula>
    </tableColumn>
    <tableColumn id="9" xr3:uid="{D3FA28E9-B643-44EE-BC83-49BD775C2C35}" name="Prix unitaire € HT avec éco contribution " dataDxfId="2">
      <calculatedColumnFormula>'BPU Lot 1 Mobilier'!G8</calculatedColumnFormula>
    </tableColumn>
    <tableColumn id="10" xr3:uid="{056FC059-9829-4503-92A1-19A07BDE7F82}" name="Prix unitaire TTC avec éco contribution " dataDxfId="1">
      <calculatedColumnFormula>'BPU Lot 1 Mobilier'!J21</calculatedColumnFormula>
    </tableColumn>
    <tableColumn id="11" xr3:uid="{FE71DB48-099D-422D-963A-77165B62C186}" name="Prix estimatif € TTC" dataDxfId="0">
      <calculatedColumnFormula>Tableau1[[#This Row],[Prix unitaire TTC avec éco contribution ]]*Tableau1[[#This Row],[TOTAL commande type 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B4C9F-2B66-4314-A179-8C0A1596727F}">
  <dimension ref="A1:K69"/>
  <sheetViews>
    <sheetView tabSelected="1" topLeftCell="B1" zoomScaleNormal="100" zoomScaleSheetLayoutView="130" workbookViewId="0">
      <selection activeCell="K26" sqref="K26"/>
    </sheetView>
  </sheetViews>
  <sheetFormatPr baseColWidth="10" defaultColWidth="11.42578125" defaultRowHeight="15" x14ac:dyDescent="0.25"/>
  <cols>
    <col min="1" max="1" width="12.5703125" hidden="1" customWidth="1"/>
    <col min="2" max="2" width="47.7109375" bestFit="1" customWidth="1"/>
    <col min="3" max="4" width="16.42578125" customWidth="1"/>
    <col min="5" max="5" width="29" customWidth="1"/>
    <col min="6" max="10" width="16.7109375" customWidth="1"/>
  </cols>
  <sheetData>
    <row r="1" spans="1:10" ht="7.5" customHeight="1" x14ac:dyDescent="0.25">
      <c r="C1" s="14"/>
    </row>
    <row r="2" spans="1:10" ht="93.75" customHeight="1" x14ac:dyDescent="0.3">
      <c r="A2" s="26" t="s">
        <v>78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1.25" customHeight="1" x14ac:dyDescent="0.3">
      <c r="A3" s="5"/>
    </row>
    <row r="4" spans="1:10" ht="18.75" x14ac:dyDescent="0.3">
      <c r="A4" s="5"/>
      <c r="B4" s="27" t="s">
        <v>66</v>
      </c>
      <c r="C4" s="27"/>
      <c r="D4" s="27"/>
      <c r="E4" s="27"/>
      <c r="F4" s="27"/>
      <c r="G4" s="27"/>
      <c r="H4" s="27"/>
      <c r="I4" s="27"/>
      <c r="J4" s="27"/>
    </row>
    <row r="5" spans="1:10" x14ac:dyDescent="0.25">
      <c r="A5" s="25" t="s">
        <v>0</v>
      </c>
      <c r="B5" s="25"/>
    </row>
    <row r="6" spans="1:10" s="1" customFormat="1" ht="45" x14ac:dyDescent="0.25">
      <c r="A6" s="2" t="s">
        <v>1</v>
      </c>
      <c r="B6" s="3" t="s">
        <v>2</v>
      </c>
      <c r="C6" s="3" t="s">
        <v>3</v>
      </c>
      <c r="D6" s="2" t="s">
        <v>4</v>
      </c>
      <c r="E6" s="3" t="s">
        <v>5</v>
      </c>
      <c r="F6" s="2" t="s">
        <v>79</v>
      </c>
      <c r="G6" s="2" t="s">
        <v>81</v>
      </c>
      <c r="H6" s="2" t="s">
        <v>6</v>
      </c>
      <c r="I6" s="2" t="s">
        <v>82</v>
      </c>
      <c r="J6" s="2" t="s">
        <v>83</v>
      </c>
    </row>
    <row r="7" spans="1:10" s="1" customFormat="1" x14ac:dyDescent="0.25">
      <c r="A7" s="2"/>
      <c r="B7" s="13" t="s">
        <v>7</v>
      </c>
      <c r="C7" s="9"/>
      <c r="D7" s="9"/>
      <c r="E7" s="9"/>
      <c r="F7" s="9"/>
      <c r="G7" s="10"/>
      <c r="H7" s="10"/>
      <c r="I7" s="10"/>
      <c r="J7" s="10"/>
    </row>
    <row r="8" spans="1:10" s="1" customFormat="1" ht="17.100000000000001" customHeight="1" x14ac:dyDescent="0.25">
      <c r="A8" s="4"/>
      <c r="B8" s="4" t="s">
        <v>8</v>
      </c>
      <c r="C8" s="19" t="s">
        <v>9</v>
      </c>
      <c r="D8" s="4"/>
      <c r="E8" s="11"/>
      <c r="F8" s="11"/>
      <c r="G8" s="24">
        <v>0</v>
      </c>
      <c r="H8" s="68">
        <v>0</v>
      </c>
      <c r="I8" s="54">
        <f>G8+H8</f>
        <v>0</v>
      </c>
      <c r="J8" s="54">
        <f>I8*1.2</f>
        <v>0</v>
      </c>
    </row>
    <row r="9" spans="1:10" s="1" customFormat="1" ht="17.100000000000001" customHeight="1" x14ac:dyDescent="0.25">
      <c r="A9" s="4"/>
      <c r="B9" s="4" t="s">
        <v>8</v>
      </c>
      <c r="C9" s="19" t="s">
        <v>10</v>
      </c>
      <c r="D9" s="4"/>
      <c r="E9" s="11"/>
      <c r="F9" s="11"/>
      <c r="G9" s="68">
        <v>0</v>
      </c>
      <c r="H9" s="68">
        <v>0</v>
      </c>
      <c r="I9" s="54">
        <f t="shared" ref="I9:I10" si="0">G9+H9</f>
        <v>0</v>
      </c>
      <c r="J9" s="54">
        <f t="shared" ref="J9:J65" si="1">I9*1.2</f>
        <v>0</v>
      </c>
    </row>
    <row r="10" spans="1:10" s="1" customFormat="1" ht="17.100000000000001" customHeight="1" x14ac:dyDescent="0.25">
      <c r="A10" s="4"/>
      <c r="B10" s="4" t="s">
        <v>8</v>
      </c>
      <c r="C10" s="19" t="s">
        <v>11</v>
      </c>
      <c r="D10" s="4"/>
      <c r="E10" s="11"/>
      <c r="F10" s="11"/>
      <c r="G10" s="68">
        <v>0</v>
      </c>
      <c r="H10" s="68">
        <v>0</v>
      </c>
      <c r="I10" s="54">
        <f t="shared" si="0"/>
        <v>0</v>
      </c>
      <c r="J10" s="54">
        <f t="shared" si="1"/>
        <v>0</v>
      </c>
    </row>
    <row r="11" spans="1:10" s="1" customFormat="1" ht="17.100000000000001" customHeight="1" x14ac:dyDescent="0.25">
      <c r="A11" s="4"/>
      <c r="B11" s="4" t="s">
        <v>8</v>
      </c>
      <c r="C11" s="19" t="s">
        <v>12</v>
      </c>
      <c r="D11" s="4"/>
      <c r="E11" s="11"/>
      <c r="F11" s="11"/>
      <c r="G11" s="68">
        <v>0</v>
      </c>
      <c r="H11" s="68">
        <v>0</v>
      </c>
      <c r="I11" s="54">
        <f t="shared" ref="I11:I23" si="2">G11+H11</f>
        <v>0</v>
      </c>
      <c r="J11" s="54">
        <f t="shared" si="1"/>
        <v>0</v>
      </c>
    </row>
    <row r="12" spans="1:10" s="1" customFormat="1" ht="17.100000000000001" customHeight="1" x14ac:dyDescent="0.25">
      <c r="A12" s="4"/>
      <c r="B12" s="4" t="s">
        <v>8</v>
      </c>
      <c r="C12" s="19" t="s">
        <v>13</v>
      </c>
      <c r="D12" s="4"/>
      <c r="E12" s="11"/>
      <c r="F12" s="11"/>
      <c r="G12" s="68">
        <v>0</v>
      </c>
      <c r="H12" s="68">
        <v>0</v>
      </c>
      <c r="I12" s="54">
        <f t="shared" si="2"/>
        <v>0</v>
      </c>
      <c r="J12" s="54">
        <f t="shared" si="1"/>
        <v>0</v>
      </c>
    </row>
    <row r="13" spans="1:10" s="1" customFormat="1" ht="17.100000000000001" customHeight="1" x14ac:dyDescent="0.25">
      <c r="A13" s="4"/>
      <c r="B13" s="4" t="s">
        <v>8</v>
      </c>
      <c r="C13" s="19" t="s">
        <v>14</v>
      </c>
      <c r="D13" s="4"/>
      <c r="E13" s="11"/>
      <c r="F13" s="11"/>
      <c r="G13" s="68">
        <v>0</v>
      </c>
      <c r="H13" s="68">
        <v>0</v>
      </c>
      <c r="I13" s="54">
        <f t="shared" si="2"/>
        <v>0</v>
      </c>
      <c r="J13" s="54">
        <f t="shared" si="1"/>
        <v>0</v>
      </c>
    </row>
    <row r="14" spans="1:10" s="1" customFormat="1" ht="17.100000000000001" customHeight="1" x14ac:dyDescent="0.25">
      <c r="A14" s="4"/>
      <c r="B14" s="4" t="s">
        <v>8</v>
      </c>
      <c r="C14" s="19" t="s">
        <v>15</v>
      </c>
      <c r="D14" s="4"/>
      <c r="E14" s="11"/>
      <c r="F14" s="11"/>
      <c r="G14" s="68">
        <v>0</v>
      </c>
      <c r="H14" s="68">
        <v>0</v>
      </c>
      <c r="I14" s="54">
        <f t="shared" si="2"/>
        <v>0</v>
      </c>
      <c r="J14" s="54">
        <f t="shared" si="1"/>
        <v>0</v>
      </c>
    </row>
    <row r="15" spans="1:10" s="1" customFormat="1" ht="17.100000000000001" customHeight="1" x14ac:dyDescent="0.25">
      <c r="A15" s="4"/>
      <c r="B15" s="4" t="s">
        <v>16</v>
      </c>
      <c r="C15" s="19" t="s">
        <v>17</v>
      </c>
      <c r="D15" s="4"/>
      <c r="E15" s="11"/>
      <c r="F15" s="11"/>
      <c r="G15" s="68">
        <v>0</v>
      </c>
      <c r="H15" s="68">
        <v>0</v>
      </c>
      <c r="I15" s="54">
        <f t="shared" si="2"/>
        <v>0</v>
      </c>
      <c r="J15" s="54">
        <f t="shared" si="1"/>
        <v>0</v>
      </c>
    </row>
    <row r="16" spans="1:10" s="1" customFormat="1" ht="17.100000000000001" customHeight="1" x14ac:dyDescent="0.25">
      <c r="A16" s="4"/>
      <c r="B16" s="4" t="s">
        <v>18</v>
      </c>
      <c r="C16" s="19"/>
      <c r="D16" s="4"/>
      <c r="E16" s="11"/>
      <c r="F16" s="11"/>
      <c r="G16" s="68">
        <v>0</v>
      </c>
      <c r="H16" s="68">
        <v>0</v>
      </c>
      <c r="I16" s="54">
        <f t="shared" si="2"/>
        <v>0</v>
      </c>
      <c r="J16" s="54">
        <f t="shared" si="1"/>
        <v>0</v>
      </c>
    </row>
    <row r="17" spans="1:10" s="1" customFormat="1" ht="17.100000000000001" customHeight="1" x14ac:dyDescent="0.25">
      <c r="A17" s="4"/>
      <c r="B17" s="4" t="s">
        <v>19</v>
      </c>
      <c r="C17" s="19"/>
      <c r="D17" s="4"/>
      <c r="E17" s="11"/>
      <c r="F17" s="11"/>
      <c r="G17" s="68">
        <v>0</v>
      </c>
      <c r="H17" s="68">
        <v>0</v>
      </c>
      <c r="I17" s="54">
        <f t="shared" si="2"/>
        <v>0</v>
      </c>
      <c r="J17" s="54">
        <f t="shared" si="1"/>
        <v>0</v>
      </c>
    </row>
    <row r="18" spans="1:10" s="1" customFormat="1" ht="17.100000000000001" customHeight="1" x14ac:dyDescent="0.25">
      <c r="A18" s="4"/>
      <c r="B18" s="4" t="s">
        <v>20</v>
      </c>
      <c r="C18" s="19"/>
      <c r="D18" s="4"/>
      <c r="E18" s="11"/>
      <c r="F18" s="11"/>
      <c r="G18" s="68">
        <v>0</v>
      </c>
      <c r="H18" s="68">
        <v>0</v>
      </c>
      <c r="I18" s="54">
        <f t="shared" si="2"/>
        <v>0</v>
      </c>
      <c r="J18" s="54">
        <f t="shared" si="1"/>
        <v>0</v>
      </c>
    </row>
    <row r="19" spans="1:10" s="1" customFormat="1" ht="17.100000000000001" customHeight="1" x14ac:dyDescent="0.25">
      <c r="A19" s="4"/>
      <c r="B19" s="4" t="s">
        <v>21</v>
      </c>
      <c r="C19" s="19"/>
      <c r="D19" s="4"/>
      <c r="E19" s="11"/>
      <c r="F19" s="11"/>
      <c r="G19" s="68">
        <v>0</v>
      </c>
      <c r="H19" s="68">
        <v>0</v>
      </c>
      <c r="I19" s="54">
        <f t="shared" si="2"/>
        <v>0</v>
      </c>
      <c r="J19" s="54">
        <f t="shared" si="1"/>
        <v>0</v>
      </c>
    </row>
    <row r="20" spans="1:10" s="1" customFormat="1" ht="17.100000000000001" customHeight="1" x14ac:dyDescent="0.25">
      <c r="A20" s="4"/>
      <c r="B20" s="4" t="s">
        <v>22</v>
      </c>
      <c r="C20" s="19"/>
      <c r="D20" s="4"/>
      <c r="E20" s="11"/>
      <c r="F20" s="11"/>
      <c r="G20" s="68">
        <v>0</v>
      </c>
      <c r="H20" s="68">
        <v>0</v>
      </c>
      <c r="I20" s="54">
        <f t="shared" si="2"/>
        <v>0</v>
      </c>
      <c r="J20" s="54">
        <f t="shared" si="1"/>
        <v>0</v>
      </c>
    </row>
    <row r="21" spans="1:10" s="1" customFormat="1" ht="17.100000000000001" customHeight="1" x14ac:dyDescent="0.25">
      <c r="A21" s="4"/>
      <c r="B21" s="4" t="s">
        <v>23</v>
      </c>
      <c r="C21" s="19"/>
      <c r="D21" s="4"/>
      <c r="E21" s="11"/>
      <c r="F21" s="11"/>
      <c r="G21" s="68">
        <v>0</v>
      </c>
      <c r="H21" s="68">
        <v>0</v>
      </c>
      <c r="I21" s="54">
        <f t="shared" si="2"/>
        <v>0</v>
      </c>
      <c r="J21" s="54">
        <f t="shared" si="1"/>
        <v>0</v>
      </c>
    </row>
    <row r="22" spans="1:10" s="1" customFormat="1" ht="17.100000000000001" customHeight="1" x14ac:dyDescent="0.25">
      <c r="A22" s="4"/>
      <c r="B22" s="4" t="s">
        <v>24</v>
      </c>
      <c r="C22" s="19"/>
      <c r="D22" s="4"/>
      <c r="E22" s="11"/>
      <c r="F22" s="11"/>
      <c r="G22" s="68">
        <v>0</v>
      </c>
      <c r="H22" s="68">
        <v>0</v>
      </c>
      <c r="I22" s="54">
        <f t="shared" si="2"/>
        <v>0</v>
      </c>
      <c r="J22" s="54">
        <f t="shared" si="1"/>
        <v>0</v>
      </c>
    </row>
    <row r="23" spans="1:10" s="1" customFormat="1" ht="17.100000000000001" customHeight="1" x14ac:dyDescent="0.25">
      <c r="A23" s="4"/>
      <c r="B23" s="4" t="s">
        <v>25</v>
      </c>
      <c r="C23" s="19"/>
      <c r="D23" s="4"/>
      <c r="E23" s="6"/>
      <c r="F23" s="6"/>
      <c r="G23" s="68">
        <v>0</v>
      </c>
      <c r="H23" s="68">
        <v>0</v>
      </c>
      <c r="I23" s="54">
        <f t="shared" si="2"/>
        <v>0</v>
      </c>
      <c r="J23" s="54">
        <f t="shared" si="1"/>
        <v>0</v>
      </c>
    </row>
    <row r="24" spans="1:10" s="1" customFormat="1" x14ac:dyDescent="0.25">
      <c r="A24" s="4"/>
      <c r="B24" s="13" t="s">
        <v>26</v>
      </c>
      <c r="C24" s="9"/>
      <c r="D24" s="9"/>
      <c r="E24" s="9"/>
      <c r="F24" s="9"/>
      <c r="G24" s="10"/>
      <c r="H24" s="10"/>
      <c r="I24" s="10"/>
      <c r="J24" s="10"/>
    </row>
    <row r="25" spans="1:10" s="1" customFormat="1" ht="30.95" customHeight="1" x14ac:dyDescent="0.25">
      <c r="A25" s="4"/>
      <c r="B25" s="6" t="s">
        <v>27</v>
      </c>
      <c r="C25" s="19" t="s">
        <v>28</v>
      </c>
      <c r="D25" s="4"/>
      <c r="E25" s="11"/>
      <c r="F25" s="11"/>
      <c r="G25" s="68">
        <v>0</v>
      </c>
      <c r="H25" s="68">
        <v>0</v>
      </c>
      <c r="I25" s="24">
        <f t="shared" ref="I25:I65" si="3">G25+H25</f>
        <v>0</v>
      </c>
      <c r="J25" s="54">
        <f t="shared" si="1"/>
        <v>0</v>
      </c>
    </row>
    <row r="26" spans="1:10" s="1" customFormat="1" ht="30.95" customHeight="1" x14ac:dyDescent="0.25">
      <c r="A26" s="4"/>
      <c r="B26" s="6" t="s">
        <v>27</v>
      </c>
      <c r="C26" s="19" t="s">
        <v>10</v>
      </c>
      <c r="D26" s="4"/>
      <c r="E26" s="11"/>
      <c r="F26" s="11"/>
      <c r="G26" s="68">
        <v>0</v>
      </c>
      <c r="H26" s="68">
        <v>0</v>
      </c>
      <c r="I26" s="24">
        <f t="shared" si="3"/>
        <v>0</v>
      </c>
      <c r="J26" s="54">
        <f t="shared" si="1"/>
        <v>0</v>
      </c>
    </row>
    <row r="27" spans="1:10" s="1" customFormat="1" ht="30.95" customHeight="1" x14ac:dyDescent="0.25">
      <c r="A27" s="4"/>
      <c r="B27" s="6" t="s">
        <v>27</v>
      </c>
      <c r="C27" s="19" t="s">
        <v>11</v>
      </c>
      <c r="D27" s="4"/>
      <c r="E27" s="11"/>
      <c r="F27" s="11"/>
      <c r="G27" s="68">
        <v>0</v>
      </c>
      <c r="H27" s="68">
        <v>0</v>
      </c>
      <c r="I27" s="24">
        <f t="shared" si="3"/>
        <v>0</v>
      </c>
      <c r="J27" s="54">
        <f t="shared" si="1"/>
        <v>0</v>
      </c>
    </row>
    <row r="28" spans="1:10" s="1" customFormat="1" ht="30.95" customHeight="1" x14ac:dyDescent="0.25">
      <c r="A28" s="4"/>
      <c r="B28" s="6" t="s">
        <v>27</v>
      </c>
      <c r="C28" s="19" t="s">
        <v>12</v>
      </c>
      <c r="D28" s="4"/>
      <c r="E28" s="11"/>
      <c r="F28" s="11"/>
      <c r="G28" s="68">
        <v>0</v>
      </c>
      <c r="H28" s="68">
        <v>0</v>
      </c>
      <c r="I28" s="24">
        <f t="shared" si="3"/>
        <v>0</v>
      </c>
      <c r="J28" s="54">
        <f t="shared" si="1"/>
        <v>0</v>
      </c>
    </row>
    <row r="29" spans="1:10" s="1" customFormat="1" ht="30.95" customHeight="1" x14ac:dyDescent="0.25">
      <c r="A29" s="4"/>
      <c r="B29" s="6" t="s">
        <v>27</v>
      </c>
      <c r="C29" s="19" t="s">
        <v>29</v>
      </c>
      <c r="D29" s="4"/>
      <c r="E29" s="11"/>
      <c r="F29" s="11"/>
      <c r="G29" s="68">
        <v>0</v>
      </c>
      <c r="H29" s="68">
        <v>0</v>
      </c>
      <c r="I29" s="24">
        <f t="shared" si="3"/>
        <v>0</v>
      </c>
      <c r="J29" s="54">
        <f t="shared" si="1"/>
        <v>0</v>
      </c>
    </row>
    <row r="30" spans="1:10" s="1" customFormat="1" ht="30.95" customHeight="1" x14ac:dyDescent="0.25">
      <c r="A30" s="4"/>
      <c r="B30" s="6" t="s">
        <v>27</v>
      </c>
      <c r="C30" s="19" t="s">
        <v>13</v>
      </c>
      <c r="D30" s="4"/>
      <c r="E30" s="11"/>
      <c r="F30" s="11"/>
      <c r="G30" s="68">
        <v>0</v>
      </c>
      <c r="H30" s="68">
        <v>0</v>
      </c>
      <c r="I30" s="24">
        <f t="shared" si="3"/>
        <v>0</v>
      </c>
      <c r="J30" s="54">
        <f t="shared" si="1"/>
        <v>0</v>
      </c>
    </row>
    <row r="31" spans="1:10" s="1" customFormat="1" ht="30.95" customHeight="1" x14ac:dyDescent="0.25">
      <c r="A31" s="4"/>
      <c r="B31" s="6" t="s">
        <v>27</v>
      </c>
      <c r="C31" s="19" t="s">
        <v>14</v>
      </c>
      <c r="D31" s="4"/>
      <c r="E31" s="11"/>
      <c r="F31" s="11"/>
      <c r="G31" s="68">
        <v>0</v>
      </c>
      <c r="H31" s="68">
        <v>0</v>
      </c>
      <c r="I31" s="24">
        <f t="shared" si="3"/>
        <v>0</v>
      </c>
      <c r="J31" s="54">
        <f t="shared" si="1"/>
        <v>0</v>
      </c>
    </row>
    <row r="32" spans="1:10" s="1" customFormat="1" ht="30.95" customHeight="1" x14ac:dyDescent="0.25">
      <c r="A32" s="4"/>
      <c r="B32" s="6" t="s">
        <v>27</v>
      </c>
      <c r="C32" s="19" t="s">
        <v>15</v>
      </c>
      <c r="D32" s="4"/>
      <c r="E32" s="11"/>
      <c r="F32" s="11"/>
      <c r="G32" s="68">
        <v>0</v>
      </c>
      <c r="H32" s="68">
        <v>0</v>
      </c>
      <c r="I32" s="24">
        <f t="shared" si="3"/>
        <v>0</v>
      </c>
      <c r="J32" s="54">
        <f t="shared" si="1"/>
        <v>0</v>
      </c>
    </row>
    <row r="33" spans="1:10" s="1" customFormat="1" ht="17.100000000000001" customHeight="1" x14ac:dyDescent="0.25">
      <c r="A33" s="12"/>
      <c r="B33" s="4" t="s">
        <v>18</v>
      </c>
      <c r="C33" s="4"/>
      <c r="D33" s="4"/>
      <c r="E33" s="11"/>
      <c r="F33" s="11"/>
      <c r="G33" s="68">
        <v>0</v>
      </c>
      <c r="H33" s="68">
        <v>0</v>
      </c>
      <c r="I33" s="24">
        <f t="shared" si="3"/>
        <v>0</v>
      </c>
      <c r="J33" s="54">
        <f t="shared" si="1"/>
        <v>0</v>
      </c>
    </row>
    <row r="34" spans="1:10" s="1" customFormat="1" ht="17.100000000000001" customHeight="1" x14ac:dyDescent="0.25">
      <c r="A34" s="12"/>
      <c r="B34" s="4" t="s">
        <v>19</v>
      </c>
      <c r="C34" s="4"/>
      <c r="D34" s="4"/>
      <c r="E34" s="11"/>
      <c r="F34" s="11"/>
      <c r="G34" s="68">
        <v>0</v>
      </c>
      <c r="H34" s="68">
        <v>0</v>
      </c>
      <c r="I34" s="24">
        <f t="shared" si="3"/>
        <v>0</v>
      </c>
      <c r="J34" s="54">
        <f t="shared" si="1"/>
        <v>0</v>
      </c>
    </row>
    <row r="35" spans="1:10" s="1" customFormat="1" ht="17.100000000000001" customHeight="1" x14ac:dyDescent="0.25">
      <c r="A35" s="12"/>
      <c r="B35" s="4" t="s">
        <v>20</v>
      </c>
      <c r="C35" s="4"/>
      <c r="D35" s="4"/>
      <c r="E35" s="11"/>
      <c r="F35" s="11"/>
      <c r="G35" s="68">
        <v>0</v>
      </c>
      <c r="H35" s="68">
        <v>0</v>
      </c>
      <c r="I35" s="24">
        <f t="shared" si="3"/>
        <v>0</v>
      </c>
      <c r="J35" s="54">
        <f t="shared" si="1"/>
        <v>0</v>
      </c>
    </row>
    <row r="36" spans="1:10" s="1" customFormat="1" ht="17.100000000000001" customHeight="1" x14ac:dyDescent="0.25">
      <c r="A36" s="12"/>
      <c r="B36" s="4" t="s">
        <v>21</v>
      </c>
      <c r="C36" s="4"/>
      <c r="D36" s="4"/>
      <c r="E36" s="11"/>
      <c r="F36" s="11"/>
      <c r="G36" s="68">
        <v>0</v>
      </c>
      <c r="H36" s="68">
        <v>0</v>
      </c>
      <c r="I36" s="24">
        <f t="shared" si="3"/>
        <v>0</v>
      </c>
      <c r="J36" s="54">
        <f t="shared" si="1"/>
        <v>0</v>
      </c>
    </row>
    <row r="37" spans="1:10" s="1" customFormat="1" ht="17.100000000000001" customHeight="1" x14ac:dyDescent="0.25">
      <c r="A37" s="12"/>
      <c r="B37" s="6" t="s">
        <v>30</v>
      </c>
      <c r="C37" s="4"/>
      <c r="D37" s="4"/>
      <c r="E37" s="11"/>
      <c r="F37" s="11"/>
      <c r="G37" s="68">
        <v>0</v>
      </c>
      <c r="H37" s="68">
        <v>0</v>
      </c>
      <c r="I37" s="24">
        <f t="shared" si="3"/>
        <v>0</v>
      </c>
      <c r="J37" s="54">
        <f t="shared" si="1"/>
        <v>0</v>
      </c>
    </row>
    <row r="38" spans="1:10" s="1" customFormat="1" ht="17.100000000000001" customHeight="1" x14ac:dyDescent="0.25">
      <c r="A38" s="12"/>
      <c r="B38" s="6" t="s">
        <v>31</v>
      </c>
      <c r="C38" s="4"/>
      <c r="D38" s="4"/>
      <c r="E38" s="11"/>
      <c r="F38" s="11"/>
      <c r="G38" s="68">
        <v>0</v>
      </c>
      <c r="H38" s="68">
        <v>0</v>
      </c>
      <c r="I38" s="24">
        <f t="shared" si="3"/>
        <v>0</v>
      </c>
      <c r="J38" s="54">
        <f t="shared" si="1"/>
        <v>0</v>
      </c>
    </row>
    <row r="39" spans="1:10" s="1" customFormat="1" ht="17.100000000000001" customHeight="1" x14ac:dyDescent="0.25">
      <c r="A39" s="12"/>
      <c r="B39" s="6" t="s">
        <v>22</v>
      </c>
      <c r="C39" s="4"/>
      <c r="D39" s="4"/>
      <c r="E39" s="11"/>
      <c r="F39" s="11"/>
      <c r="G39" s="68">
        <v>0</v>
      </c>
      <c r="H39" s="68">
        <v>0</v>
      </c>
      <c r="I39" s="24">
        <f t="shared" si="3"/>
        <v>0</v>
      </c>
      <c r="J39" s="54">
        <f t="shared" si="1"/>
        <v>0</v>
      </c>
    </row>
    <row r="40" spans="1:10" x14ac:dyDescent="0.25">
      <c r="B40" s="13" t="s">
        <v>32</v>
      </c>
      <c r="C40" s="9"/>
      <c r="D40" s="9"/>
      <c r="E40" s="9"/>
      <c r="F40" s="9"/>
      <c r="G40" s="10"/>
      <c r="H40" s="10"/>
      <c r="I40" s="10"/>
      <c r="J40" s="10"/>
    </row>
    <row r="41" spans="1:10" ht="65.099999999999994" customHeight="1" x14ac:dyDescent="0.25">
      <c r="A41" t="s">
        <v>33</v>
      </c>
      <c r="B41" s="6" t="s">
        <v>34</v>
      </c>
      <c r="C41" s="21" t="s">
        <v>35</v>
      </c>
      <c r="D41" s="11"/>
      <c r="E41" s="11"/>
      <c r="F41" s="11"/>
      <c r="G41" s="68">
        <v>0</v>
      </c>
      <c r="H41" s="68">
        <v>0</v>
      </c>
      <c r="I41" s="24">
        <f t="shared" si="3"/>
        <v>0</v>
      </c>
      <c r="J41" s="54">
        <f t="shared" si="1"/>
        <v>0</v>
      </c>
    </row>
    <row r="42" spans="1:10" ht="65.099999999999994" customHeight="1" x14ac:dyDescent="0.25">
      <c r="B42" s="6" t="s">
        <v>36</v>
      </c>
      <c r="C42" s="21" t="s">
        <v>35</v>
      </c>
      <c r="D42" s="11"/>
      <c r="E42" s="11"/>
      <c r="F42" s="11"/>
      <c r="G42" s="68">
        <v>0</v>
      </c>
      <c r="H42" s="68">
        <v>0</v>
      </c>
      <c r="I42" s="24">
        <f t="shared" si="3"/>
        <v>0</v>
      </c>
      <c r="J42" s="54">
        <f t="shared" si="1"/>
        <v>0</v>
      </c>
    </row>
    <row r="43" spans="1:10" ht="17.100000000000001" customHeight="1" x14ac:dyDescent="0.25">
      <c r="B43" s="8" t="s">
        <v>37</v>
      </c>
      <c r="C43" s="22"/>
      <c r="D43" s="6"/>
      <c r="E43" s="11"/>
      <c r="F43" s="11"/>
      <c r="G43" s="68">
        <v>0</v>
      </c>
      <c r="H43" s="68">
        <v>0</v>
      </c>
      <c r="I43" s="24">
        <f t="shared" si="3"/>
        <v>0</v>
      </c>
      <c r="J43" s="54">
        <f t="shared" si="1"/>
        <v>0</v>
      </c>
    </row>
    <row r="44" spans="1:10" ht="65.099999999999994" customHeight="1" x14ac:dyDescent="0.25">
      <c r="B44" s="6" t="s">
        <v>38</v>
      </c>
      <c r="C44" s="21" t="s">
        <v>39</v>
      </c>
      <c r="D44" s="11"/>
      <c r="E44" s="11"/>
      <c r="F44" s="11"/>
      <c r="G44" s="68">
        <v>0</v>
      </c>
      <c r="H44" s="68">
        <v>0</v>
      </c>
      <c r="I44" s="24">
        <f t="shared" si="3"/>
        <v>0</v>
      </c>
      <c r="J44" s="54">
        <f t="shared" si="1"/>
        <v>0</v>
      </c>
    </row>
    <row r="45" spans="1:10" ht="65.099999999999994" customHeight="1" x14ac:dyDescent="0.25">
      <c r="B45" s="6" t="s">
        <v>40</v>
      </c>
      <c r="C45" s="21" t="s">
        <v>41</v>
      </c>
      <c r="D45" s="11"/>
      <c r="E45" s="11"/>
      <c r="F45" s="11"/>
      <c r="G45" s="68">
        <v>0</v>
      </c>
      <c r="H45" s="68">
        <v>0</v>
      </c>
      <c r="I45" s="24">
        <f t="shared" si="3"/>
        <v>0</v>
      </c>
      <c r="J45" s="54">
        <f t="shared" si="1"/>
        <v>0</v>
      </c>
    </row>
    <row r="46" spans="1:10" ht="65.099999999999994" customHeight="1" x14ac:dyDescent="0.25">
      <c r="B46" s="6" t="s">
        <v>42</v>
      </c>
      <c r="C46" s="21" t="s">
        <v>43</v>
      </c>
      <c r="D46" s="11"/>
      <c r="E46" s="11"/>
      <c r="F46" s="11"/>
      <c r="G46" s="68">
        <v>0</v>
      </c>
      <c r="H46" s="68">
        <v>0</v>
      </c>
      <c r="I46" s="24">
        <f t="shared" si="3"/>
        <v>0</v>
      </c>
      <c r="J46" s="54">
        <f t="shared" si="1"/>
        <v>0</v>
      </c>
    </row>
    <row r="47" spans="1:10" ht="17.100000000000001" customHeight="1" x14ac:dyDescent="0.25">
      <c r="B47" s="6" t="s">
        <v>44</v>
      </c>
      <c r="C47" s="4"/>
      <c r="D47" s="4"/>
      <c r="E47" s="11"/>
      <c r="F47" s="11"/>
      <c r="G47" s="68">
        <v>0</v>
      </c>
      <c r="H47" s="68">
        <v>0</v>
      </c>
      <c r="I47" s="24">
        <f t="shared" si="3"/>
        <v>0</v>
      </c>
      <c r="J47" s="54">
        <f t="shared" si="1"/>
        <v>0</v>
      </c>
    </row>
    <row r="48" spans="1:10" ht="17.100000000000001" customHeight="1" x14ac:dyDescent="0.25">
      <c r="B48" s="6" t="s">
        <v>45</v>
      </c>
      <c r="C48" s="4"/>
      <c r="D48" s="4"/>
      <c r="E48" s="11"/>
      <c r="F48" s="11"/>
      <c r="G48" s="68">
        <v>0</v>
      </c>
      <c r="H48" s="68">
        <v>0</v>
      </c>
      <c r="I48" s="24">
        <f t="shared" si="3"/>
        <v>0</v>
      </c>
      <c r="J48" s="54">
        <f t="shared" si="1"/>
        <v>0</v>
      </c>
    </row>
    <row r="49" spans="2:10" ht="17.100000000000001" customHeight="1" x14ac:dyDescent="0.25">
      <c r="B49" s="6" t="s">
        <v>46</v>
      </c>
      <c r="C49" s="4"/>
      <c r="D49" s="4"/>
      <c r="E49" s="11"/>
      <c r="F49" s="11"/>
      <c r="G49" s="68">
        <v>0</v>
      </c>
      <c r="H49" s="68">
        <v>0</v>
      </c>
      <c r="I49" s="24">
        <f t="shared" si="3"/>
        <v>0</v>
      </c>
      <c r="J49" s="54">
        <f t="shared" si="1"/>
        <v>0</v>
      </c>
    </row>
    <row r="50" spans="2:10" x14ac:dyDescent="0.25">
      <c r="B50" s="13" t="s">
        <v>47</v>
      </c>
      <c r="C50" s="9"/>
      <c r="D50" s="9"/>
      <c r="E50" s="9"/>
      <c r="F50" s="9"/>
      <c r="G50" s="10"/>
      <c r="H50" s="10"/>
      <c r="I50" s="10"/>
      <c r="J50" s="10"/>
    </row>
    <row r="51" spans="2:10" ht="17.100000000000001" customHeight="1" x14ac:dyDescent="0.25">
      <c r="B51" s="4" t="s">
        <v>48</v>
      </c>
      <c r="C51" s="20" t="s">
        <v>49</v>
      </c>
      <c r="D51" s="7"/>
      <c r="E51" s="11"/>
      <c r="F51" s="11"/>
      <c r="G51" s="68">
        <v>0</v>
      </c>
      <c r="H51" s="68">
        <v>0</v>
      </c>
      <c r="I51" s="24">
        <f t="shared" si="3"/>
        <v>0</v>
      </c>
      <c r="J51" s="54">
        <f t="shared" si="1"/>
        <v>0</v>
      </c>
    </row>
    <row r="52" spans="2:10" ht="17.100000000000001" customHeight="1" x14ac:dyDescent="0.25">
      <c r="B52" s="4" t="s">
        <v>48</v>
      </c>
      <c r="C52" s="19" t="s">
        <v>50</v>
      </c>
      <c r="D52" s="4"/>
      <c r="E52" s="11"/>
      <c r="F52" s="11"/>
      <c r="G52" s="68">
        <v>0</v>
      </c>
      <c r="H52" s="68">
        <v>0</v>
      </c>
      <c r="I52" s="24">
        <f t="shared" si="3"/>
        <v>0</v>
      </c>
      <c r="J52" s="54">
        <f t="shared" si="1"/>
        <v>0</v>
      </c>
    </row>
    <row r="53" spans="2:10" ht="17.100000000000001" customHeight="1" x14ac:dyDescent="0.25">
      <c r="B53" s="4" t="s">
        <v>48</v>
      </c>
      <c r="C53" s="19" t="s">
        <v>51</v>
      </c>
      <c r="D53" s="4"/>
      <c r="E53" s="11"/>
      <c r="F53" s="11"/>
      <c r="G53" s="68">
        <v>0</v>
      </c>
      <c r="H53" s="68">
        <v>0</v>
      </c>
      <c r="I53" s="24">
        <f t="shared" si="3"/>
        <v>0</v>
      </c>
      <c r="J53" s="54">
        <f t="shared" si="1"/>
        <v>0</v>
      </c>
    </row>
    <row r="54" spans="2:10" x14ac:dyDescent="0.25">
      <c r="B54" s="13" t="s">
        <v>52</v>
      </c>
      <c r="C54" s="9"/>
      <c r="D54" s="9"/>
      <c r="E54" s="9"/>
      <c r="F54" s="9"/>
      <c r="G54" s="10"/>
      <c r="H54" s="10"/>
      <c r="I54" s="10"/>
      <c r="J54" s="10"/>
    </row>
    <row r="55" spans="2:10" ht="17.100000000000001" customHeight="1" x14ac:dyDescent="0.25">
      <c r="B55" s="6" t="s">
        <v>53</v>
      </c>
      <c r="C55" s="19" t="s">
        <v>9</v>
      </c>
      <c r="D55" s="4"/>
      <c r="E55" s="11"/>
      <c r="F55" s="11"/>
      <c r="G55" s="68">
        <v>0</v>
      </c>
      <c r="H55" s="68">
        <v>0</v>
      </c>
      <c r="I55" s="24">
        <f t="shared" si="3"/>
        <v>0</v>
      </c>
      <c r="J55" s="54">
        <f t="shared" si="1"/>
        <v>0</v>
      </c>
    </row>
    <row r="56" spans="2:10" ht="17.100000000000001" customHeight="1" x14ac:dyDescent="0.25">
      <c r="B56" s="6" t="s">
        <v>53</v>
      </c>
      <c r="C56" s="19" t="s">
        <v>10</v>
      </c>
      <c r="D56" s="4"/>
      <c r="E56" s="11"/>
      <c r="F56" s="11"/>
      <c r="G56" s="68">
        <v>0</v>
      </c>
      <c r="H56" s="68">
        <v>0</v>
      </c>
      <c r="I56" s="24">
        <f t="shared" si="3"/>
        <v>0</v>
      </c>
      <c r="J56" s="54">
        <f t="shared" si="1"/>
        <v>0</v>
      </c>
    </row>
    <row r="57" spans="2:10" ht="17.100000000000001" customHeight="1" x14ac:dyDescent="0.25">
      <c r="B57" s="6" t="s">
        <v>53</v>
      </c>
      <c r="C57" s="19" t="s">
        <v>11</v>
      </c>
      <c r="D57" s="4"/>
      <c r="E57" s="11"/>
      <c r="F57" s="11"/>
      <c r="G57" s="68">
        <v>0</v>
      </c>
      <c r="H57" s="68">
        <v>0</v>
      </c>
      <c r="I57" s="24">
        <f t="shared" si="3"/>
        <v>0</v>
      </c>
      <c r="J57" s="54">
        <f t="shared" si="1"/>
        <v>0</v>
      </c>
    </row>
    <row r="58" spans="2:10" ht="17.100000000000001" customHeight="1" x14ac:dyDescent="0.25">
      <c r="B58" s="6" t="s">
        <v>54</v>
      </c>
      <c r="C58" s="4"/>
      <c r="D58" s="4"/>
      <c r="E58" s="11"/>
      <c r="F58" s="11"/>
      <c r="G58" s="68">
        <v>0</v>
      </c>
      <c r="H58" s="68">
        <v>0</v>
      </c>
      <c r="I58" s="24">
        <f t="shared" si="3"/>
        <v>0</v>
      </c>
      <c r="J58" s="54">
        <f t="shared" si="1"/>
        <v>0</v>
      </c>
    </row>
    <row r="59" spans="2:10" ht="30.95" customHeight="1" x14ac:dyDescent="0.25">
      <c r="B59" s="23" t="s">
        <v>55</v>
      </c>
      <c r="C59" s="4"/>
      <c r="D59" s="4"/>
      <c r="E59" s="11"/>
      <c r="F59" s="11"/>
      <c r="G59" s="68">
        <v>0</v>
      </c>
      <c r="H59" s="68">
        <v>0</v>
      </c>
      <c r="I59" s="24">
        <f t="shared" si="3"/>
        <v>0</v>
      </c>
      <c r="J59" s="54">
        <f t="shared" si="1"/>
        <v>0</v>
      </c>
    </row>
    <row r="60" spans="2:10" ht="17.100000000000001" customHeight="1" x14ac:dyDescent="0.25">
      <c r="B60" s="6" t="s">
        <v>56</v>
      </c>
      <c r="C60" s="4"/>
      <c r="D60" s="4"/>
      <c r="E60" s="11"/>
      <c r="F60" s="11"/>
      <c r="G60" s="68">
        <v>0</v>
      </c>
      <c r="H60" s="68">
        <v>0</v>
      </c>
      <c r="I60" s="24">
        <f t="shared" si="3"/>
        <v>0</v>
      </c>
      <c r="J60" s="54">
        <f t="shared" si="1"/>
        <v>0</v>
      </c>
    </row>
    <row r="61" spans="2:10" x14ac:dyDescent="0.25">
      <c r="B61" s="13" t="s">
        <v>57</v>
      </c>
      <c r="C61" s="9"/>
      <c r="D61" s="9"/>
      <c r="E61" s="9"/>
      <c r="F61" s="9"/>
      <c r="G61" s="10"/>
      <c r="H61" s="10"/>
      <c r="I61" s="10"/>
      <c r="J61" s="10"/>
    </row>
    <row r="62" spans="2:10" ht="30" x14ac:dyDescent="0.25">
      <c r="B62" s="6" t="s">
        <v>58</v>
      </c>
      <c r="C62" s="19" t="s">
        <v>59</v>
      </c>
      <c r="D62" s="4"/>
      <c r="E62" s="11"/>
      <c r="F62" s="11"/>
      <c r="G62" s="68">
        <v>0</v>
      </c>
      <c r="H62" s="68">
        <v>0</v>
      </c>
      <c r="I62" s="24">
        <f t="shared" si="3"/>
        <v>0</v>
      </c>
      <c r="J62" s="54">
        <f t="shared" si="1"/>
        <v>0</v>
      </c>
    </row>
    <row r="63" spans="2:10" ht="30" x14ac:dyDescent="0.25">
      <c r="B63" s="6" t="s">
        <v>60</v>
      </c>
      <c r="C63" s="19" t="s">
        <v>61</v>
      </c>
      <c r="D63" s="4"/>
      <c r="E63" s="11"/>
      <c r="F63" s="11"/>
      <c r="G63" s="68">
        <v>0</v>
      </c>
      <c r="H63" s="68">
        <v>0</v>
      </c>
      <c r="I63" s="24">
        <f t="shared" si="3"/>
        <v>0</v>
      </c>
      <c r="J63" s="54">
        <f t="shared" si="1"/>
        <v>0</v>
      </c>
    </row>
    <row r="64" spans="2:10" ht="30" x14ac:dyDescent="0.25">
      <c r="B64" s="6" t="s">
        <v>62</v>
      </c>
      <c r="C64" s="19" t="s">
        <v>63</v>
      </c>
      <c r="D64" s="4"/>
      <c r="E64" s="11"/>
      <c r="F64" s="11"/>
      <c r="G64" s="68">
        <v>0</v>
      </c>
      <c r="H64" s="68">
        <v>0</v>
      </c>
      <c r="I64" s="24">
        <f t="shared" si="3"/>
        <v>0</v>
      </c>
      <c r="J64" s="54">
        <f t="shared" si="1"/>
        <v>0</v>
      </c>
    </row>
    <row r="65" spans="2:11" ht="17.100000000000001" customHeight="1" x14ac:dyDescent="0.25">
      <c r="B65" s="6" t="s">
        <v>64</v>
      </c>
      <c r="C65" s="6"/>
      <c r="D65" s="6"/>
      <c r="E65" s="11"/>
      <c r="F65" s="11"/>
      <c r="G65" s="68">
        <v>0</v>
      </c>
      <c r="H65" s="68">
        <v>0</v>
      </c>
      <c r="I65" s="24">
        <f t="shared" si="3"/>
        <v>0</v>
      </c>
      <c r="J65" s="54">
        <f t="shared" si="1"/>
        <v>0</v>
      </c>
      <c r="K65" s="1"/>
    </row>
    <row r="67" spans="2:11" ht="24.75" customHeight="1" x14ac:dyDescent="0.25">
      <c r="B67" s="28" t="s">
        <v>80</v>
      </c>
      <c r="C67" s="28"/>
      <c r="D67" s="28"/>
      <c r="E67" s="28"/>
      <c r="F67" s="28"/>
      <c r="G67" s="28"/>
      <c r="H67" s="28"/>
      <c r="I67" s="28"/>
      <c r="J67" s="28"/>
    </row>
    <row r="68" spans="2:11" ht="24.75" customHeight="1" x14ac:dyDescent="0.25"/>
    <row r="69" spans="2:11" x14ac:dyDescent="0.25">
      <c r="G69" s="1" t="s">
        <v>85</v>
      </c>
    </row>
  </sheetData>
  <sheetProtection selectLockedCells="1" selectUnlockedCells="1"/>
  <mergeCells count="4">
    <mergeCell ref="A5:B5"/>
    <mergeCell ref="A2:J2"/>
    <mergeCell ref="B4:J4"/>
    <mergeCell ref="B67:J67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4" fitToHeight="5" orientation="landscape" verticalDpi="0" r:id="rId1"/>
  <headerFooter>
    <oddFooter>&amp;L&amp;F- &amp;A&amp;RPage &amp;P / &amp;N</oddFooter>
  </headerFooter>
  <rowBreaks count="3" manualBreakCount="3">
    <brk id="23" max="16383" man="1"/>
    <brk id="39" max="16383" man="1"/>
    <brk id="4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E5DFD-368E-425A-B0BE-8E6A48EEB8FD}">
  <sheetPr>
    <pageSetUpPr fitToPage="1"/>
  </sheetPr>
  <dimension ref="A2:L107"/>
  <sheetViews>
    <sheetView topLeftCell="B3" workbookViewId="0">
      <selection activeCell="F28" sqref="F28"/>
    </sheetView>
  </sheetViews>
  <sheetFormatPr baseColWidth="10" defaultColWidth="11.42578125" defaultRowHeight="15" x14ac:dyDescent="0.25"/>
  <cols>
    <col min="1" max="1" width="12.5703125" hidden="1" customWidth="1"/>
    <col min="2" max="2" width="47.7109375" bestFit="1" customWidth="1"/>
    <col min="3" max="3" width="16.42578125" style="14" customWidth="1"/>
    <col min="4" max="4" width="14.42578125" style="18" customWidth="1"/>
    <col min="5" max="5" width="11.5703125" style="18" customWidth="1"/>
    <col min="6" max="6" width="15.28515625" style="18" customWidth="1"/>
    <col min="7" max="7" width="13.28515625" style="14" customWidth="1"/>
    <col min="8" max="8" width="13.7109375" customWidth="1"/>
    <col min="9" max="9" width="16.42578125" style="14" customWidth="1"/>
    <col min="10" max="10" width="16.7109375" customWidth="1"/>
    <col min="11" max="11" width="18" customWidth="1"/>
    <col min="12" max="12" width="18" bestFit="1" customWidth="1"/>
  </cols>
  <sheetData>
    <row r="2" spans="1:12" ht="67.5" customHeight="1" x14ac:dyDescent="0.3">
      <c r="A2" s="32" t="s">
        <v>77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32.25" customHeight="1" x14ac:dyDescent="0.3">
      <c r="A3" s="16"/>
      <c r="B3" s="16"/>
      <c r="C3" s="16"/>
      <c r="D3" s="17"/>
      <c r="E3" s="17"/>
      <c r="F3" s="17"/>
      <c r="G3" s="16"/>
      <c r="H3" s="16"/>
    </row>
    <row r="4" spans="1:12" ht="55.5" customHeight="1" x14ac:dyDescent="0.3">
      <c r="A4" s="5"/>
      <c r="B4" s="30" t="s">
        <v>75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ht="37.5" customHeight="1" x14ac:dyDescent="0.3">
      <c r="A5" s="5"/>
    </row>
    <row r="6" spans="1:12" ht="39.75" customHeight="1" x14ac:dyDescent="0.25">
      <c r="A6" s="15" t="s">
        <v>0</v>
      </c>
      <c r="B6" s="43" t="s">
        <v>2</v>
      </c>
      <c r="C6" s="44" t="s">
        <v>3</v>
      </c>
      <c r="D6" s="44" t="s">
        <v>67</v>
      </c>
      <c r="E6" s="44" t="s">
        <v>68</v>
      </c>
      <c r="F6" s="45" t="s">
        <v>69</v>
      </c>
      <c r="G6" s="46" t="s">
        <v>70</v>
      </c>
      <c r="H6" s="47" t="s">
        <v>71</v>
      </c>
      <c r="I6" s="48" t="s">
        <v>76</v>
      </c>
      <c r="J6" s="48" t="s">
        <v>82</v>
      </c>
      <c r="K6" s="48" t="s">
        <v>84</v>
      </c>
      <c r="L6" s="67" t="s">
        <v>72</v>
      </c>
    </row>
    <row r="7" spans="1:12" s="1" customFormat="1" x14ac:dyDescent="0.25">
      <c r="A7" s="2"/>
      <c r="B7" s="33" t="s">
        <v>7</v>
      </c>
      <c r="C7" s="34"/>
      <c r="D7" s="34"/>
      <c r="E7" s="34"/>
      <c r="F7" s="34"/>
      <c r="G7" s="35"/>
      <c r="H7" s="35"/>
      <c r="I7" s="35"/>
      <c r="J7" s="49"/>
      <c r="K7" s="49"/>
      <c r="L7" s="49"/>
    </row>
    <row r="8" spans="1:12" s="1" customFormat="1" x14ac:dyDescent="0.25">
      <c r="A8" s="4"/>
      <c r="B8" s="50" t="s">
        <v>8</v>
      </c>
      <c r="C8" s="51" t="s">
        <v>10</v>
      </c>
      <c r="D8" s="52">
        <v>4</v>
      </c>
      <c r="E8" s="52">
        <v>15</v>
      </c>
      <c r="F8" s="52"/>
      <c r="G8" s="53"/>
      <c r="H8" s="53"/>
      <c r="I8" s="52">
        <f>SUM(Tableau1[[#This Row],[CAF  01]:[CAF 69]])</f>
        <v>19</v>
      </c>
      <c r="J8" s="54">
        <f>'BPU Lot 1 Mobilier'!I9</f>
        <v>0</v>
      </c>
      <c r="K8" s="54">
        <f>J8*1.2</f>
        <v>0</v>
      </c>
      <c r="L8" s="54">
        <f>Tableau1[[#This Row],[Prix unitaire TTC avec éco contribution ]]*Tableau1[[#This Row],[TOTAL commande type ]]</f>
        <v>0</v>
      </c>
    </row>
    <row r="9" spans="1:12" s="1" customFormat="1" x14ac:dyDescent="0.25">
      <c r="A9" s="4"/>
      <c r="B9" s="50" t="s">
        <v>8</v>
      </c>
      <c r="C9" s="51" t="s">
        <v>11</v>
      </c>
      <c r="D9" s="52">
        <v>20</v>
      </c>
      <c r="E9" s="52">
        <v>1</v>
      </c>
      <c r="F9" s="52"/>
      <c r="G9" s="53"/>
      <c r="H9" s="53"/>
      <c r="I9" s="52">
        <f>SUM(Tableau1[[#This Row],[CAF  01]:[CAF 69]])</f>
        <v>21</v>
      </c>
      <c r="J9" s="54">
        <f>'BPU Lot 1 Mobilier'!I10</f>
        <v>0</v>
      </c>
      <c r="K9" s="54">
        <f t="shared" ref="K9:K16" si="0">J9*1.2</f>
        <v>0</v>
      </c>
      <c r="L9" s="54">
        <f>Tableau1[[#This Row],[Prix unitaire TTC avec éco contribution ]]*Tableau1[[#This Row],[TOTAL commande type ]]</f>
        <v>0</v>
      </c>
    </row>
    <row r="10" spans="1:12" s="1" customFormat="1" x14ac:dyDescent="0.25">
      <c r="A10" s="4"/>
      <c r="B10" s="50" t="s">
        <v>8</v>
      </c>
      <c r="C10" s="51" t="s">
        <v>12</v>
      </c>
      <c r="D10" s="52"/>
      <c r="E10" s="52">
        <v>4</v>
      </c>
      <c r="F10" s="52"/>
      <c r="G10" s="53"/>
      <c r="H10" s="53"/>
      <c r="I10" s="52">
        <f>SUM(Tableau1[[#This Row],[CAF  01]:[CAF 69]])</f>
        <v>4</v>
      </c>
      <c r="J10" s="54">
        <f>'BPU Lot 1 Mobilier'!I11</f>
        <v>0</v>
      </c>
      <c r="K10" s="54">
        <f t="shared" si="0"/>
        <v>0</v>
      </c>
      <c r="L10" s="54">
        <f>Tableau1[[#This Row],[Prix unitaire TTC avec éco contribution ]]*Tableau1[[#This Row],[TOTAL commande type ]]</f>
        <v>0</v>
      </c>
    </row>
    <row r="11" spans="1:12" s="1" customFormat="1" x14ac:dyDescent="0.25">
      <c r="A11" s="4"/>
      <c r="B11" s="50" t="s">
        <v>16</v>
      </c>
      <c r="C11" s="51" t="s">
        <v>17</v>
      </c>
      <c r="D11" s="52"/>
      <c r="E11" s="52">
        <v>4</v>
      </c>
      <c r="F11" s="52"/>
      <c r="G11" s="53"/>
      <c r="H11" s="53"/>
      <c r="I11" s="52">
        <f>SUM(Tableau1[[#This Row],[CAF  01]:[CAF 69]])</f>
        <v>4</v>
      </c>
      <c r="J11" s="54">
        <f>'BPU Lot 1 Mobilier'!I15</f>
        <v>0</v>
      </c>
      <c r="K11" s="54">
        <f t="shared" si="0"/>
        <v>0</v>
      </c>
      <c r="L11" s="54">
        <f>Tableau1[[#This Row],[Prix unitaire TTC avec éco contribution ]]*Tableau1[[#This Row],[TOTAL commande type ]]</f>
        <v>0</v>
      </c>
    </row>
    <row r="12" spans="1:12" s="1" customFormat="1" x14ac:dyDescent="0.25">
      <c r="A12" s="4"/>
      <c r="B12" s="50" t="s">
        <v>20</v>
      </c>
      <c r="C12" s="51"/>
      <c r="D12" s="52">
        <v>20</v>
      </c>
      <c r="E12" s="52">
        <v>1</v>
      </c>
      <c r="F12" s="52"/>
      <c r="G12" s="53"/>
      <c r="H12" s="53"/>
      <c r="I12" s="52">
        <f>SUM(Tableau1[[#This Row],[CAF  01]:[CAF 69]])</f>
        <v>21</v>
      </c>
      <c r="J12" s="54">
        <f>'BPU Lot 1 Mobilier'!I18</f>
        <v>0</v>
      </c>
      <c r="K12" s="54">
        <f t="shared" si="0"/>
        <v>0</v>
      </c>
      <c r="L12" s="54">
        <f>Tableau1[[#This Row],[Prix unitaire TTC avec éco contribution ]]*Tableau1[[#This Row],[TOTAL commande type ]]</f>
        <v>0</v>
      </c>
    </row>
    <row r="13" spans="1:12" s="1" customFormat="1" x14ac:dyDescent="0.25">
      <c r="A13" s="4"/>
      <c r="B13" s="50" t="s">
        <v>21</v>
      </c>
      <c r="C13" s="51"/>
      <c r="D13" s="52"/>
      <c r="E13" s="52">
        <v>4</v>
      </c>
      <c r="F13" s="52"/>
      <c r="G13" s="53"/>
      <c r="H13" s="53"/>
      <c r="I13" s="52">
        <f>SUM(Tableau1[[#This Row],[CAF  01]:[CAF 69]])</f>
        <v>4</v>
      </c>
      <c r="J13" s="54">
        <f>'BPU Lot 1 Mobilier'!I19</f>
        <v>0</v>
      </c>
      <c r="K13" s="54">
        <f t="shared" si="0"/>
        <v>0</v>
      </c>
      <c r="L13" s="54">
        <f>Tableau1[[#This Row],[Prix unitaire TTC avec éco contribution ]]*Tableau1[[#This Row],[TOTAL commande type ]]</f>
        <v>0</v>
      </c>
    </row>
    <row r="14" spans="1:12" s="1" customFormat="1" x14ac:dyDescent="0.25">
      <c r="A14" s="4"/>
      <c r="B14" s="50" t="s">
        <v>73</v>
      </c>
      <c r="C14" s="51"/>
      <c r="D14" s="52">
        <v>20</v>
      </c>
      <c r="E14" s="52"/>
      <c r="F14" s="52"/>
      <c r="G14" s="53"/>
      <c r="H14" s="53"/>
      <c r="I14" s="52">
        <f>SUM(Tableau1[[#This Row],[CAF  01]:[CAF 69]])</f>
        <v>20</v>
      </c>
      <c r="J14" s="54">
        <f>'BPU Lot 1 Mobilier'!G15</f>
        <v>0</v>
      </c>
      <c r="K14" s="54">
        <f t="shared" si="0"/>
        <v>0</v>
      </c>
      <c r="L14" s="54">
        <f>Tableau1[[#This Row],[Prix unitaire TTC avec éco contribution ]]*Tableau1[[#This Row],[TOTAL commande type ]]</f>
        <v>0</v>
      </c>
    </row>
    <row r="15" spans="1:12" s="1" customFormat="1" x14ac:dyDescent="0.25">
      <c r="A15" s="4"/>
      <c r="B15" s="50" t="s">
        <v>23</v>
      </c>
      <c r="C15" s="51"/>
      <c r="D15" s="52">
        <v>20</v>
      </c>
      <c r="E15" s="52">
        <v>20</v>
      </c>
      <c r="F15" s="52"/>
      <c r="G15" s="53"/>
      <c r="H15" s="53"/>
      <c r="I15" s="52">
        <f>SUM(Tableau1[[#This Row],[CAF  01]:[CAF 69]])</f>
        <v>40</v>
      </c>
      <c r="J15" s="54">
        <f>'BPU Lot 1 Mobilier'!I21</f>
        <v>0</v>
      </c>
      <c r="K15" s="54">
        <f t="shared" si="0"/>
        <v>0</v>
      </c>
      <c r="L15" s="54">
        <f>Tableau1[[#This Row],[Prix unitaire TTC avec éco contribution ]]*Tableau1[[#This Row],[TOTAL commande type ]]</f>
        <v>0</v>
      </c>
    </row>
    <row r="16" spans="1:12" s="1" customFormat="1" x14ac:dyDescent="0.25">
      <c r="A16" s="4"/>
      <c r="B16" s="50" t="s">
        <v>74</v>
      </c>
      <c r="C16" s="51"/>
      <c r="D16" s="52">
        <v>20</v>
      </c>
      <c r="E16" s="52"/>
      <c r="F16" s="52"/>
      <c r="G16" s="53"/>
      <c r="H16" s="53"/>
      <c r="I16" s="52">
        <f>SUM(Tableau1[[#This Row],[CAF  01]:[CAF 69]])</f>
        <v>20</v>
      </c>
      <c r="J16" s="54">
        <f>'BPU Lot 1 Mobilier'!I22</f>
        <v>0</v>
      </c>
      <c r="K16" s="54">
        <f t="shared" si="0"/>
        <v>0</v>
      </c>
      <c r="L16" s="54">
        <f>Tableau1[[#This Row],[Prix unitaire TTC avec éco contribution ]]*Tableau1[[#This Row],[TOTAL commande type ]]</f>
        <v>0</v>
      </c>
    </row>
    <row r="17" spans="1:12" s="1" customFormat="1" x14ac:dyDescent="0.25">
      <c r="A17" s="4"/>
      <c r="B17" s="33" t="s">
        <v>26</v>
      </c>
      <c r="C17" s="34"/>
      <c r="D17" s="34"/>
      <c r="E17" s="34"/>
      <c r="F17" s="34"/>
      <c r="G17" s="35"/>
      <c r="H17" s="35"/>
      <c r="I17" s="35"/>
      <c r="J17" s="49"/>
      <c r="K17" s="49"/>
      <c r="L17" s="49"/>
    </row>
    <row r="18" spans="1:12" s="1" customFormat="1" ht="30" x14ac:dyDescent="0.25">
      <c r="A18" s="4"/>
      <c r="B18" s="55" t="s">
        <v>27</v>
      </c>
      <c r="C18" s="51" t="s">
        <v>28</v>
      </c>
      <c r="D18" s="52"/>
      <c r="E18" s="52"/>
      <c r="F18" s="52"/>
      <c r="G18" s="52">
        <v>10</v>
      </c>
      <c r="H18" s="53"/>
      <c r="I18" s="52">
        <f>SUM(Tableau1[[#This Row],[CAF  01]:[CAF 69]])</f>
        <v>10</v>
      </c>
      <c r="J18" s="54">
        <f>'BPU Lot 1 Mobilier'!I25</f>
        <v>0</v>
      </c>
      <c r="K18" s="54">
        <f>J18*1.2</f>
        <v>0</v>
      </c>
      <c r="L18" s="54">
        <f>Tableau1[[#This Row],[Prix unitaire TTC avec éco contribution ]]*Tableau1[[#This Row],[TOTAL commande type ]]</f>
        <v>0</v>
      </c>
    </row>
    <row r="19" spans="1:12" s="1" customFormat="1" ht="30" x14ac:dyDescent="0.25">
      <c r="A19" s="4"/>
      <c r="B19" s="55" t="s">
        <v>27</v>
      </c>
      <c r="C19" s="51" t="s">
        <v>10</v>
      </c>
      <c r="D19" s="52"/>
      <c r="E19" s="52"/>
      <c r="F19" s="52"/>
      <c r="G19" s="52"/>
      <c r="H19" s="53">
        <v>90</v>
      </c>
      <c r="I19" s="52">
        <f>SUM(Tableau1[[#This Row],[CAF  01]:[CAF 69]])</f>
        <v>90</v>
      </c>
      <c r="J19" s="54">
        <f>'BPU Lot 1 Mobilier'!I26</f>
        <v>0</v>
      </c>
      <c r="K19" s="54">
        <f t="shared" ref="K19:K40" si="1">J19*1.2</f>
        <v>0</v>
      </c>
      <c r="L19" s="54">
        <f>Tableau1[[#This Row],[Prix unitaire TTC avec éco contribution ]]*Tableau1[[#This Row],[TOTAL commande type ]]</f>
        <v>0</v>
      </c>
    </row>
    <row r="20" spans="1:12" s="1" customFormat="1" ht="30" x14ac:dyDescent="0.25">
      <c r="A20" s="4"/>
      <c r="B20" s="55" t="s">
        <v>27</v>
      </c>
      <c r="C20" s="51" t="s">
        <v>11</v>
      </c>
      <c r="D20" s="52">
        <v>4</v>
      </c>
      <c r="E20" s="52"/>
      <c r="F20" s="52"/>
      <c r="G20" s="52"/>
      <c r="H20" s="53">
        <v>20</v>
      </c>
      <c r="I20" s="52">
        <f>SUM(Tableau1[[#This Row],[CAF  01]:[CAF 69]])</f>
        <v>24</v>
      </c>
      <c r="J20" s="54">
        <f>'BPU Lot 1 Mobilier'!I27</f>
        <v>0</v>
      </c>
      <c r="K20" s="54">
        <f t="shared" si="1"/>
        <v>0</v>
      </c>
      <c r="L20" s="54">
        <f>Tableau1[[#This Row],[Prix unitaire TTC avec éco contribution ]]*Tableau1[[#This Row],[TOTAL commande type ]]</f>
        <v>0</v>
      </c>
    </row>
    <row r="21" spans="1:12" s="1" customFormat="1" x14ac:dyDescent="0.25">
      <c r="A21" s="12"/>
      <c r="B21" s="50" t="s">
        <v>18</v>
      </c>
      <c r="C21" s="51"/>
      <c r="D21" s="52"/>
      <c r="E21" s="52"/>
      <c r="F21" s="52"/>
      <c r="G21" s="52">
        <v>10</v>
      </c>
      <c r="H21" s="53"/>
      <c r="I21" s="52">
        <f>SUM(Tableau1[[#This Row],[CAF  01]:[CAF 69]])</f>
        <v>10</v>
      </c>
      <c r="J21" s="54">
        <f>'BPU Lot 1 Mobilier'!I33</f>
        <v>0</v>
      </c>
      <c r="K21" s="54">
        <f t="shared" si="1"/>
        <v>0</v>
      </c>
      <c r="L21" s="54">
        <f>Tableau1[[#This Row],[Prix unitaire TTC avec éco contribution ]]*Tableau1[[#This Row],[TOTAL commande type ]]</f>
        <v>0</v>
      </c>
    </row>
    <row r="22" spans="1:12" s="1" customFormat="1" x14ac:dyDescent="0.25">
      <c r="A22" s="12"/>
      <c r="B22" s="50" t="s">
        <v>20</v>
      </c>
      <c r="C22" s="51"/>
      <c r="D22" s="52">
        <v>4</v>
      </c>
      <c r="E22" s="52"/>
      <c r="F22" s="52"/>
      <c r="G22" s="52"/>
      <c r="H22" s="53">
        <v>20</v>
      </c>
      <c r="I22" s="52">
        <f>SUM(Tableau1[[#This Row],[CAF  01]:[CAF 69]])</f>
        <v>24</v>
      </c>
      <c r="J22" s="54">
        <f>'BPU Lot 1 Mobilier'!I35</f>
        <v>0</v>
      </c>
      <c r="K22" s="54">
        <f t="shared" si="1"/>
        <v>0</v>
      </c>
      <c r="L22" s="54">
        <f>Tableau1[[#This Row],[Prix unitaire TTC avec éco contribution ]]*Tableau1[[#This Row],[TOTAL commande type ]]</f>
        <v>0</v>
      </c>
    </row>
    <row r="23" spans="1:12" s="1" customFormat="1" x14ac:dyDescent="0.25">
      <c r="A23" s="12"/>
      <c r="B23" s="55" t="s">
        <v>30</v>
      </c>
      <c r="C23" s="51"/>
      <c r="D23" s="52">
        <v>4</v>
      </c>
      <c r="E23" s="52"/>
      <c r="F23" s="52"/>
      <c r="G23" s="52">
        <v>10</v>
      </c>
      <c r="H23" s="53">
        <v>110</v>
      </c>
      <c r="I23" s="52">
        <f>SUM(Tableau1[[#This Row],[CAF  01]:[CAF 69]])</f>
        <v>124</v>
      </c>
      <c r="J23" s="54">
        <f>'BPU Lot 1 Mobilier'!I37</f>
        <v>0</v>
      </c>
      <c r="K23" s="54">
        <f t="shared" si="1"/>
        <v>0</v>
      </c>
      <c r="L23" s="54">
        <f>Tableau1[[#This Row],[Prix unitaire TTC avec éco contribution ]]*Tableau1[[#This Row],[TOTAL commande type ]]</f>
        <v>0</v>
      </c>
    </row>
    <row r="24" spans="1:12" s="1" customFormat="1" x14ac:dyDescent="0.25">
      <c r="A24" s="12"/>
      <c r="B24" s="55" t="s">
        <v>31</v>
      </c>
      <c r="C24" s="51"/>
      <c r="D24" s="52"/>
      <c r="E24" s="52"/>
      <c r="F24" s="52"/>
      <c r="G24" s="52"/>
      <c r="H24" s="53">
        <v>110</v>
      </c>
      <c r="I24" s="52">
        <f>SUM(Tableau1[[#This Row],[CAF  01]:[CAF 69]])</f>
        <v>110</v>
      </c>
      <c r="J24" s="54">
        <f>'BPU Lot 1 Mobilier'!I38</f>
        <v>0</v>
      </c>
      <c r="K24" s="54">
        <f t="shared" si="1"/>
        <v>0</v>
      </c>
      <c r="L24" s="54">
        <f>Tableau1[[#This Row],[Prix unitaire TTC avec éco contribution ]]*Tableau1[[#This Row],[TOTAL commande type ]]</f>
        <v>0</v>
      </c>
    </row>
    <row r="25" spans="1:12" s="1" customFormat="1" x14ac:dyDescent="0.25">
      <c r="A25" s="12"/>
      <c r="B25" s="55" t="s">
        <v>22</v>
      </c>
      <c r="C25" s="51"/>
      <c r="D25" s="52">
        <v>4</v>
      </c>
      <c r="E25" s="52"/>
      <c r="F25" s="52"/>
      <c r="G25" s="52">
        <v>10</v>
      </c>
      <c r="H25" s="53">
        <v>110</v>
      </c>
      <c r="I25" s="52">
        <f>SUM(Tableau1[[#This Row],[CAF  01]:[CAF 69]])</f>
        <v>124</v>
      </c>
      <c r="J25" s="54">
        <f>'BPU Lot 1 Mobilier'!I39</f>
        <v>0</v>
      </c>
      <c r="K25" s="54">
        <f t="shared" si="1"/>
        <v>0</v>
      </c>
      <c r="L25" s="54">
        <f>Tableau1[[#This Row],[Prix unitaire TTC avec éco contribution ]]*Tableau1[[#This Row],[TOTAL commande type ]]</f>
        <v>0</v>
      </c>
    </row>
    <row r="26" spans="1:12" s="1" customFormat="1" x14ac:dyDescent="0.25">
      <c r="A26"/>
      <c r="B26" s="33" t="s">
        <v>32</v>
      </c>
      <c r="C26" s="34"/>
      <c r="D26" s="34"/>
      <c r="E26" s="34"/>
      <c r="F26" s="34"/>
      <c r="G26" s="34"/>
      <c r="H26" s="35"/>
      <c r="I26" s="35"/>
      <c r="J26" s="49"/>
      <c r="K26" s="49"/>
      <c r="L26" s="49"/>
    </row>
    <row r="27" spans="1:12" s="1" customFormat="1" ht="63.75" x14ac:dyDescent="0.25">
      <c r="A27" t="s">
        <v>33</v>
      </c>
      <c r="B27" s="55" t="s">
        <v>34</v>
      </c>
      <c r="C27" s="36" t="s">
        <v>35</v>
      </c>
      <c r="D27" s="37">
        <v>20</v>
      </c>
      <c r="E27" s="37">
        <v>16</v>
      </c>
      <c r="F27" s="37"/>
      <c r="G27" s="37"/>
      <c r="H27" s="38">
        <v>70</v>
      </c>
      <c r="I27" s="52">
        <f>SUM(Tableau1[[#This Row],[CAF  01]:[CAF 69]])</f>
        <v>106</v>
      </c>
      <c r="J27" s="54">
        <f>'BPU Lot 1 Mobilier'!I41</f>
        <v>0</v>
      </c>
      <c r="K27" s="54">
        <f t="shared" si="1"/>
        <v>0</v>
      </c>
      <c r="L27" s="54">
        <f>Tableau1[[#This Row],[Prix unitaire TTC avec éco contribution ]]*Tableau1[[#This Row],[TOTAL commande type ]]</f>
        <v>0</v>
      </c>
    </row>
    <row r="28" spans="1:12" s="1" customFormat="1" ht="63.75" x14ac:dyDescent="0.25">
      <c r="A28"/>
      <c r="B28" s="55" t="s">
        <v>38</v>
      </c>
      <c r="C28" s="36" t="s">
        <v>39</v>
      </c>
      <c r="D28" s="37"/>
      <c r="E28" s="37">
        <v>4</v>
      </c>
      <c r="F28" s="37"/>
      <c r="G28" s="37"/>
      <c r="H28" s="38"/>
      <c r="I28" s="52">
        <f>SUM(Tableau1[[#This Row],[CAF  01]:[CAF 69]])</f>
        <v>4</v>
      </c>
      <c r="J28" s="54">
        <f>'BPU Lot 1 Mobilier'!I42</f>
        <v>0</v>
      </c>
      <c r="K28" s="54">
        <f t="shared" si="1"/>
        <v>0</v>
      </c>
      <c r="L28" s="54">
        <f>Tableau1[[#This Row],[Prix unitaire TTC avec éco contribution ]]*Tableau1[[#This Row],[TOTAL commande type ]]</f>
        <v>0</v>
      </c>
    </row>
    <row r="29" spans="1:12" s="1" customFormat="1" x14ac:dyDescent="0.25">
      <c r="A29"/>
      <c r="B29" s="55" t="s">
        <v>44</v>
      </c>
      <c r="C29" s="51"/>
      <c r="D29" s="52"/>
      <c r="E29" s="52"/>
      <c r="F29" s="52"/>
      <c r="G29" s="52"/>
      <c r="H29" s="53">
        <v>5</v>
      </c>
      <c r="I29" s="52">
        <f>SUM(Tableau1[[#This Row],[CAF  01]:[CAF 69]])</f>
        <v>5</v>
      </c>
      <c r="J29" s="54">
        <f>'BPU Lot 1 Mobilier'!I47</f>
        <v>0</v>
      </c>
      <c r="K29" s="54">
        <f t="shared" si="1"/>
        <v>0</v>
      </c>
      <c r="L29" s="54">
        <f>Tableau1[[#This Row],[Prix unitaire TTC avec éco contribution ]]*Tableau1[[#This Row],[TOTAL commande type ]]</f>
        <v>0</v>
      </c>
    </row>
    <row r="30" spans="1:12" s="1" customFormat="1" x14ac:dyDescent="0.25">
      <c r="A30"/>
      <c r="B30" s="33" t="s">
        <v>47</v>
      </c>
      <c r="C30" s="34"/>
      <c r="D30" s="34"/>
      <c r="E30" s="34"/>
      <c r="F30" s="34"/>
      <c r="G30" s="35"/>
      <c r="H30" s="35"/>
      <c r="I30" s="35"/>
      <c r="J30" s="49"/>
      <c r="K30" s="49"/>
      <c r="L30" s="49"/>
    </row>
    <row r="31" spans="1:12" s="1" customFormat="1" x14ac:dyDescent="0.25">
      <c r="A31"/>
      <c r="B31" s="50" t="s">
        <v>48</v>
      </c>
      <c r="C31" s="39" t="s">
        <v>49</v>
      </c>
      <c r="D31" s="40">
        <v>4</v>
      </c>
      <c r="E31" s="40"/>
      <c r="F31" s="40"/>
      <c r="G31" s="41"/>
      <c r="H31" s="41"/>
      <c r="I31" s="52">
        <f>SUM(Tableau1[[#This Row],[CAF  01]:[CAF 69]])</f>
        <v>4</v>
      </c>
      <c r="J31" s="54">
        <f>'BPU Lot 1 Mobilier'!I51</f>
        <v>0</v>
      </c>
      <c r="K31" s="54">
        <f t="shared" si="1"/>
        <v>0</v>
      </c>
      <c r="L31" s="54">
        <f>Tableau1[[#This Row],[Prix unitaire TTC avec éco contribution ]]*Tableau1[[#This Row],[TOTAL commande type ]]</f>
        <v>0</v>
      </c>
    </row>
    <row r="32" spans="1:12" s="1" customFormat="1" x14ac:dyDescent="0.25">
      <c r="A32"/>
      <c r="B32" s="50" t="s">
        <v>48</v>
      </c>
      <c r="C32" s="51" t="s">
        <v>51</v>
      </c>
      <c r="D32" s="52">
        <v>2</v>
      </c>
      <c r="E32" s="52"/>
      <c r="F32" s="52"/>
      <c r="G32" s="53"/>
      <c r="H32" s="53"/>
      <c r="I32" s="52">
        <f>SUM(Tableau1[[#This Row],[CAF  01]:[CAF 69]])</f>
        <v>2</v>
      </c>
      <c r="J32" s="54">
        <f>'BPU Lot 1 Mobilier'!I53</f>
        <v>0</v>
      </c>
      <c r="K32" s="54">
        <f t="shared" si="1"/>
        <v>0</v>
      </c>
      <c r="L32" s="54">
        <f>Tableau1[[#This Row],[Prix unitaire TTC avec éco contribution ]]*Tableau1[[#This Row],[TOTAL commande type ]]</f>
        <v>0</v>
      </c>
    </row>
    <row r="33" spans="1:12" s="1" customFormat="1" x14ac:dyDescent="0.25">
      <c r="A33"/>
      <c r="B33" s="33" t="s">
        <v>52</v>
      </c>
      <c r="C33" s="34"/>
      <c r="D33" s="34"/>
      <c r="E33" s="34"/>
      <c r="F33" s="34"/>
      <c r="G33" s="35"/>
      <c r="H33" s="35"/>
      <c r="I33" s="35"/>
      <c r="J33" s="49"/>
      <c r="K33" s="49"/>
      <c r="L33" s="49"/>
    </row>
    <row r="34" spans="1:12" s="1" customFormat="1" x14ac:dyDescent="0.25">
      <c r="A34"/>
      <c r="B34" s="55" t="s">
        <v>53</v>
      </c>
      <c r="C34" s="51" t="s">
        <v>9</v>
      </c>
      <c r="D34" s="52"/>
      <c r="E34" s="52"/>
      <c r="F34" s="52">
        <v>10</v>
      </c>
      <c r="G34" s="53"/>
      <c r="H34" s="53"/>
      <c r="I34" s="52">
        <f>SUM(Tableau1[[#This Row],[CAF  01]:[CAF 69]])</f>
        <v>10</v>
      </c>
      <c r="J34" s="54">
        <f>'BPU Lot 1 Mobilier'!I55</f>
        <v>0</v>
      </c>
      <c r="K34" s="54">
        <f t="shared" si="1"/>
        <v>0</v>
      </c>
      <c r="L34" s="54">
        <f>Tableau1[[#This Row],[Prix unitaire TTC avec éco contribution ]]*Tableau1[[#This Row],[TOTAL commande type ]]</f>
        <v>0</v>
      </c>
    </row>
    <row r="35" spans="1:12" s="1" customFormat="1" x14ac:dyDescent="0.25">
      <c r="A35"/>
      <c r="B35" s="55" t="s">
        <v>53</v>
      </c>
      <c r="C35" s="51" t="s">
        <v>11</v>
      </c>
      <c r="D35" s="52"/>
      <c r="E35" s="52"/>
      <c r="F35" s="52"/>
      <c r="G35" s="53"/>
      <c r="H35" s="53">
        <v>5</v>
      </c>
      <c r="I35" s="52">
        <f>SUM(Tableau1[[#This Row],[CAF  01]:[CAF 69]])</f>
        <v>5</v>
      </c>
      <c r="J35" s="54">
        <f>'BPU Lot 1 Mobilier'!I57</f>
        <v>0</v>
      </c>
      <c r="K35" s="54">
        <f t="shared" si="1"/>
        <v>0</v>
      </c>
      <c r="L35" s="54">
        <f>Tableau1[[#This Row],[Prix unitaire TTC avec éco contribution ]]*Tableau1[[#This Row],[TOTAL commande type ]]</f>
        <v>0</v>
      </c>
    </row>
    <row r="36" spans="1:12" s="1" customFormat="1" x14ac:dyDescent="0.25">
      <c r="A36"/>
      <c r="B36" s="55" t="s">
        <v>54</v>
      </c>
      <c r="C36" s="51"/>
      <c r="D36" s="52"/>
      <c r="E36" s="52"/>
      <c r="F36" s="52">
        <v>10</v>
      </c>
      <c r="G36" s="53"/>
      <c r="H36" s="53"/>
      <c r="I36" s="52">
        <f>SUM(Tableau1[[#This Row],[CAF  01]:[CAF 69]])</f>
        <v>10</v>
      </c>
      <c r="J36" s="54">
        <f>'BPU Lot 1 Mobilier'!I58</f>
        <v>0</v>
      </c>
      <c r="K36" s="54">
        <f t="shared" si="1"/>
        <v>0</v>
      </c>
      <c r="L36" s="54">
        <f>Tableau1[[#This Row],[Prix unitaire TTC avec éco contribution ]]*Tableau1[[#This Row],[TOTAL commande type ]]</f>
        <v>0</v>
      </c>
    </row>
    <row r="37" spans="1:12" s="1" customFormat="1" x14ac:dyDescent="0.25">
      <c r="A37"/>
      <c r="B37" s="33" t="s">
        <v>57</v>
      </c>
      <c r="C37" s="34"/>
      <c r="D37" s="34"/>
      <c r="E37" s="34"/>
      <c r="F37" s="34"/>
      <c r="G37" s="35"/>
      <c r="H37" s="35"/>
      <c r="I37" s="35"/>
      <c r="J37" s="49"/>
      <c r="K37" s="49"/>
      <c r="L37" s="49"/>
    </row>
    <row r="38" spans="1:12" s="1" customFormat="1" ht="30" x14ac:dyDescent="0.25">
      <c r="A38"/>
      <c r="B38" s="55" t="s">
        <v>58</v>
      </c>
      <c r="C38" s="51" t="s">
        <v>59</v>
      </c>
      <c r="D38" s="52"/>
      <c r="E38" s="52"/>
      <c r="F38" s="52"/>
      <c r="G38" s="53"/>
      <c r="H38" s="53">
        <v>10</v>
      </c>
      <c r="I38" s="52">
        <f>SUM(Tableau1[[#This Row],[CAF  01]:[CAF 69]])</f>
        <v>10</v>
      </c>
      <c r="J38" s="54">
        <f>'BPU Lot 1 Mobilier'!I62</f>
        <v>0</v>
      </c>
      <c r="K38" s="54">
        <f t="shared" si="1"/>
        <v>0</v>
      </c>
      <c r="L38" s="54">
        <f>Tableau1[[#This Row],[Prix unitaire TTC avec éco contribution ]]*Tableau1[[#This Row],[TOTAL commande type ]]</f>
        <v>0</v>
      </c>
    </row>
    <row r="39" spans="1:12" s="1" customFormat="1" ht="30" x14ac:dyDescent="0.25">
      <c r="A39"/>
      <c r="B39" s="55" t="s">
        <v>60</v>
      </c>
      <c r="C39" s="51" t="s">
        <v>61</v>
      </c>
      <c r="D39" s="52"/>
      <c r="E39" s="52"/>
      <c r="F39" s="52"/>
      <c r="G39" s="53"/>
      <c r="H39" s="53">
        <v>28</v>
      </c>
      <c r="I39" s="52">
        <f>SUM(Tableau1[[#This Row],[CAF  01]:[CAF 69]])</f>
        <v>28</v>
      </c>
      <c r="J39" s="54">
        <f>'BPU Lot 1 Mobilier'!I63</f>
        <v>0</v>
      </c>
      <c r="K39" s="54">
        <f t="shared" si="1"/>
        <v>0</v>
      </c>
      <c r="L39" s="54">
        <f>Tableau1[[#This Row],[Prix unitaire TTC avec éco contribution ]]*Tableau1[[#This Row],[TOTAL commande type ]]</f>
        <v>0</v>
      </c>
    </row>
    <row r="40" spans="1:12" s="1" customFormat="1" ht="15.75" thickBot="1" x14ac:dyDescent="0.3">
      <c r="A40"/>
      <c r="B40" s="56" t="s">
        <v>64</v>
      </c>
      <c r="C40" s="57"/>
      <c r="D40" s="58"/>
      <c r="E40" s="58"/>
      <c r="F40" s="58"/>
      <c r="G40" s="59"/>
      <c r="H40" s="59">
        <v>28</v>
      </c>
      <c r="I40" s="52">
        <f>SUM(Tableau1[[#This Row],[CAF  01]:[CAF 69]])</f>
        <v>28</v>
      </c>
      <c r="J40" s="60">
        <f>'BPU Lot 1 Mobilier'!I65</f>
        <v>0</v>
      </c>
      <c r="K40" s="54">
        <f t="shared" si="1"/>
        <v>0</v>
      </c>
      <c r="L40" s="60">
        <f>Tableau1[[#This Row],[Prix unitaire TTC avec éco contribution ]]*Tableau1[[#This Row],[TOTAL commande type ]]</f>
        <v>0</v>
      </c>
    </row>
    <row r="41" spans="1:12" s="1" customFormat="1" ht="16.5" thickTop="1" thickBot="1" x14ac:dyDescent="0.3">
      <c r="A41"/>
      <c r="B41" s="61"/>
      <c r="C41" s="62"/>
      <c r="D41" s="62"/>
      <c r="E41" s="62"/>
      <c r="F41" s="62"/>
      <c r="G41" s="63"/>
      <c r="H41" s="64"/>
      <c r="I41" s="64"/>
      <c r="J41" s="65"/>
      <c r="K41" s="42" t="s">
        <v>86</v>
      </c>
      <c r="L41" s="66">
        <f>SUM(L8:L40)</f>
        <v>0</v>
      </c>
    </row>
    <row r="42" spans="1:12" s="1" customFormat="1" ht="13.5" customHeight="1" thickTop="1" x14ac:dyDescent="0.25">
      <c r="A42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</row>
    <row r="43" spans="1:12" ht="24.75" customHeight="1" x14ac:dyDescent="0.25">
      <c r="B43" s="28" t="s">
        <v>65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</row>
    <row r="44" spans="1:12" s="1" customFormat="1" x14ac:dyDescent="0.25">
      <c r="A44"/>
      <c r="B44" s="28"/>
      <c r="C44" s="28"/>
      <c r="D44" s="28"/>
      <c r="E44" s="28"/>
      <c r="F44" s="28"/>
      <c r="G44" s="28"/>
      <c r="H44" s="28"/>
      <c r="I44" s="28"/>
      <c r="J44" s="28"/>
      <c r="K44"/>
      <c r="L44"/>
    </row>
    <row r="45" spans="1:12" s="1" customFormat="1" x14ac:dyDescent="0.25">
      <c r="A45"/>
      <c r="B45"/>
      <c r="C45" s="14"/>
      <c r="D45" s="18"/>
      <c r="E45" s="18"/>
      <c r="F45" s="18"/>
      <c r="G45" s="14"/>
      <c r="H45"/>
      <c r="J45"/>
      <c r="K45"/>
      <c r="L45"/>
    </row>
    <row r="46" spans="1:12" s="1" customFormat="1" x14ac:dyDescent="0.25">
      <c r="A46"/>
      <c r="B46"/>
      <c r="C46" s="14"/>
      <c r="D46" s="18"/>
      <c r="E46" s="18"/>
      <c r="F46" s="18"/>
      <c r="G46" s="14"/>
      <c r="H46"/>
      <c r="I46" s="14"/>
      <c r="J46"/>
      <c r="K46"/>
      <c r="L46"/>
    </row>
    <row r="47" spans="1:12" s="1" customFormat="1" x14ac:dyDescent="0.25">
      <c r="A47"/>
      <c r="B47"/>
      <c r="C47" s="14"/>
      <c r="D47" s="18"/>
      <c r="E47" s="18"/>
      <c r="F47" s="18"/>
      <c r="G47" s="14"/>
      <c r="H47"/>
      <c r="I47" s="14"/>
      <c r="J47"/>
      <c r="K47"/>
      <c r="L47"/>
    </row>
    <row r="48" spans="1:12" s="1" customFormat="1" x14ac:dyDescent="0.25">
      <c r="A48"/>
      <c r="B48"/>
      <c r="C48" s="14"/>
      <c r="D48" s="18"/>
      <c r="E48" s="18"/>
      <c r="F48" s="18"/>
      <c r="G48" s="14"/>
      <c r="H48"/>
      <c r="I48" s="14"/>
      <c r="J48"/>
      <c r="K48"/>
      <c r="L48"/>
    </row>
    <row r="49" spans="1:12" s="1" customFormat="1" x14ac:dyDescent="0.25">
      <c r="A49"/>
      <c r="B49"/>
      <c r="C49" s="14"/>
      <c r="D49" s="18"/>
      <c r="E49" s="18"/>
      <c r="F49" s="18"/>
      <c r="G49" s="14"/>
      <c r="H49"/>
      <c r="I49" s="14"/>
      <c r="J49"/>
      <c r="K49"/>
      <c r="L49"/>
    </row>
    <row r="50" spans="1:12" s="1" customFormat="1" x14ac:dyDescent="0.25">
      <c r="A50"/>
      <c r="B50"/>
      <c r="C50" s="14"/>
      <c r="D50" s="18"/>
      <c r="E50" s="18"/>
      <c r="F50" s="18"/>
      <c r="G50" s="14"/>
      <c r="H50"/>
      <c r="I50" s="14"/>
      <c r="J50"/>
      <c r="K50"/>
      <c r="L50"/>
    </row>
    <row r="51" spans="1:12" s="1" customFormat="1" x14ac:dyDescent="0.25">
      <c r="A51"/>
      <c r="B51"/>
      <c r="C51" s="14"/>
      <c r="D51" s="18"/>
      <c r="E51" s="18"/>
      <c r="F51" s="18"/>
      <c r="G51" s="14"/>
      <c r="H51"/>
      <c r="I51" s="14"/>
      <c r="J51"/>
      <c r="K51"/>
      <c r="L51"/>
    </row>
    <row r="52" spans="1:12" s="1" customFormat="1" x14ac:dyDescent="0.25">
      <c r="A52"/>
      <c r="B52"/>
      <c r="C52" s="14"/>
      <c r="D52" s="18"/>
      <c r="E52" s="18"/>
      <c r="F52" s="18"/>
      <c r="G52" s="14"/>
      <c r="H52"/>
      <c r="I52" s="14"/>
      <c r="J52"/>
      <c r="K52"/>
      <c r="L52"/>
    </row>
    <row r="53" spans="1:12" s="1" customFormat="1" x14ac:dyDescent="0.25">
      <c r="A53"/>
      <c r="B53"/>
      <c r="C53" s="14"/>
      <c r="D53" s="18"/>
      <c r="E53" s="18"/>
      <c r="F53" s="18"/>
      <c r="G53" s="14"/>
      <c r="H53"/>
      <c r="I53" s="14"/>
      <c r="J53"/>
      <c r="K53"/>
      <c r="L53"/>
    </row>
    <row r="54" spans="1:12" s="1" customFormat="1" x14ac:dyDescent="0.25">
      <c r="A54"/>
      <c r="B54"/>
      <c r="C54" s="14"/>
      <c r="D54" s="18"/>
      <c r="E54" s="18"/>
      <c r="F54" s="18"/>
      <c r="G54" s="14"/>
      <c r="H54"/>
      <c r="I54" s="14"/>
      <c r="J54"/>
      <c r="K54"/>
      <c r="L54"/>
    </row>
    <row r="71" ht="81" customHeight="1" x14ac:dyDescent="0.25"/>
    <row r="72" ht="39" customHeight="1" x14ac:dyDescent="0.25"/>
    <row r="73" ht="81" customHeight="1" x14ac:dyDescent="0.25"/>
    <row r="74" ht="81" customHeight="1" x14ac:dyDescent="0.25"/>
    <row r="75" ht="36.75" customHeight="1" x14ac:dyDescent="0.25"/>
    <row r="94" ht="15.75" customHeight="1" x14ac:dyDescent="0.25"/>
    <row r="104" ht="6" customHeight="1" x14ac:dyDescent="0.25"/>
    <row r="105" ht="25.5" customHeight="1" x14ac:dyDescent="0.25"/>
    <row r="106" ht="33" customHeight="1" x14ac:dyDescent="0.25"/>
    <row r="107" ht="24.75" customHeight="1" x14ac:dyDescent="0.25"/>
  </sheetData>
  <sheetProtection algorithmName="SHA-512" hashValue="jmg/3TsBIhFBgmQcVMWzzH+OHdS2CxPSNm4UG+hgFoTbom5F7oxGiuCITh38ngQ7A2Pax68kJwLzip2qd3697Q==" saltValue="w8EeZ1+APlkakWpKYVmUqA==" spinCount="100000" sheet="1" insertRows="0" selectLockedCells="1"/>
  <mergeCells count="5">
    <mergeCell ref="B42:L42"/>
    <mergeCell ref="B4:L4"/>
    <mergeCell ref="A2:L2"/>
    <mergeCell ref="B43:L43"/>
    <mergeCell ref="B44:J44"/>
  </mergeCells>
  <pageMargins left="0.70866141732283472" right="0.70866141732283472" top="0.74803149606299213" bottom="0.74803149606299213" header="0.31496062992125984" footer="0.31496062992125984"/>
  <pageSetup paperSize="9" scale="46" orientation="landscape" verticalDpi="0" r:id="rId1"/>
  <ignoredErrors>
    <ignoredError sqref="I8:I12 I13:I16 I18:I25 I27:I29 I31:I32 I34:I36 I38:I40 K41" calculatedColumn="1"/>
    <ignoredError sqref="L18:L25 L27:L28 L29 L31:L32 L34:L36 L38:L40" unlockedFormula="1"/>
    <ignoredError sqref="K18 K19:K25 J8 J9:K16 K8 L8:L16 J18:J25 J27:K29 J31:K32 J34:K36 J38:K40 L41" unlockedFormula="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5ede42-6634-4fc7-9c8a-3363a58339ac" xsi:nil="true"/>
    <lcf76f155ced4ddcb4097134ff3c332f xmlns="4b9ba689-cbff-48ab-9502-4373bf51899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16C176A302D44ABC6CA90C0DD7E4E2" ma:contentTypeVersion="13" ma:contentTypeDescription="Crée un document." ma:contentTypeScope="" ma:versionID="151f824b59ab55d6991855239b4516f7">
  <xsd:schema xmlns:xsd="http://www.w3.org/2001/XMLSchema" xmlns:xs="http://www.w3.org/2001/XMLSchema" xmlns:p="http://schemas.microsoft.com/office/2006/metadata/properties" xmlns:ns2="4b9ba689-cbff-48ab-9502-4373bf518995" xmlns:ns3="e05ede42-6634-4fc7-9c8a-3363a58339ac" targetNamespace="http://schemas.microsoft.com/office/2006/metadata/properties" ma:root="true" ma:fieldsID="d02385d8763db916fc911ac115cc91d2" ns2:_="" ns3:_="">
    <xsd:import namespace="4b9ba689-cbff-48ab-9502-4373bf518995"/>
    <xsd:import namespace="e05ede42-6634-4fc7-9c8a-3363a58339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9ba689-cbff-48ab-9502-4373bf5189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d3a89c3-dfa8-4892-b639-3079eaac7c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5ede42-6634-4fc7-9c8a-3363a58339a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e5b39dc0-06c7-48b7-8588-a85a0888bd09}" ma:internalName="TaxCatchAll" ma:showField="CatchAllData" ma:web="e05ede42-6634-4fc7-9c8a-3363a58339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20AC65-4DB3-4C28-B7CF-431623EDED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CF6350-00E0-483F-B62D-422E741A8E08}">
  <ds:schemaRefs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terms/"/>
    <ds:schemaRef ds:uri="e05ede42-6634-4fc7-9c8a-3363a58339ac"/>
    <ds:schemaRef ds:uri="4b9ba689-cbff-48ab-9502-4373bf51899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8672FD1-8B81-4A51-AC1D-3D4B9523A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b9ba689-cbff-48ab-9502-4373bf518995"/>
    <ds:schemaRef ds:uri="e05ede42-6634-4fc7-9c8a-3363a58339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 Mobilier</vt:lpstr>
      <vt:lpstr>DQE Lot 1 Mobilier</vt:lpstr>
      <vt:lpstr>'BPU Lot 1 Mobilier'!Impression_des_titres</vt:lpstr>
      <vt:lpstr>'DQE Lot 1 Mobilier'!Zone_d_impression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Gaelle MONTABONNET 698</dc:creator>
  <cp:keywords/>
  <dc:description/>
  <cp:lastModifiedBy>Bruno HOSTERT 698</cp:lastModifiedBy>
  <cp:revision/>
  <cp:lastPrinted>2025-08-27T13:12:16Z</cp:lastPrinted>
  <dcterms:created xsi:type="dcterms:W3CDTF">2023-07-11T09:31:07Z</dcterms:created>
  <dcterms:modified xsi:type="dcterms:W3CDTF">2025-08-28T07:28:08Z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0x010100BA16C176A302D44ABC6CA90C0DD7E4E2</vt:lpwstr>
  </property>
  <property fmtid="{D5CDD505-2E9C-101B-9397-08002B2CF9AE}" pid="3" name="MediaServiceImageTags">
    <vt:lpwstr/>
  </property>
</Properties>
</file>