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OT N°1  " sheetId="1" state="visible" r:id="rId3"/>
  </sheets>
  <definedNames>
    <definedName function="false" hidden="false" localSheetId="0" name="_xlnm.Print_Titles" vbProcedure="false">'LOT N°1  '!$5:$5</definedName>
  </definedNames>
  <calcPr iterateCount="1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<sst xmlns="http://schemas.openxmlformats.org/spreadsheetml/2006/main" count="255" uniqueCount="200">
  <si>
    <t xml:space="preserve">1111 - Hybridation des chaufferies gaz par pompes à chaleur à la préfecture de LA ROCHELLE </t>
  </si>
  <si>
    <t xml:space="preserve">beLEEV</t>
  </si>
  <si>
    <t xml:space="preserve">PRO</t>
  </si>
  <si>
    <t xml:space="preserve">1111 - Hybridation des chaufferies gaz par pompes à chaleur des préfectures de LA ROCHELLE et ROCHEFORT</t>
  </si>
  <si>
    <t xml:space="preserve">DPGF</t>
  </si>
  <si>
    <t xml:space="preserve">LOT n°1. CHAUFFAGE</t>
  </si>
  <si>
    <t xml:space="preserve">N°</t>
  </si>
  <si>
    <t xml:space="preserve">Ref.</t>
  </si>
  <si>
    <t xml:space="preserve">Désignation</t>
  </si>
  <si>
    <t xml:space="preserve">U</t>
  </si>
  <si>
    <t xml:space="preserve">Qté 38 rue Réaumur LR</t>
  </si>
  <si>
    <t xml:space="preserve">Qté</t>
  </si>
  <si>
    <t xml:space="preserve">Qté ent.</t>
  </si>
  <si>
    <t xml:space="preserve">TVA</t>
  </si>
  <si>
    <t xml:space="preserve">Prix Unitaire</t>
  </si>
  <si>
    <t xml:space="preserve">Montant HT</t>
  </si>
  <si>
    <t xml:space="preserve">Ref. Env.</t>
  </si>
  <si>
    <t xml:space="preserve">1</t>
  </si>
  <si>
    <t xml:space="preserve">CHAUFFAGE</t>
  </si>
  <si>
    <t xml:space="preserve">GÉNÉRALITÉS</t>
  </si>
  <si>
    <t xml:space="preserve">Le présent quantitatif dressé par le groupement d'ingénierie devra être vérifié par les entrepreneurs avant remise de l'offre.</t>
  </si>
  <si>
    <t xml:space="preserve">En cas d'erreur flagrante, l'entrepreneur sera tenu d'avertir le Maître d'œuvre qui fera les rectifications nécessaires.</t>
  </si>
  <si>
    <t xml:space="preserve">L'ensemble des prestations sera conforme aux prescriptions du C.C.T.P. et comprendra tous les accessoires nécessaires au montage et à la bonne réalisation des ouvrages.</t>
  </si>
  <si>
    <t xml:space="preserve">2</t>
  </si>
  <si>
    <t xml:space="preserve">PRESCRIPTIONS TECHNIQUES GÉNÉRALES</t>
  </si>
  <si>
    <t xml:space="preserve">2.7</t>
  </si>
  <si>
    <t xml:space="preserve">Obligations de l'entreprise</t>
  </si>
  <si>
    <t xml:space="preserve">Documents à fournir avant réalisation des travaux</t>
  </si>
  <si>
    <t xml:space="preserve">ens</t>
  </si>
  <si>
    <t xml:space="preserve">Installations de chantier</t>
  </si>
  <si>
    <t xml:space="preserve">Documents à fournir à l'issue des travaux</t>
  </si>
  <si>
    <t xml:space="preserve">Sous-Total - Obligations de l'entreprise</t>
  </si>
  <si>
    <t xml:space="preserve">2.8</t>
  </si>
  <si>
    <t xml:space="preserve">Dépose et travaux préparatoires</t>
  </si>
  <si>
    <t xml:space="preserve">Consignation, neutralisation et arrêt des installation</t>
  </si>
  <si>
    <t xml:space="preserve">Sous-Total - Dépose et travaux préparatoires</t>
  </si>
  <si>
    <t xml:space="preserve">Sous-Total - PRESCRIPTIONS TECHNIQUES GÉNÉRALES</t>
  </si>
  <si>
    <t xml:space="preserve">4</t>
  </si>
  <si>
    <t xml:space="preserve">PRESCRIPTIONS TECHNIQUES DETAILLEES : CHAUFFAGE</t>
  </si>
  <si>
    <t xml:space="preserve">4.1</t>
  </si>
  <si>
    <t xml:space="preserve">Pompes à chaleur</t>
  </si>
  <si>
    <t xml:space="preserve">Pompe à chaleur</t>
  </si>
  <si>
    <t xml:space="preserve">Interrupteur de proximité PAC en toiture tri 5G</t>
  </si>
  <si>
    <t xml:space="preserve">u</t>
  </si>
  <si>
    <t xml:space="preserve">Raccordement électrique</t>
  </si>
  <si>
    <t xml:space="preserve">Mise en service constructeur PAC</t>
  </si>
  <si>
    <t xml:space="preserve">Mise en service hydraulique : remplissage, mise en eau, contrôle d'étanchéité, purge d'air</t>
  </si>
  <si>
    <t xml:space="preserve">Sous-Total - Pompes à chaleur</t>
  </si>
  <si>
    <t xml:space="preserve">4.2</t>
  </si>
  <si>
    <t xml:space="preserve">Supports de pompe à chaleur</t>
  </si>
  <si>
    <t xml:space="preserve">4.2.1</t>
  </si>
  <si>
    <t xml:space="preserve">Chaise support</t>
  </si>
  <si>
    <t xml:space="preserve">4.2.2</t>
  </si>
  <si>
    <t xml:space="preserve">Support BIGFOOT</t>
  </si>
  <si>
    <t xml:space="preserve">4.2.3</t>
  </si>
  <si>
    <t xml:space="preserve">Rails MUPRO</t>
  </si>
  <si>
    <t xml:space="preserve">Sous-Total - Supports de pompe à chaleur</t>
  </si>
  <si>
    <t xml:space="preserve">4.3</t>
  </si>
  <si>
    <t xml:space="preserve">Distribution eau chauffage</t>
  </si>
  <si>
    <t xml:space="preserve">4.3.1</t>
  </si>
  <si>
    <t xml:space="preserve">Canalisation apparentes en acier compris supports, fixations isophoniques, démontables si besoin</t>
  </si>
  <si>
    <t xml:space="preserve">4.3.1.1</t>
  </si>
  <si>
    <t xml:space="preserve">DN80</t>
  </si>
  <si>
    <t xml:space="preserve">ml</t>
  </si>
  <si>
    <t xml:space="preserve">4.3.1.2</t>
  </si>
  <si>
    <t xml:space="preserve">DN50</t>
  </si>
  <si>
    <t xml:space="preserve">Sous-Total - Distribution eau chauffage</t>
  </si>
  <si>
    <t xml:space="preserve">4.4</t>
  </si>
  <si>
    <t xml:space="preserve">Vannes et accessoires</t>
  </si>
  <si>
    <t xml:space="preserve">4.4.1</t>
  </si>
  <si>
    <t xml:space="preserve">Vannes d'arrêt</t>
  </si>
  <si>
    <t xml:space="preserve">4.4.1.1</t>
  </si>
  <si>
    <t xml:space="preserve">4.4.2</t>
  </si>
  <si>
    <t xml:space="preserve">Vannes de réglage</t>
  </si>
  <si>
    <t xml:space="preserve">4.4.2.1</t>
  </si>
  <si>
    <t xml:space="preserve">4.4.3</t>
  </si>
  <si>
    <t xml:space="preserve">Filtre à tamis</t>
  </si>
  <si>
    <t xml:space="preserve">4.4.3.1</t>
  </si>
  <si>
    <t xml:space="preserve">4.4.4</t>
  </si>
  <si>
    <t xml:space="preserve">Thermomètres</t>
  </si>
  <si>
    <t xml:space="preserve">4.4.4.1</t>
  </si>
  <si>
    <t xml:space="preserve">Thermomètres pour sondes</t>
  </si>
  <si>
    <t xml:space="preserve">4.4.4.2</t>
  </si>
  <si>
    <t xml:space="preserve">Doigts de gant supplémentaires</t>
  </si>
  <si>
    <t xml:space="preserve">4.4.5</t>
  </si>
  <si>
    <t xml:space="preserve">Compteurs d'énergie</t>
  </si>
  <si>
    <t xml:space="preserve">4.4.5.1</t>
  </si>
  <si>
    <t xml:space="preserve">4.4.5.2</t>
  </si>
  <si>
    <t xml:space="preserve">Sous-Total - Vannes et accessoires</t>
  </si>
  <si>
    <t xml:space="preserve">4.5</t>
  </si>
  <si>
    <t xml:space="preserve">Peinture anti-rouille</t>
  </si>
  <si>
    <t xml:space="preserve">4.5.1</t>
  </si>
  <si>
    <t xml:space="preserve">Peinture anti-rouille selon couleurs réglementaires</t>
  </si>
  <si>
    <t xml:space="preserve">Sous-Total - Peinture anti-rouille</t>
  </si>
  <si>
    <t xml:space="preserve">4.6</t>
  </si>
  <si>
    <t xml:space="preserve">Isolation des réseaux</t>
  </si>
  <si>
    <t xml:space="preserve">4.6.1</t>
  </si>
  <si>
    <t xml:space="preserve">Calorifugeage des canalisations</t>
  </si>
  <si>
    <t xml:space="preserve">4.6.1.1</t>
  </si>
  <si>
    <t xml:space="preserve">4.6.1.2</t>
  </si>
  <si>
    <t xml:space="preserve">4.6.2</t>
  </si>
  <si>
    <t xml:space="preserve">Calorifugeage des points singuliers par matelas isolants</t>
  </si>
  <si>
    <t xml:space="preserve">4.6.2.1</t>
  </si>
  <si>
    <t xml:space="preserve">Matelas isolant selon CCTP</t>
  </si>
  <si>
    <t xml:space="preserve">m²</t>
  </si>
  <si>
    <t xml:space="preserve">4.6.3</t>
  </si>
  <si>
    <t xml:space="preserve">Protection tôle réseaux extérieurs</t>
  </si>
  <si>
    <t xml:space="preserve">4.6.3.1</t>
  </si>
  <si>
    <t xml:space="preserve">4.6.3.2</t>
  </si>
  <si>
    <t xml:space="preserve">Sous-Total - Isolation des réseaux</t>
  </si>
  <si>
    <t xml:space="preserve">4.7</t>
  </si>
  <si>
    <t xml:space="preserve">Supports de canalisations en toiture</t>
  </si>
  <si>
    <t xml:space="preserve">4.7.1</t>
  </si>
  <si>
    <t xml:space="preserve">Support RubberFOOT</t>
  </si>
  <si>
    <t xml:space="preserve">Sous-Total - Supports de canalisations en toiture</t>
  </si>
  <si>
    <t xml:space="preserve">4.8</t>
  </si>
  <si>
    <t xml:space="preserve">Ballons tampon</t>
  </si>
  <si>
    <t xml:space="preserve">4.8.1</t>
  </si>
  <si>
    <t xml:space="preserve">Ballon 1000 litres avec accessoires</t>
  </si>
  <si>
    <t xml:space="preserve">4.8.2</t>
  </si>
  <si>
    <t xml:space="preserve">Ballon 500 litres avec accessoires</t>
  </si>
  <si>
    <t xml:space="preserve">Sous-Total - Ballons tampon</t>
  </si>
  <si>
    <t xml:space="preserve">4.9</t>
  </si>
  <si>
    <t xml:space="preserve">Régulation</t>
  </si>
  <si>
    <t xml:space="preserve">4.9.1</t>
  </si>
  <si>
    <t xml:space="preserve">Régulation pompes à chaleur, automates, câblages et paramétrage</t>
  </si>
  <si>
    <t xml:space="preserve">4.9.2</t>
  </si>
  <si>
    <t xml:space="preserve">Régulation globale chaufferie, automate, câblages, paramétrages, etc.</t>
  </si>
  <si>
    <t xml:space="preserve">Sous-Total - Régulation</t>
  </si>
  <si>
    <t xml:space="preserve">4.10</t>
  </si>
  <si>
    <t xml:space="preserve">Percements et rebouchages</t>
  </si>
  <si>
    <t xml:space="preserve">4.10.1</t>
  </si>
  <si>
    <t xml:space="preserve">Sous-Total - Percements et rebouchages</t>
  </si>
  <si>
    <t xml:space="preserve">4.11</t>
  </si>
  <si>
    <t xml:space="preserve">Crosse en toiture étanchée</t>
  </si>
  <si>
    <t xml:space="preserve">4.11.1</t>
  </si>
  <si>
    <t xml:space="preserve">Crosses compris reprise étanchéité</t>
  </si>
  <si>
    <t xml:space="preserve">Sous-Total - Crosse en toiture étanchée</t>
  </si>
  <si>
    <t xml:space="preserve">4.12</t>
  </si>
  <si>
    <t xml:space="preserve">Encoffrement gaines techniques</t>
  </si>
  <si>
    <t xml:space="preserve">4.12.1</t>
  </si>
  <si>
    <t xml:space="preserve">Dépose/repose et adaptation plafond placo</t>
  </si>
  <si>
    <t xml:space="preserve">4.12.2</t>
  </si>
  <si>
    <t xml:space="preserve">Encoffrements pour création gaine technique</t>
  </si>
  <si>
    <t xml:space="preserve">Sous-Total - Encoffrement gaines techniques</t>
  </si>
  <si>
    <t xml:space="preserve">4.13</t>
  </si>
  <si>
    <t xml:space="preserve">Reprises de peinture</t>
  </si>
  <si>
    <t xml:space="preserve">4.13.1</t>
  </si>
  <si>
    <t xml:space="preserve">Reprises de peintures des plafonds</t>
  </si>
  <si>
    <t xml:space="preserve">4.13.2</t>
  </si>
  <si>
    <t xml:space="preserve">Peinture sur coffres menuisés</t>
  </si>
  <si>
    <t xml:space="preserve">Sous-Total - Reprises de peinture</t>
  </si>
  <si>
    <t xml:space="preserve">4.14</t>
  </si>
  <si>
    <t xml:space="preserve">Installations courants forts</t>
  </si>
  <si>
    <t xml:space="preserve">4.14.1</t>
  </si>
  <si>
    <t xml:space="preserve">Alimentation générale et Comptage</t>
  </si>
  <si>
    <t xml:space="preserve">Comptage existant conservé</t>
  </si>
  <si>
    <t xml:space="preserve">PM</t>
  </si>
  <si>
    <t xml:space="preserve">4.14.2</t>
  </si>
  <si>
    <t xml:space="preserve">Tableau Général Basse Tension (TGBT)</t>
  </si>
  <si>
    <t xml:space="preserve">Modification et mise en place de la protection nécessaire à l'alimentation du TD PAC selon CCTP</t>
  </si>
  <si>
    <t xml:space="preserve">4.14.3</t>
  </si>
  <si>
    <t xml:space="preserve">Alimentation des tableaux divisionnaires</t>
  </si>
  <si>
    <t xml:space="preserve">Alimentation du Tableau divisionnaire PAC en câble U1000 R2V 5G35mm² posé sur chemin de câble et sous fourreaux</t>
  </si>
  <si>
    <t xml:space="preserve">4.14.4</t>
  </si>
  <si>
    <t xml:space="preserve">Tableaux Divisionnaires (TD)</t>
  </si>
  <si>
    <t xml:space="preserve">Fourniture et pose de tableau divisionnaire selon CCTP</t>
  </si>
  <si>
    <t xml:space="preserve">4.14.5</t>
  </si>
  <si>
    <t xml:space="preserve">Alimentation et raccordement des PAC</t>
  </si>
  <si>
    <t xml:space="preserve">Alimentation de pompe à chaleur en ou câble U1000 RO2V 5G2.5mm² depuis le TD PAC posé sous fourreau - Y compris raccordement sur dispositif de coupure de proximité.</t>
  </si>
  <si>
    <t xml:space="preserve">Sous-Total - Installations courants forts</t>
  </si>
  <si>
    <t xml:space="preserve">4.16</t>
  </si>
  <si>
    <t xml:space="preserve">Masque visuel et acoustique</t>
  </si>
  <si>
    <t xml:space="preserve">4.16.1</t>
  </si>
  <si>
    <t xml:space="preserve">Masque acoustique 38 rue Réaumur</t>
  </si>
  <si>
    <t xml:space="preserve">4.16.2</t>
  </si>
  <si>
    <t xml:space="preserve">Masque acoustique 40 rue Réaumur</t>
  </si>
  <si>
    <t xml:space="preserve">Sous-Total - Masque visuel et acoustique</t>
  </si>
  <si>
    <t xml:space="preserve">4.17</t>
  </si>
  <si>
    <t xml:space="preserve">Modification WC du 40 rue Réaumur</t>
  </si>
  <si>
    <t xml:space="preserve">4.17.1</t>
  </si>
  <si>
    <t xml:space="preserve">Consignation et enlèvements</t>
  </si>
  <si>
    <t xml:space="preserve">4.17.2</t>
  </si>
  <si>
    <t xml:space="preserve">WC posé au sol</t>
  </si>
  <si>
    <t xml:space="preserve">4.17.3</t>
  </si>
  <si>
    <t xml:space="preserve">Lave main + Robinetterie</t>
  </si>
  <si>
    <t xml:space="preserve">4.17.4</t>
  </si>
  <si>
    <t xml:space="preserve">Canalisations EF et EU/EV</t>
  </si>
  <si>
    <t xml:space="preserve">4.17.5</t>
  </si>
  <si>
    <t xml:space="preserve">Bouche et conduit VMC</t>
  </si>
  <si>
    <t xml:space="preserve">Sous-Total - Modification WC du 40 rue Réaumur</t>
  </si>
  <si>
    <t xml:space="preserve">Sous-Total - PRESCRIPTIONS TECHNIQUES DETAILLEES : CHAUFFAGE</t>
  </si>
  <si>
    <t xml:space="preserve">5</t>
  </si>
  <si>
    <t xml:space="preserve">PSE 1 : désemboueur magnétique chaufferie du 38</t>
  </si>
  <si>
    <t xml:space="preserve">5.1</t>
  </si>
  <si>
    <t xml:space="preserve">Désemboueur magnétique</t>
  </si>
  <si>
    <t xml:space="preserve">Ensemble désemboueur magnétique selon CCTP</t>
  </si>
  <si>
    <t xml:space="preserve">MONTANT HT - CHAUFFAGE</t>
  </si>
  <si>
    <t xml:space="preserve">MONTANT TVA A 20,000%</t>
  </si>
  <si>
    <t xml:space="preserve">MONTANT TTC - CHAUFFAGE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</si>
</sst>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dd/mm/yyyy"/>
    <numFmt numFmtId="166" formatCode="@"/>
    <numFmt numFmtId="167" formatCode="#,##0.00"/>
    <numFmt numFmtId="168" formatCode="#,##0"/>
    <numFmt numFmtId="169" formatCode="#,##0.00&quot; €&quot;;\-#,##0.00&quot; €&quot;"/>
    <numFmt numFmtId="170" formatCode="#,##0.000"/>
  </numFmts>
  <fonts count="16">
    <font>
      <sz val="8.25"/>
      <name val="Tahoma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 Narrow"/>
      <family val="0"/>
    </font>
    <font>
      <b val="true"/>
      <sz val="9"/>
      <name val="Arial Narrow"/>
      <family val="0"/>
    </font>
    <font>
      <b val="true"/>
      <sz val="18"/>
      <color theme="1"/>
      <name val="Arial Narrow"/>
      <family val="0"/>
    </font>
    <font>
      <b val="true"/>
      <sz val="12"/>
      <color theme="1"/>
      <name val="Arial Narrow"/>
      <family val="0"/>
    </font>
    <font>
      <b val="true"/>
      <sz val="14"/>
      <name val="Arial Narrow"/>
      <family val="0"/>
    </font>
    <font>
      <b val="true"/>
      <sz val="18"/>
      <color rgb="FF333333"/>
      <name val="Arial Narrow"/>
      <family val="0"/>
    </font>
    <font>
      <b val="true"/>
      <sz val="10"/>
      <name val="Arial Narrow"/>
      <family val="0"/>
    </font>
    <font>
      <b val="true"/>
      <sz val="10"/>
      <color theme="1"/>
      <name val="Arial Narrow"/>
      <family val="0"/>
    </font>
    <font>
      <b val="true"/>
      <sz val="18"/>
      <color rgb="FF000000"/>
      <name val="Arial Narrow"/>
      <family val="0"/>
    </font>
    <font>
      <b val="true"/>
      <sz val="9"/>
      <color rgb="FF000000"/>
      <name val="Arial Narrow"/>
      <family val="0"/>
    </font>
    <font>
      <b val="true"/>
      <sz val="9"/>
      <color theme="1"/>
      <name val="Arial Narrow"/>
      <family val="0"/>
    </font>
    <font>
      <sz val="9"/>
      <color theme="1"/>
      <name val="Arial Narrow"/>
      <family val="0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5F5F5"/>
      </patternFill>
    </fill>
    <fill>
      <patternFill patternType="solid">
        <fgColor rgb="FFF5F5F5"/>
        <bgColor rgb="FFFFFFFF"/>
      </patternFill>
    </fill>
    <fill>
      <patternFill patternType="solid">
        <fgColor rgb="FF999999"/>
        <bgColor rgb="FF808080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>
        <color rgb="FF646464"/>
      </left>
      <right style="thin">
        <color rgb="FF646464"/>
      </right>
      <top style="thin">
        <color rgb="FF646464"/>
      </top>
      <bottom style="thin">
        <color rgb="FF646464"/>
      </bottom>
      <diagonal/>
    </border>
    <border diagonalUp="false" diagonalDown="false">
      <left/>
      <right style="thin">
        <color rgb="FF646464"/>
      </right>
      <top style="thin">
        <color rgb="FF646464"/>
      </top>
      <bottom style="thin">
        <color rgb="FF646464"/>
      </bottom>
      <diagonal/>
    </border>
    <border diagonalUp="false" diagonalDown="false">
      <left/>
      <right style="thin">
        <color rgb="FF646464"/>
      </right>
      <top/>
      <bottom style="thin">
        <color rgb="FF646464"/>
      </bottom>
      <diagonal/>
    </border>
    <border diagonalUp="false" diagonalDown="false">
      <left style="thin">
        <color rgb="FF646464"/>
      </left>
      <right style="thin">
        <color rgb="FF646464"/>
      </right>
      <top/>
      <bottom style="thin">
        <color rgb="FF646464"/>
      </bottom>
      <diagonal/>
    </border>
    <border diagonalUp="false" diagonalDown="false">
      <left style="thin">
        <color rgb="FF646464"/>
      </left>
      <right/>
      <top/>
      <bottom/>
      <diagonal/>
    </border>
    <border diagonalUp="false" diagonalDown="false">
      <left/>
      <right style="thin">
        <color rgb="FF646464"/>
      </right>
      <top/>
      <bottom/>
      <diagonal/>
    </border>
    <border diagonalUp="false" diagonalDown="false">
      <left style="thin">
        <color rgb="FF646464"/>
      </left>
      <right style="thin">
        <color rgb="FF646464"/>
      </right>
      <top/>
      <bottom/>
      <diagonal/>
    </border>
    <border diagonalUp="false" diagonalDown="false">
      <left style="thin">
        <color rgb="FF646464"/>
      </left>
      <right/>
      <top style="thin">
        <color rgb="FF646464"/>
      </top>
      <bottom style="thin">
        <color rgb="FF646464"/>
      </bottom>
      <diagonal/>
    </border>
    <border diagonalUp="false" diagonalDown="false">
      <left style="thin">
        <color rgb="FF646464"/>
      </left>
      <right style="thin">
        <color rgb="FF646464"/>
      </right>
      <top style="thin">
        <color rgb="FF646464"/>
      </top>
      <bottom/>
      <diagonal/>
    </border>
    <border diagonalUp="false" diagonalDown="false">
      <left/>
      <right style="thin">
        <color rgb="FF646464"/>
      </right>
      <top style="thin">
        <color rgb="FF646464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0">
    <xf numFmtId="164" fontId="0" fillId="0" borderId="0" xfId="0" applyFont="false" applyBorder="false" applyAlignment="false" applyProtection="false">
      <alignment horizontal="general" vertical="top" textRotation="0" wrapText="fals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2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6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2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5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3" xfId="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4" fontId="6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8" fillId="0" borderId="3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9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0" fillId="2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1" fillId="2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2" fillId="2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3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6" fontId="14" fillId="0" borderId="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5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5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6" fontId="14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7" fontId="15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5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15" fillId="0" borderId="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0" fontId="15" fillId="0" borderId="6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9" fontId="15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3" fillId="3" borderId="8" xfId="0" applyFont="true" applyBorder="true" applyAlignment="true" applyProtection="true">
      <alignment horizontal="right" vertical="center" textRotation="0" wrapText="true" indent="11" shrinkToFit="false"/>
      <protection locked="true" hidden="false"/>
    </xf>
    <xf numFmtId="169" fontId="14" fillId="3" borderId="2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3" fillId="3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66" fontId="15" fillId="0" borderId="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5" fillId="4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4" fillId="4" borderId="1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4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5" fillId="4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4" fillId="4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5" fillId="4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14" fillId="4" borderId="3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5F5F5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46464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Default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20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pane xSplit="0" ySplit="6" topLeftCell="A70" activePane="bottomLeft" state="frozen"/>
      <selection pane="topLeft" activeCell="A1" activeCellId="0" sqref="A1"/>
      <selection pane="bottomLeft" activeCell="W78" activeCellId="0" sqref="W78"/>
    </sheetView>
  </sheetViews>
  <sheetFormatPr defaultColWidth="10.00390625" defaultRowHeight="15" zeroHeight="false" outlineLevelRow="0" outlineLevelCol="0"/>
  <cols>
    <col collapsed="false" customWidth="true" hidden="false" outlineLevel="0" max="1" min="1" style="1" width="11.17"/>
    <col collapsed="false" customWidth="true" hidden="true" outlineLevel="0" max="2" min="2" style="0" width="14.22"/>
    <col collapsed="false" customWidth="true" hidden="false" outlineLevel="0" max="3" min="3" style="1" width="50"/>
    <col collapsed="false" customWidth="true" hidden="false" outlineLevel="0" max="4" min="4" style="1" width="8.33"/>
    <col collapsed="false" customWidth="true" hidden="true" outlineLevel="0" max="5" min="5" style="0" width="14.22"/>
    <col collapsed="false" customWidth="true" hidden="false" outlineLevel="0" max="6" min="6" style="1" width="9.17"/>
    <col collapsed="false" customWidth="true" hidden="true" outlineLevel="0" max="7" min="7" style="0" width="10.33"/>
    <col collapsed="false" customWidth="true" hidden="true" outlineLevel="0" max="8" min="8" style="1" width="10.83"/>
    <col collapsed="false" customWidth="true" hidden="false" outlineLevel="0" max="9" min="9" style="0" width="14.5"/>
    <col collapsed="false" customWidth="true" hidden="true" outlineLevel="0" max="12" min="10" style="0" width="14.22"/>
    <col collapsed="false" customWidth="true" hidden="false" outlineLevel="0" max="13" min="13" style="1" width="10.66"/>
    <col collapsed="false" customWidth="true" hidden="true" outlineLevel="0" max="14" min="14" style="0" width="14.22"/>
  </cols>
  <sheetData>
    <row r="1" customFormat="false" ht="15" hidden="false" customHeight="true" outlineLevel="0" collapsed="false">
      <c r="A1" s="2" t="s">
        <v>0</v>
      </c>
      <c r="B1" s="2"/>
      <c r="C1" s="2"/>
      <c r="D1" s="3" t="s">
        <v>1</v>
      </c>
      <c r="E1" s="3"/>
      <c r="F1" s="3"/>
      <c r="G1" s="4"/>
      <c r="H1" s="5"/>
      <c r="I1" s="3" t="s">
        <v>2</v>
      </c>
      <c r="J1" s="3"/>
      <c r="K1" s="3"/>
      <c r="L1" s="3"/>
      <c r="M1" s="3"/>
      <c r="N1" s="6"/>
    </row>
    <row r="2" customFormat="false" ht="15" hidden="false" customHeight="true" outlineLevel="0" collapsed="false">
      <c r="A2" s="2" t="s">
        <v>3</v>
      </c>
      <c r="B2" s="2"/>
      <c r="C2" s="2"/>
      <c r="D2" s="7" t="n">
        <v>45827</v>
      </c>
      <c r="E2" s="7"/>
      <c r="F2" s="7"/>
      <c r="G2" s="8"/>
      <c r="H2" s="9"/>
      <c r="I2" s="10" t="s">
        <v>4</v>
      </c>
      <c r="J2" s="10"/>
      <c r="K2" s="10"/>
      <c r="L2" s="10"/>
      <c r="M2" s="10"/>
      <c r="N2" s="11"/>
    </row>
    <row r="3" customFormat="false" ht="22.5" hidden="false" customHeight="true" outlineLevel="0" collapsed="false">
      <c r="A3" s="12" t="s">
        <v>5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customFormat="false" ht="7.5" hidden="false" customHeight="true" outlineLevel="0" collapsed="false">
      <c r="A4" s="14"/>
      <c r="B4" s="14"/>
      <c r="C4" s="14"/>
      <c r="D4" s="15"/>
      <c r="E4" s="15"/>
      <c r="F4" s="15"/>
      <c r="G4" s="15"/>
      <c r="H4" s="15"/>
      <c r="I4" s="15"/>
      <c r="J4" s="15"/>
      <c r="K4" s="15"/>
      <c r="L4" s="15"/>
      <c r="M4" s="15"/>
      <c r="N4" s="14"/>
    </row>
    <row r="5" customFormat="false" ht="15" hidden="false" customHeight="true" outlineLevel="0" collapsed="false">
      <c r="A5" s="16" t="s">
        <v>6</v>
      </c>
      <c r="B5" s="17" t="s">
        <v>7</v>
      </c>
      <c r="C5" s="17" t="s">
        <v>8</v>
      </c>
      <c r="D5" s="17" t="s">
        <v>9</v>
      </c>
      <c r="E5" s="17" t="s">
        <v>10</v>
      </c>
      <c r="F5" s="17" t="s">
        <v>11</v>
      </c>
      <c r="G5" s="17" t="s">
        <v>12</v>
      </c>
      <c r="H5" s="17" t="s">
        <v>13</v>
      </c>
      <c r="I5" s="17" t="s">
        <v>14</v>
      </c>
      <c r="M5" s="17" t="s">
        <v>15</v>
      </c>
      <c r="N5" s="18" t="s">
        <v>16</v>
      </c>
    </row>
    <row r="6" customFormat="false" ht="23.25" hidden="false" customHeight="true" outlineLevel="0" collapsed="false">
      <c r="A6" s="19" t="s">
        <v>17</v>
      </c>
      <c r="B6" s="20"/>
      <c r="C6" s="21" t="s">
        <v>18</v>
      </c>
      <c r="D6" s="22"/>
      <c r="E6" s="23"/>
      <c r="F6" s="24"/>
      <c r="G6" s="23"/>
      <c r="H6" s="24"/>
      <c r="I6" s="23"/>
      <c r="J6" s="23"/>
      <c r="K6" s="23"/>
      <c r="L6" s="23"/>
      <c r="M6" s="24"/>
      <c r="N6" s="25"/>
    </row>
    <row r="7" customFormat="false" ht="20.25" hidden="false" customHeight="true" outlineLevel="0" collapsed="false">
      <c r="A7" s="26" t="s">
        <v>17</v>
      </c>
      <c r="B7" s="27"/>
      <c r="C7" s="28" t="s">
        <v>19</v>
      </c>
      <c r="D7" s="22"/>
      <c r="E7" s="23"/>
      <c r="F7" s="24"/>
      <c r="G7" s="23"/>
      <c r="H7" s="24"/>
      <c r="I7" s="23"/>
      <c r="J7" s="23"/>
      <c r="K7" s="23"/>
      <c r="L7" s="23"/>
      <c r="M7" s="24"/>
      <c r="N7" s="25"/>
    </row>
    <row r="8" customFormat="false" ht="27.75" hidden="false" customHeight="true" outlineLevel="0" collapsed="false">
      <c r="A8" s="26"/>
      <c r="B8" s="27"/>
      <c r="C8" s="28" t="s">
        <v>20</v>
      </c>
      <c r="D8" s="22"/>
      <c r="E8" s="23"/>
      <c r="F8" s="24"/>
      <c r="G8" s="23"/>
      <c r="H8" s="24"/>
      <c r="I8" s="23"/>
      <c r="J8" s="23"/>
      <c r="K8" s="23"/>
      <c r="L8" s="23"/>
      <c r="M8" s="24"/>
      <c r="N8" s="25"/>
    </row>
    <row r="9" customFormat="false" ht="27.75" hidden="false" customHeight="true" outlineLevel="0" collapsed="false">
      <c r="A9" s="26"/>
      <c r="B9" s="27"/>
      <c r="C9" s="28" t="s">
        <v>21</v>
      </c>
      <c r="D9" s="22"/>
      <c r="E9" s="23"/>
      <c r="F9" s="24"/>
      <c r="G9" s="23"/>
      <c r="H9" s="24"/>
      <c r="I9" s="23"/>
      <c r="J9" s="23"/>
      <c r="K9" s="23"/>
      <c r="L9" s="23"/>
      <c r="M9" s="24"/>
      <c r="N9" s="25"/>
    </row>
    <row r="10" customFormat="false" ht="39.75" hidden="false" customHeight="true" outlineLevel="0" collapsed="false">
      <c r="A10" s="26"/>
      <c r="B10" s="27"/>
      <c r="C10" s="28" t="s">
        <v>22</v>
      </c>
      <c r="D10" s="22"/>
      <c r="E10" s="23"/>
      <c r="F10" s="24"/>
      <c r="G10" s="23"/>
      <c r="H10" s="24"/>
      <c r="I10" s="23"/>
      <c r="J10" s="23"/>
      <c r="K10" s="23"/>
      <c r="L10" s="23"/>
      <c r="M10" s="24"/>
      <c r="N10" s="25"/>
    </row>
    <row r="11" customFormat="false" ht="20.25" hidden="false" customHeight="true" outlineLevel="0" collapsed="false">
      <c r="A11" s="26" t="s">
        <v>23</v>
      </c>
      <c r="B11" s="27"/>
      <c r="C11" s="28" t="s">
        <v>24</v>
      </c>
      <c r="D11" s="22"/>
      <c r="E11" s="23"/>
      <c r="F11" s="24"/>
      <c r="G11" s="23"/>
      <c r="H11" s="24"/>
      <c r="I11" s="23"/>
      <c r="J11" s="23"/>
      <c r="K11" s="23"/>
      <c r="L11" s="23"/>
      <c r="M11" s="24"/>
      <c r="N11" s="25"/>
    </row>
    <row r="12" customFormat="false" ht="15.75" hidden="false" customHeight="true" outlineLevel="0" collapsed="false">
      <c r="A12" s="26" t="s">
        <v>25</v>
      </c>
      <c r="B12" s="27"/>
      <c r="C12" s="28" t="s">
        <v>26</v>
      </c>
      <c r="D12" s="22"/>
      <c r="E12" s="23"/>
      <c r="F12" s="24"/>
      <c r="G12" s="23"/>
      <c r="H12" s="24"/>
      <c r="I12" s="23"/>
      <c r="J12" s="23"/>
      <c r="K12" s="23"/>
      <c r="L12" s="23"/>
      <c r="M12" s="24"/>
      <c r="N12" s="25"/>
    </row>
    <row r="13" customFormat="false" ht="15.75" hidden="false" customHeight="true" outlineLevel="0" collapsed="false">
      <c r="A13" s="29"/>
      <c r="B13" s="30"/>
      <c r="C13" s="31" t="s">
        <v>27</v>
      </c>
      <c r="D13" s="32" t="s">
        <v>28</v>
      </c>
      <c r="E13" s="33"/>
      <c r="F13" s="34" t="n">
        <v>0</v>
      </c>
      <c r="G13" s="33"/>
      <c r="H13" s="35" t="n">
        <v>1</v>
      </c>
      <c r="I13" s="36"/>
      <c r="J13" s="37"/>
      <c r="K13" s="36"/>
      <c r="L13" s="36"/>
      <c r="M13" s="38" t="n">
        <f aca="false">IF(ISNUMBER($K13),IF(ISNUMBER($G13),ROUND($K13*$G13,2),ROUND($K13*$F13,2)),IF(ISNUMBER($G13),ROUND($I13*$G13,2),ROUND($I13*$F13,2)))</f>
        <v>0</v>
      </c>
      <c r="N13" s="25"/>
    </row>
    <row r="14" customFormat="false" ht="15.75" hidden="false" customHeight="true" outlineLevel="0" collapsed="false">
      <c r="A14" s="29"/>
      <c r="B14" s="30"/>
      <c r="C14" s="31" t="s">
        <v>29</v>
      </c>
      <c r="D14" s="32" t="s">
        <v>28</v>
      </c>
      <c r="E14" s="33"/>
      <c r="F14" s="34" t="n">
        <v>0</v>
      </c>
      <c r="G14" s="33"/>
      <c r="H14" s="35" t="n">
        <v>1</v>
      </c>
      <c r="I14" s="36"/>
      <c r="J14" s="37"/>
      <c r="K14" s="36"/>
      <c r="L14" s="36"/>
      <c r="M14" s="38" t="n">
        <f aca="false">IF(ISNUMBER($K14),IF(ISNUMBER($G14),ROUND($K14*$G14,2),ROUND($K14*$F14,2)),IF(ISNUMBER($G14),ROUND($I14*$G14,2),ROUND($I14*$F14,2)))</f>
        <v>0</v>
      </c>
      <c r="N14" s="25"/>
    </row>
    <row r="15" customFormat="false" ht="15.75" hidden="false" customHeight="true" outlineLevel="0" collapsed="false">
      <c r="A15" s="29"/>
      <c r="B15" s="30"/>
      <c r="C15" s="31" t="s">
        <v>30</v>
      </c>
      <c r="D15" s="32" t="s">
        <v>28</v>
      </c>
      <c r="E15" s="33"/>
      <c r="F15" s="34" t="n">
        <v>0</v>
      </c>
      <c r="G15" s="33"/>
      <c r="H15" s="35" t="n">
        <v>1</v>
      </c>
      <c r="I15" s="36"/>
      <c r="J15" s="37"/>
      <c r="K15" s="36"/>
      <c r="L15" s="36"/>
      <c r="M15" s="38" t="n">
        <f aca="false">IF(ISNUMBER($K15),IF(ISNUMBER($G15),ROUND($K15*$G15,2),ROUND($K15*$F15,2)),IF(ISNUMBER($G15),ROUND($I15*$G15,2),ROUND($I15*$F15,2)))</f>
        <v>0</v>
      </c>
      <c r="N15" s="25"/>
    </row>
    <row r="16" customFormat="false" ht="15" hidden="false" customHeight="true" outlineLevel="0" collapsed="false">
      <c r="A16" s="39" t="s">
        <v>31</v>
      </c>
      <c r="B16" s="39"/>
      <c r="C16" s="39"/>
      <c r="D16" s="39"/>
      <c r="E16" s="39"/>
      <c r="F16" s="39"/>
      <c r="G16" s="39"/>
      <c r="H16" s="39"/>
      <c r="I16" s="39"/>
      <c r="M16" s="40" t="n">
        <f aca="false">SUM(M$13:M$15)</f>
        <v>0</v>
      </c>
      <c r="N16" s="41"/>
    </row>
    <row r="17" customFormat="false" ht="15.75" hidden="false" customHeight="true" outlineLevel="0" collapsed="false">
      <c r="A17" s="26" t="s">
        <v>32</v>
      </c>
      <c r="B17" s="27"/>
      <c r="C17" s="28" t="s">
        <v>33</v>
      </c>
      <c r="D17" s="22"/>
      <c r="E17" s="23"/>
      <c r="F17" s="24"/>
      <c r="G17" s="23"/>
      <c r="H17" s="24"/>
      <c r="I17" s="23"/>
      <c r="J17" s="23"/>
      <c r="K17" s="23"/>
      <c r="L17" s="23"/>
      <c r="M17" s="24"/>
      <c r="N17" s="25"/>
    </row>
    <row r="18" customFormat="false" ht="15.75" hidden="false" customHeight="true" outlineLevel="0" collapsed="false">
      <c r="A18" s="29"/>
      <c r="B18" s="30"/>
      <c r="C18" s="31" t="s">
        <v>34</v>
      </c>
      <c r="D18" s="32" t="s">
        <v>28</v>
      </c>
      <c r="E18" s="33"/>
      <c r="F18" s="34" t="n">
        <v>0</v>
      </c>
      <c r="G18" s="33"/>
      <c r="H18" s="35" t="n">
        <v>1</v>
      </c>
      <c r="I18" s="36"/>
      <c r="J18" s="37"/>
      <c r="K18" s="36"/>
      <c r="L18" s="36"/>
      <c r="M18" s="38" t="n">
        <f aca="false">IF(ISNUMBER($K18),IF(ISNUMBER($G18),ROUND($K18*$G18,2),ROUND($K18*$F18,2)),IF(ISNUMBER($G18),ROUND($I18*$G18,2),ROUND($I18*$F18,2)))</f>
        <v>0</v>
      </c>
      <c r="N18" s="25"/>
    </row>
    <row r="19" customFormat="false" ht="15" hidden="false" customHeight="true" outlineLevel="0" collapsed="false">
      <c r="A19" s="39" t="s">
        <v>35</v>
      </c>
      <c r="B19" s="39"/>
      <c r="C19" s="39"/>
      <c r="D19" s="39"/>
      <c r="E19" s="39"/>
      <c r="F19" s="39"/>
      <c r="G19" s="39"/>
      <c r="H19" s="39"/>
      <c r="I19" s="39"/>
      <c r="M19" s="40" t="n">
        <f aca="false">M$18</f>
        <v>0</v>
      </c>
      <c r="N19" s="41"/>
    </row>
    <row r="20" customFormat="false" ht="15" hidden="false" customHeight="true" outlineLevel="0" collapsed="false">
      <c r="A20" s="39" t="s">
        <v>36</v>
      </c>
      <c r="B20" s="39"/>
      <c r="C20" s="39"/>
      <c r="D20" s="39"/>
      <c r="E20" s="39"/>
      <c r="F20" s="39"/>
      <c r="G20" s="39"/>
      <c r="H20" s="39"/>
      <c r="I20" s="39"/>
      <c r="M20" s="40" t="n">
        <f aca="false">SUM(M$13:M$15)+M$18</f>
        <v>0</v>
      </c>
      <c r="N20" s="41"/>
    </row>
    <row r="21" customFormat="false" ht="20.25" hidden="false" customHeight="true" outlineLevel="0" collapsed="false">
      <c r="A21" s="26" t="s">
        <v>37</v>
      </c>
      <c r="B21" s="27"/>
      <c r="C21" s="28" t="s">
        <v>38</v>
      </c>
      <c r="D21" s="22"/>
      <c r="E21" s="23"/>
      <c r="F21" s="24"/>
      <c r="G21" s="23"/>
      <c r="H21" s="24"/>
      <c r="I21" s="23"/>
      <c r="J21" s="23"/>
      <c r="K21" s="23"/>
      <c r="L21" s="23"/>
      <c r="M21" s="24"/>
      <c r="N21" s="25"/>
    </row>
    <row r="22" customFormat="false" ht="15.75" hidden="false" customHeight="true" outlineLevel="0" collapsed="false">
      <c r="A22" s="26" t="s">
        <v>39</v>
      </c>
      <c r="B22" s="27"/>
      <c r="C22" s="28" t="s">
        <v>40</v>
      </c>
      <c r="D22" s="22"/>
      <c r="E22" s="23"/>
      <c r="F22" s="24"/>
      <c r="G22" s="23"/>
      <c r="H22" s="24"/>
      <c r="I22" s="23"/>
      <c r="J22" s="23"/>
      <c r="K22" s="23"/>
      <c r="L22" s="23"/>
      <c r="M22" s="24"/>
      <c r="N22" s="25"/>
    </row>
    <row r="23" customFormat="false" ht="15.75" hidden="false" customHeight="true" outlineLevel="0" collapsed="false">
      <c r="A23" s="29"/>
      <c r="B23" s="30"/>
      <c r="C23" s="31" t="s">
        <v>41</v>
      </c>
      <c r="D23" s="32" t="s">
        <v>28</v>
      </c>
      <c r="E23" s="33"/>
      <c r="F23" s="34" t="n">
        <v>0</v>
      </c>
      <c r="G23" s="33"/>
      <c r="H23" s="35" t="n">
        <v>1</v>
      </c>
      <c r="I23" s="36"/>
      <c r="J23" s="37"/>
      <c r="K23" s="36"/>
      <c r="L23" s="36"/>
      <c r="M23" s="38" t="n">
        <f aca="false">IF(ISNUMBER($K23),IF(ISNUMBER($G23),ROUND($K23*$G23,2),ROUND($K23*$F23,2)),IF(ISNUMBER($G23),ROUND($I23*$G23,2),ROUND($I23*$F23,2)))</f>
        <v>0</v>
      </c>
      <c r="N23" s="25"/>
    </row>
    <row r="24" customFormat="false" ht="15.75" hidden="false" customHeight="true" outlineLevel="0" collapsed="false">
      <c r="A24" s="29"/>
      <c r="B24" s="30"/>
      <c r="C24" s="31" t="s">
        <v>42</v>
      </c>
      <c r="D24" s="32" t="s">
        <v>43</v>
      </c>
      <c r="E24" s="33"/>
      <c r="F24" s="34" t="n">
        <v>0</v>
      </c>
      <c r="G24" s="33"/>
      <c r="H24" s="35" t="n">
        <v>1</v>
      </c>
      <c r="I24" s="36"/>
      <c r="J24" s="37"/>
      <c r="K24" s="36"/>
      <c r="L24" s="36"/>
      <c r="M24" s="38" t="n">
        <f aca="false">IF(ISNUMBER($K24),IF(ISNUMBER($G24),ROUND($K24*$G24,2),ROUND($K24*$F24,2)),IF(ISNUMBER($G24),ROUND($I24*$G24,2),ROUND($I24*$F24,2)))</f>
        <v>0</v>
      </c>
      <c r="N24" s="25"/>
    </row>
    <row r="25" customFormat="false" ht="15.75" hidden="false" customHeight="true" outlineLevel="0" collapsed="false">
      <c r="A25" s="29"/>
      <c r="B25" s="30"/>
      <c r="C25" s="31" t="s">
        <v>44</v>
      </c>
      <c r="D25" s="32" t="s">
        <v>43</v>
      </c>
      <c r="E25" s="33"/>
      <c r="F25" s="34" t="n">
        <v>0</v>
      </c>
      <c r="G25" s="33"/>
      <c r="H25" s="35" t="n">
        <v>1</v>
      </c>
      <c r="I25" s="36"/>
      <c r="J25" s="37"/>
      <c r="K25" s="36"/>
      <c r="L25" s="36"/>
      <c r="M25" s="38" t="n">
        <f aca="false">IF(ISNUMBER($K25),IF(ISNUMBER($G25),ROUND($K25*$G25,2),ROUND($K25*$F25,2)),IF(ISNUMBER($G25),ROUND($I25*$G25,2),ROUND($I25*$F25,2)))</f>
        <v>0</v>
      </c>
      <c r="N25" s="25"/>
    </row>
    <row r="26" customFormat="false" ht="15.75" hidden="false" customHeight="true" outlineLevel="0" collapsed="false">
      <c r="A26" s="29"/>
      <c r="B26" s="30"/>
      <c r="C26" s="31" t="s">
        <v>45</v>
      </c>
      <c r="D26" s="32" t="s">
        <v>43</v>
      </c>
      <c r="E26" s="33"/>
      <c r="F26" s="34" t="n">
        <v>0</v>
      </c>
      <c r="G26" s="33"/>
      <c r="H26" s="35" t="n">
        <v>1</v>
      </c>
      <c r="I26" s="36"/>
      <c r="J26" s="37"/>
      <c r="K26" s="36"/>
      <c r="L26" s="36"/>
      <c r="M26" s="38" t="n">
        <f aca="false">IF(ISNUMBER($K26),IF(ISNUMBER($G26),ROUND($K26*$G26,2),ROUND($K26*$F26,2)),IF(ISNUMBER($G26),ROUND($I26*$G26,2),ROUND($I26*$F26,2)))</f>
        <v>0</v>
      </c>
      <c r="N26" s="25"/>
    </row>
    <row r="27" customFormat="false" ht="27.75" hidden="false" customHeight="true" outlineLevel="0" collapsed="false">
      <c r="A27" s="29"/>
      <c r="B27" s="30"/>
      <c r="C27" s="31" t="s">
        <v>46</v>
      </c>
      <c r="D27" s="32" t="s">
        <v>43</v>
      </c>
      <c r="E27" s="33"/>
      <c r="F27" s="34" t="n">
        <v>0</v>
      </c>
      <c r="G27" s="33"/>
      <c r="H27" s="35" t="n">
        <v>1</v>
      </c>
      <c r="I27" s="36"/>
      <c r="J27" s="37"/>
      <c r="K27" s="36"/>
      <c r="L27" s="36"/>
      <c r="M27" s="38" t="n">
        <f aca="false">IF(ISNUMBER($K27),IF(ISNUMBER($G27),ROUND($K27*$G27,2),ROUND($K27*$F27,2)),IF(ISNUMBER($G27),ROUND($I27*$G27,2),ROUND($I27*$F27,2)))</f>
        <v>0</v>
      </c>
      <c r="N27" s="25"/>
    </row>
    <row r="28" customFormat="false" ht="15" hidden="false" customHeight="true" outlineLevel="0" collapsed="false">
      <c r="A28" s="39" t="s">
        <v>47</v>
      </c>
      <c r="B28" s="39"/>
      <c r="C28" s="39"/>
      <c r="D28" s="39"/>
      <c r="E28" s="39"/>
      <c r="F28" s="39"/>
      <c r="G28" s="39"/>
      <c r="H28" s="39"/>
      <c r="I28" s="39"/>
      <c r="M28" s="40" t="n">
        <f aca="false">SUM(M$23:M$27)</f>
        <v>0</v>
      </c>
      <c r="N28" s="41"/>
    </row>
    <row r="29" customFormat="false" ht="15.75" hidden="false" customHeight="true" outlineLevel="0" collapsed="false">
      <c r="A29" s="26" t="s">
        <v>48</v>
      </c>
      <c r="B29" s="27"/>
      <c r="C29" s="28" t="s">
        <v>49</v>
      </c>
      <c r="D29" s="22"/>
      <c r="E29" s="23"/>
      <c r="F29" s="24"/>
      <c r="G29" s="23"/>
      <c r="H29" s="24"/>
      <c r="I29" s="23"/>
      <c r="J29" s="23"/>
      <c r="K29" s="23"/>
      <c r="L29" s="23"/>
      <c r="M29" s="24"/>
      <c r="N29" s="25"/>
    </row>
    <row r="30" customFormat="false" ht="15.75" hidden="false" customHeight="true" outlineLevel="0" collapsed="false">
      <c r="A30" s="42" t="s">
        <v>50</v>
      </c>
      <c r="B30" s="30"/>
      <c r="C30" s="31" t="s">
        <v>51</v>
      </c>
      <c r="D30" s="32" t="s">
        <v>43</v>
      </c>
      <c r="E30" s="33"/>
      <c r="F30" s="34" t="n">
        <v>0</v>
      </c>
      <c r="G30" s="33"/>
      <c r="H30" s="35" t="n">
        <v>1</v>
      </c>
      <c r="I30" s="36"/>
      <c r="J30" s="37"/>
      <c r="K30" s="36"/>
      <c r="L30" s="36"/>
      <c r="M30" s="38" t="n">
        <f aca="false">IF(ISNUMBER($K30),IF(ISNUMBER($G30),ROUND($K30*$G30,2),ROUND($K30*$F30,2)),IF(ISNUMBER($G30),ROUND($I30*$G30,2),ROUND($I30*$F30,2)))</f>
        <v>0</v>
      </c>
      <c r="N30" s="25"/>
    </row>
    <row r="31" customFormat="false" ht="15.75" hidden="false" customHeight="true" outlineLevel="0" collapsed="false">
      <c r="A31" s="42" t="s">
        <v>52</v>
      </c>
      <c r="B31" s="30"/>
      <c r="C31" s="31" t="s">
        <v>53</v>
      </c>
      <c r="D31" s="32" t="s">
        <v>43</v>
      </c>
      <c r="E31" s="33"/>
      <c r="F31" s="34" t="n">
        <v>0</v>
      </c>
      <c r="G31" s="33"/>
      <c r="H31" s="35" t="n">
        <v>1</v>
      </c>
      <c r="I31" s="36"/>
      <c r="J31" s="37"/>
      <c r="K31" s="36"/>
      <c r="L31" s="36"/>
      <c r="M31" s="38" t="n">
        <f aca="false">IF(ISNUMBER($K31),IF(ISNUMBER($G31),ROUND($K31*$G31,2),ROUND($K31*$F31,2)),IF(ISNUMBER($G31),ROUND($I31*$G31,2),ROUND($I31*$F31,2)))</f>
        <v>0</v>
      </c>
      <c r="N31" s="25"/>
    </row>
    <row r="32" customFormat="false" ht="15.75" hidden="false" customHeight="true" outlineLevel="0" collapsed="false">
      <c r="A32" s="42" t="s">
        <v>54</v>
      </c>
      <c r="B32" s="30"/>
      <c r="C32" s="31" t="s">
        <v>55</v>
      </c>
      <c r="D32" s="32" t="s">
        <v>28</v>
      </c>
      <c r="E32" s="33"/>
      <c r="F32" s="34" t="n">
        <v>0</v>
      </c>
      <c r="G32" s="33"/>
      <c r="H32" s="35" t="n">
        <v>1</v>
      </c>
      <c r="I32" s="36"/>
      <c r="J32" s="37"/>
      <c r="K32" s="36"/>
      <c r="L32" s="36"/>
      <c r="M32" s="38" t="n">
        <f aca="false">IF(ISNUMBER($K32),IF(ISNUMBER($G32),ROUND($K32*$G32,2),ROUND($K32*$F32,2)),IF(ISNUMBER($G32),ROUND($I32*$G32,2),ROUND($I32*$F32,2)))</f>
        <v>0</v>
      </c>
      <c r="N32" s="25"/>
    </row>
    <row r="33" customFormat="false" ht="15" hidden="false" customHeight="true" outlineLevel="0" collapsed="false">
      <c r="A33" s="39" t="s">
        <v>56</v>
      </c>
      <c r="B33" s="39"/>
      <c r="C33" s="39"/>
      <c r="D33" s="39"/>
      <c r="E33" s="39"/>
      <c r="F33" s="39"/>
      <c r="G33" s="39"/>
      <c r="H33" s="39"/>
      <c r="I33" s="39"/>
      <c r="M33" s="40" t="n">
        <f aca="false">SUM(M$30:M$32)</f>
        <v>0</v>
      </c>
      <c r="N33" s="41"/>
    </row>
    <row r="34" customFormat="false" ht="15.75" hidden="false" customHeight="true" outlineLevel="0" collapsed="false">
      <c r="A34" s="26" t="s">
        <v>57</v>
      </c>
      <c r="B34" s="27"/>
      <c r="C34" s="28" t="s">
        <v>58</v>
      </c>
      <c r="D34" s="22"/>
      <c r="E34" s="23"/>
      <c r="F34" s="24"/>
      <c r="G34" s="23"/>
      <c r="H34" s="24"/>
      <c r="I34" s="23"/>
      <c r="J34" s="23"/>
      <c r="K34" s="23"/>
      <c r="L34" s="23"/>
      <c r="M34" s="24"/>
      <c r="N34" s="25"/>
    </row>
    <row r="35" customFormat="false" ht="27.75" hidden="false" customHeight="true" outlineLevel="0" collapsed="false">
      <c r="A35" s="42" t="s">
        <v>59</v>
      </c>
      <c r="B35" s="30"/>
      <c r="C35" s="31" t="s">
        <v>60</v>
      </c>
      <c r="D35" s="22"/>
      <c r="E35" s="23"/>
      <c r="F35" s="24"/>
      <c r="G35" s="23"/>
      <c r="H35" s="24"/>
      <c r="I35" s="23"/>
      <c r="J35" s="23"/>
      <c r="K35" s="23"/>
      <c r="L35" s="23"/>
      <c r="M35" s="24"/>
      <c r="N35" s="25"/>
    </row>
    <row r="36" customFormat="false" ht="15.75" hidden="false" customHeight="true" outlineLevel="0" collapsed="false">
      <c r="A36" s="42" t="s">
        <v>61</v>
      </c>
      <c r="B36" s="30"/>
      <c r="C36" s="31" t="s">
        <v>62</v>
      </c>
      <c r="D36" s="32" t="s">
        <v>63</v>
      </c>
      <c r="E36" s="33"/>
      <c r="F36" s="34" t="n">
        <v>0</v>
      </c>
      <c r="G36" s="33"/>
      <c r="H36" s="35" t="n">
        <v>1</v>
      </c>
      <c r="I36" s="36"/>
      <c r="J36" s="37"/>
      <c r="K36" s="36"/>
      <c r="L36" s="36"/>
      <c r="M36" s="38" t="n">
        <f aca="false">IF(ISNUMBER($K36),IF(ISNUMBER($G36),ROUND($K36*$G36,2),ROUND($K36*$F36,2)),IF(ISNUMBER($G36),ROUND($I36*$G36,2),ROUND($I36*$F36,2)))</f>
        <v>0</v>
      </c>
      <c r="N36" s="25"/>
    </row>
    <row r="37" customFormat="false" ht="15.75" hidden="false" customHeight="true" outlineLevel="0" collapsed="false">
      <c r="A37" s="42" t="s">
        <v>64</v>
      </c>
      <c r="B37" s="30"/>
      <c r="C37" s="31" t="s">
        <v>65</v>
      </c>
      <c r="D37" s="32" t="s">
        <v>63</v>
      </c>
      <c r="E37" s="33"/>
      <c r="F37" s="34" t="n">
        <v>0</v>
      </c>
      <c r="G37" s="33"/>
      <c r="H37" s="35" t="n">
        <v>1</v>
      </c>
      <c r="I37" s="36"/>
      <c r="J37" s="37"/>
      <c r="K37" s="36"/>
      <c r="L37" s="36"/>
      <c r="M37" s="38" t="n">
        <f aca="false">IF(ISNUMBER($K37),IF(ISNUMBER($G37),ROUND($K37*$G37,2),ROUND($K37*$F37,2)),IF(ISNUMBER($G37),ROUND($I37*$G37,2),ROUND($I37*$F37,2)))</f>
        <v>0</v>
      </c>
      <c r="N37" s="25"/>
    </row>
    <row r="38" customFormat="false" ht="15" hidden="false" customHeight="true" outlineLevel="0" collapsed="false">
      <c r="A38" s="39" t="s">
        <v>66</v>
      </c>
      <c r="B38" s="39"/>
      <c r="C38" s="39"/>
      <c r="D38" s="39"/>
      <c r="E38" s="39"/>
      <c r="F38" s="39"/>
      <c r="G38" s="39"/>
      <c r="H38" s="39"/>
      <c r="I38" s="39"/>
      <c r="M38" s="40" t="n">
        <f aca="false">SUM(M$36:M$37)</f>
        <v>0</v>
      </c>
      <c r="N38" s="41"/>
    </row>
    <row r="39" customFormat="false" ht="15.75" hidden="false" customHeight="true" outlineLevel="0" collapsed="false">
      <c r="A39" s="26" t="s">
        <v>67</v>
      </c>
      <c r="B39" s="27"/>
      <c r="C39" s="28" t="s">
        <v>68</v>
      </c>
      <c r="D39" s="22"/>
      <c r="E39" s="23"/>
      <c r="F39" s="24"/>
      <c r="G39" s="23"/>
      <c r="H39" s="24"/>
      <c r="I39" s="23"/>
      <c r="J39" s="23"/>
      <c r="K39" s="23"/>
      <c r="L39" s="23"/>
      <c r="M39" s="24"/>
      <c r="N39" s="25"/>
    </row>
    <row r="40" customFormat="false" ht="15.75" hidden="false" customHeight="true" outlineLevel="0" collapsed="false">
      <c r="A40" s="42" t="s">
        <v>69</v>
      </c>
      <c r="B40" s="30"/>
      <c r="C40" s="31" t="s">
        <v>70</v>
      </c>
      <c r="D40" s="22"/>
      <c r="E40" s="23"/>
      <c r="F40" s="24"/>
      <c r="G40" s="23"/>
      <c r="H40" s="24"/>
      <c r="I40" s="23"/>
      <c r="J40" s="23"/>
      <c r="K40" s="23"/>
      <c r="L40" s="23"/>
      <c r="M40" s="24"/>
      <c r="N40" s="25"/>
    </row>
    <row r="41" customFormat="false" ht="15.75" hidden="false" customHeight="true" outlineLevel="0" collapsed="false">
      <c r="A41" s="42" t="s">
        <v>71</v>
      </c>
      <c r="B41" s="30"/>
      <c r="C41" s="31" t="s">
        <v>62</v>
      </c>
      <c r="D41" s="32" t="s">
        <v>43</v>
      </c>
      <c r="E41" s="33"/>
      <c r="F41" s="34" t="n">
        <v>0</v>
      </c>
      <c r="G41" s="33"/>
      <c r="H41" s="35" t="n">
        <v>1</v>
      </c>
      <c r="I41" s="36"/>
      <c r="J41" s="37"/>
      <c r="K41" s="36"/>
      <c r="L41" s="36"/>
      <c r="M41" s="38" t="n">
        <f aca="false">IF(ISNUMBER($K41),IF(ISNUMBER($G41),ROUND($K41*$G41,2),ROUND($K41*$F41,2)),IF(ISNUMBER($G41),ROUND($I41*$G41,2),ROUND($I41*$F41,2)))</f>
        <v>0</v>
      </c>
      <c r="N41" s="25"/>
    </row>
    <row r="42" customFormat="false" ht="15.75" hidden="false" customHeight="true" outlineLevel="0" collapsed="false">
      <c r="A42" s="42" t="s">
        <v>72</v>
      </c>
      <c r="B42" s="30"/>
      <c r="C42" s="31" t="s">
        <v>73</v>
      </c>
      <c r="D42" s="32" t="s">
        <v>43</v>
      </c>
      <c r="E42" s="33"/>
      <c r="F42" s="34" t="n">
        <v>0</v>
      </c>
      <c r="G42" s="33"/>
      <c r="H42" s="35" t="n">
        <v>1</v>
      </c>
      <c r="I42" s="36"/>
      <c r="J42" s="37"/>
      <c r="K42" s="36"/>
      <c r="L42" s="36"/>
      <c r="M42" s="38" t="n">
        <f aca="false">IF(ISNUMBER($K42),IF(ISNUMBER($G42),ROUND($K42*$G42,2),ROUND($K42*$F42,2)),IF(ISNUMBER($G42),ROUND($I42*$G42,2),ROUND($I42*$F42,2)))</f>
        <v>0</v>
      </c>
      <c r="N42" s="25"/>
    </row>
    <row r="43" customFormat="false" ht="15.75" hidden="false" customHeight="true" outlineLevel="0" collapsed="false">
      <c r="A43" s="42" t="s">
        <v>74</v>
      </c>
      <c r="B43" s="30"/>
      <c r="C43" s="31" t="s">
        <v>65</v>
      </c>
      <c r="D43" s="22"/>
      <c r="E43" s="23"/>
      <c r="F43" s="24"/>
      <c r="G43" s="23"/>
      <c r="H43" s="24"/>
      <c r="I43" s="23"/>
      <c r="J43" s="23"/>
      <c r="K43" s="23"/>
      <c r="L43" s="23"/>
      <c r="M43" s="24"/>
      <c r="N43" s="25"/>
    </row>
    <row r="44" customFormat="false" ht="15.75" hidden="false" customHeight="true" outlineLevel="0" collapsed="false">
      <c r="A44" s="42" t="s">
        <v>75</v>
      </c>
      <c r="B44" s="30"/>
      <c r="C44" s="31" t="s">
        <v>76</v>
      </c>
      <c r="D44" s="22"/>
      <c r="E44" s="23"/>
      <c r="F44" s="24"/>
      <c r="G44" s="23"/>
      <c r="H44" s="24"/>
      <c r="I44" s="23"/>
      <c r="J44" s="23"/>
      <c r="K44" s="23"/>
      <c r="L44" s="23"/>
      <c r="M44" s="24"/>
      <c r="N44" s="25"/>
    </row>
    <row r="45" customFormat="false" ht="15.75" hidden="false" customHeight="true" outlineLevel="0" collapsed="false">
      <c r="A45" s="42" t="s">
        <v>77</v>
      </c>
      <c r="B45" s="30"/>
      <c r="C45" s="31" t="s">
        <v>65</v>
      </c>
      <c r="D45" s="32" t="s">
        <v>43</v>
      </c>
      <c r="E45" s="33"/>
      <c r="F45" s="34" t="n">
        <v>0</v>
      </c>
      <c r="G45" s="33"/>
      <c r="H45" s="35" t="n">
        <v>1</v>
      </c>
      <c r="I45" s="36"/>
      <c r="J45" s="37"/>
      <c r="K45" s="36"/>
      <c r="L45" s="36"/>
      <c r="M45" s="38" t="n">
        <f aca="false">IF(ISNUMBER($K45),IF(ISNUMBER($G45),ROUND($K45*$G45,2),ROUND($K45*$F45,2)),IF(ISNUMBER($G45),ROUND($I45*$G45,2),ROUND($I45*$F45,2)))</f>
        <v>0</v>
      </c>
      <c r="N45" s="25"/>
    </row>
    <row r="46" customFormat="false" ht="15.75" hidden="false" customHeight="true" outlineLevel="0" collapsed="false">
      <c r="A46" s="42" t="s">
        <v>78</v>
      </c>
      <c r="B46" s="30"/>
      <c r="C46" s="31" t="s">
        <v>79</v>
      </c>
      <c r="D46" s="22"/>
      <c r="E46" s="23"/>
      <c r="F46" s="24"/>
      <c r="G46" s="23"/>
      <c r="H46" s="24"/>
      <c r="I46" s="23"/>
      <c r="J46" s="23"/>
      <c r="K46" s="23"/>
      <c r="L46" s="23"/>
      <c r="M46" s="24"/>
      <c r="N46" s="25"/>
    </row>
    <row r="47" customFormat="false" ht="15.75" hidden="false" customHeight="true" outlineLevel="0" collapsed="false">
      <c r="A47" s="42" t="s">
        <v>80</v>
      </c>
      <c r="B47" s="30"/>
      <c r="C47" s="31" t="s">
        <v>81</v>
      </c>
      <c r="D47" s="32" t="s">
        <v>43</v>
      </c>
      <c r="E47" s="33"/>
      <c r="F47" s="34" t="n">
        <v>0</v>
      </c>
      <c r="G47" s="33"/>
      <c r="H47" s="35" t="n">
        <v>1</v>
      </c>
      <c r="I47" s="36"/>
      <c r="J47" s="37"/>
      <c r="K47" s="36"/>
      <c r="L47" s="36"/>
      <c r="M47" s="38" t="n">
        <f aca="false">IF(ISNUMBER($K47),IF(ISNUMBER($G47),ROUND($K47*$G47,2),ROUND($K47*$F47,2)),IF(ISNUMBER($G47),ROUND($I47*$G47,2),ROUND($I47*$F47,2)))</f>
        <v>0</v>
      </c>
      <c r="N47" s="25"/>
    </row>
    <row r="48" customFormat="false" ht="15.75" hidden="false" customHeight="true" outlineLevel="0" collapsed="false">
      <c r="A48" s="42" t="s">
        <v>82</v>
      </c>
      <c r="B48" s="30"/>
      <c r="C48" s="31" t="s">
        <v>83</v>
      </c>
      <c r="D48" s="32" t="s">
        <v>43</v>
      </c>
      <c r="E48" s="33"/>
      <c r="F48" s="34" t="n">
        <v>0</v>
      </c>
      <c r="G48" s="33"/>
      <c r="H48" s="35" t="n">
        <v>1</v>
      </c>
      <c r="I48" s="36"/>
      <c r="J48" s="37"/>
      <c r="K48" s="36"/>
      <c r="L48" s="36"/>
      <c r="M48" s="38" t="n">
        <f aca="false">IF(ISNUMBER($K48),IF(ISNUMBER($G48),ROUND($K48*$G48,2),ROUND($K48*$F48,2)),IF(ISNUMBER($G48),ROUND($I48*$G48,2),ROUND($I48*$F48,2)))</f>
        <v>0</v>
      </c>
      <c r="N48" s="25"/>
    </row>
    <row r="49" customFormat="false" ht="15.75" hidden="false" customHeight="true" outlineLevel="0" collapsed="false">
      <c r="A49" s="42" t="s">
        <v>84</v>
      </c>
      <c r="B49" s="30"/>
      <c r="C49" s="31" t="s">
        <v>85</v>
      </c>
      <c r="D49" s="22"/>
      <c r="E49" s="23"/>
      <c r="F49" s="24"/>
      <c r="G49" s="23"/>
      <c r="H49" s="24"/>
      <c r="I49" s="23"/>
      <c r="J49" s="23"/>
      <c r="K49" s="23"/>
      <c r="L49" s="23"/>
      <c r="M49" s="24"/>
      <c r="N49" s="25"/>
    </row>
    <row r="50" customFormat="false" ht="15.75" hidden="false" customHeight="true" outlineLevel="0" collapsed="false">
      <c r="A50" s="42" t="s">
        <v>86</v>
      </c>
      <c r="B50" s="30"/>
      <c r="C50" s="31" t="s">
        <v>62</v>
      </c>
      <c r="D50" s="32" t="s">
        <v>43</v>
      </c>
      <c r="E50" s="33"/>
      <c r="F50" s="34" t="n">
        <v>0</v>
      </c>
      <c r="G50" s="33"/>
      <c r="H50" s="35" t="n">
        <v>1</v>
      </c>
      <c r="I50" s="36"/>
      <c r="J50" s="37"/>
      <c r="K50" s="36"/>
      <c r="L50" s="36"/>
      <c r="M50" s="38" t="n">
        <f aca="false">IF(ISNUMBER($K50),IF(ISNUMBER($G50),ROUND($K50*$G50,2),ROUND($K50*$F50,2)),IF(ISNUMBER($G50),ROUND($I50*$G50,2),ROUND($I50*$F50,2)))</f>
        <v>0</v>
      </c>
      <c r="N50" s="25"/>
    </row>
    <row r="51" customFormat="false" ht="15.75" hidden="false" customHeight="true" outlineLevel="0" collapsed="false">
      <c r="A51" s="42" t="s">
        <v>87</v>
      </c>
      <c r="B51" s="30"/>
      <c r="C51" s="31" t="s">
        <v>65</v>
      </c>
      <c r="D51" s="32" t="s">
        <v>43</v>
      </c>
      <c r="E51" s="33"/>
      <c r="F51" s="34" t="n">
        <v>0</v>
      </c>
      <c r="G51" s="33"/>
      <c r="H51" s="35" t="n">
        <v>1</v>
      </c>
      <c r="I51" s="36"/>
      <c r="J51" s="37"/>
      <c r="K51" s="36"/>
      <c r="L51" s="36"/>
      <c r="M51" s="38" t="n">
        <f aca="false">IF(ISNUMBER($K51),IF(ISNUMBER($G51),ROUND($K51*$G51,2),ROUND($K51*$F51,2)),IF(ISNUMBER($G51),ROUND($I51*$G51,2),ROUND($I51*$F51,2)))</f>
        <v>0</v>
      </c>
      <c r="N51" s="25"/>
    </row>
    <row r="52" customFormat="false" ht="15" hidden="false" customHeight="true" outlineLevel="0" collapsed="false">
      <c r="A52" s="39" t="s">
        <v>88</v>
      </c>
      <c r="B52" s="39"/>
      <c r="C52" s="39"/>
      <c r="D52" s="39"/>
      <c r="E52" s="39"/>
      <c r="F52" s="39"/>
      <c r="G52" s="39"/>
      <c r="H52" s="39"/>
      <c r="I52" s="39"/>
      <c r="M52" s="40" t="n">
        <f aca="false">SUM(M$41:M$42)+M$45+SUM(M$47:M$48)+SUM(M$50:M$51)</f>
        <v>0</v>
      </c>
      <c r="N52" s="41"/>
    </row>
    <row r="53" customFormat="false" ht="15.75" hidden="false" customHeight="true" outlineLevel="0" collapsed="false">
      <c r="A53" s="26" t="s">
        <v>89</v>
      </c>
      <c r="B53" s="27"/>
      <c r="C53" s="28" t="s">
        <v>90</v>
      </c>
      <c r="D53" s="22"/>
      <c r="E53" s="23"/>
      <c r="F53" s="24"/>
      <c r="G53" s="23"/>
      <c r="H53" s="24"/>
      <c r="I53" s="23"/>
      <c r="J53" s="23"/>
      <c r="K53" s="23"/>
      <c r="L53" s="23"/>
      <c r="M53" s="24"/>
      <c r="N53" s="25"/>
    </row>
    <row r="54" customFormat="false" ht="15.75" hidden="false" customHeight="true" outlineLevel="0" collapsed="false">
      <c r="A54" s="42" t="s">
        <v>91</v>
      </c>
      <c r="B54" s="30"/>
      <c r="C54" s="31" t="s">
        <v>92</v>
      </c>
      <c r="D54" s="32" t="s">
        <v>28</v>
      </c>
      <c r="E54" s="33"/>
      <c r="F54" s="34" t="n">
        <v>0</v>
      </c>
      <c r="G54" s="33"/>
      <c r="H54" s="35" t="n">
        <v>1</v>
      </c>
      <c r="I54" s="36"/>
      <c r="J54" s="37"/>
      <c r="K54" s="36"/>
      <c r="L54" s="36"/>
      <c r="M54" s="38" t="n">
        <f aca="false">IF(ISNUMBER($K54),IF(ISNUMBER($G54),ROUND($K54*$G54,2),ROUND($K54*$F54,2)),IF(ISNUMBER($G54),ROUND($I54*$G54,2),ROUND($I54*$F54,2)))</f>
        <v>0</v>
      </c>
      <c r="N54" s="25"/>
    </row>
    <row r="55" customFormat="false" ht="15" hidden="false" customHeight="true" outlineLevel="0" collapsed="false">
      <c r="A55" s="39" t="s">
        <v>93</v>
      </c>
      <c r="B55" s="39"/>
      <c r="C55" s="39"/>
      <c r="D55" s="39"/>
      <c r="E55" s="39"/>
      <c r="F55" s="39"/>
      <c r="G55" s="39"/>
      <c r="H55" s="39"/>
      <c r="I55" s="39"/>
      <c r="M55" s="40" t="n">
        <f aca="false">M$54</f>
        <v>0</v>
      </c>
      <c r="N55" s="41"/>
    </row>
    <row r="56" customFormat="false" ht="15.75" hidden="false" customHeight="true" outlineLevel="0" collapsed="false">
      <c r="A56" s="26" t="s">
        <v>94</v>
      </c>
      <c r="B56" s="27"/>
      <c r="C56" s="28" t="s">
        <v>95</v>
      </c>
      <c r="D56" s="22"/>
      <c r="E56" s="23"/>
      <c r="F56" s="24"/>
      <c r="G56" s="23"/>
      <c r="H56" s="24"/>
      <c r="I56" s="23"/>
      <c r="J56" s="23"/>
      <c r="K56" s="23"/>
      <c r="L56" s="23"/>
      <c r="M56" s="24"/>
      <c r="N56" s="25"/>
    </row>
    <row r="57" customFormat="false" ht="15.75" hidden="false" customHeight="true" outlineLevel="0" collapsed="false">
      <c r="A57" s="42" t="s">
        <v>96</v>
      </c>
      <c r="B57" s="30"/>
      <c r="C57" s="31" t="s">
        <v>97</v>
      </c>
      <c r="D57" s="22"/>
      <c r="E57" s="23"/>
      <c r="F57" s="24"/>
      <c r="G57" s="23"/>
      <c r="H57" s="24"/>
      <c r="I57" s="23"/>
      <c r="J57" s="23"/>
      <c r="K57" s="23"/>
      <c r="L57" s="23"/>
      <c r="M57" s="24"/>
      <c r="N57" s="25"/>
    </row>
    <row r="58" customFormat="false" ht="15.75" hidden="false" customHeight="true" outlineLevel="0" collapsed="false">
      <c r="A58" s="42" t="s">
        <v>98</v>
      </c>
      <c r="B58" s="30"/>
      <c r="C58" s="31" t="s">
        <v>62</v>
      </c>
      <c r="D58" s="32" t="s">
        <v>63</v>
      </c>
      <c r="E58" s="33"/>
      <c r="F58" s="34" t="n">
        <v>0</v>
      </c>
      <c r="G58" s="33"/>
      <c r="H58" s="35" t="n">
        <v>1</v>
      </c>
      <c r="I58" s="36"/>
      <c r="J58" s="37"/>
      <c r="K58" s="36"/>
      <c r="L58" s="36"/>
      <c r="M58" s="38" t="n">
        <f aca="false">IF(ISNUMBER($K58),IF(ISNUMBER($G58),ROUND($K58*$G58,2),ROUND($K58*$F58,2)),IF(ISNUMBER($G58),ROUND($I58*$G58,2),ROUND($I58*$F58,2)))</f>
        <v>0</v>
      </c>
      <c r="N58" s="25"/>
    </row>
    <row r="59" customFormat="false" ht="15.75" hidden="false" customHeight="true" outlineLevel="0" collapsed="false">
      <c r="A59" s="42" t="s">
        <v>99</v>
      </c>
      <c r="B59" s="30"/>
      <c r="C59" s="31" t="s">
        <v>65</v>
      </c>
      <c r="D59" s="32" t="s">
        <v>63</v>
      </c>
      <c r="E59" s="33"/>
      <c r="F59" s="34" t="n">
        <v>0</v>
      </c>
      <c r="G59" s="33"/>
      <c r="H59" s="35" t="n">
        <v>1</v>
      </c>
      <c r="I59" s="36"/>
      <c r="J59" s="37"/>
      <c r="K59" s="36"/>
      <c r="L59" s="36"/>
      <c r="M59" s="38" t="n">
        <f aca="false">IF(ISNUMBER($K59),IF(ISNUMBER($G59),ROUND($K59*$G59,2),ROUND($K59*$F59,2)),IF(ISNUMBER($G59),ROUND($I59*$G59,2),ROUND($I59*$F59,2)))</f>
        <v>0</v>
      </c>
      <c r="N59" s="25"/>
    </row>
    <row r="60" customFormat="false" ht="15.75" hidden="false" customHeight="true" outlineLevel="0" collapsed="false">
      <c r="A60" s="42" t="s">
        <v>100</v>
      </c>
      <c r="B60" s="30"/>
      <c r="C60" s="31" t="s">
        <v>101</v>
      </c>
      <c r="D60" s="22"/>
      <c r="E60" s="23"/>
      <c r="F60" s="24"/>
      <c r="G60" s="23"/>
      <c r="H60" s="24"/>
      <c r="I60" s="23"/>
      <c r="J60" s="23"/>
      <c r="K60" s="23"/>
      <c r="L60" s="23"/>
      <c r="M60" s="24"/>
      <c r="N60" s="25"/>
    </row>
    <row r="61" customFormat="false" ht="15.75" hidden="false" customHeight="true" outlineLevel="0" collapsed="false">
      <c r="A61" s="42" t="s">
        <v>102</v>
      </c>
      <c r="B61" s="30"/>
      <c r="C61" s="31" t="s">
        <v>103</v>
      </c>
      <c r="D61" s="32" t="s">
        <v>104</v>
      </c>
      <c r="E61" s="33"/>
      <c r="F61" s="34" t="n">
        <v>0</v>
      </c>
      <c r="G61" s="33"/>
      <c r="H61" s="35" t="n">
        <v>1</v>
      </c>
      <c r="I61" s="36"/>
      <c r="J61" s="37"/>
      <c r="K61" s="36"/>
      <c r="L61" s="36"/>
      <c r="M61" s="38" t="n">
        <f aca="false">IF(ISNUMBER($K61),IF(ISNUMBER($G61),ROUND($K61*$G61,2),ROUND($K61*$F61,2)),IF(ISNUMBER($G61),ROUND($I61*$G61,2),ROUND($I61*$F61,2)))</f>
        <v>0</v>
      </c>
      <c r="N61" s="25"/>
    </row>
    <row r="62" customFormat="false" ht="15.75" hidden="false" customHeight="true" outlineLevel="0" collapsed="false">
      <c r="A62" s="42" t="s">
        <v>105</v>
      </c>
      <c r="B62" s="30"/>
      <c r="C62" s="31" t="s">
        <v>106</v>
      </c>
      <c r="D62" s="22"/>
      <c r="E62" s="23"/>
      <c r="F62" s="24"/>
      <c r="G62" s="23"/>
      <c r="H62" s="24"/>
      <c r="I62" s="23"/>
      <c r="J62" s="23"/>
      <c r="K62" s="23"/>
      <c r="L62" s="23"/>
      <c r="M62" s="24"/>
      <c r="N62" s="25"/>
    </row>
    <row r="63" customFormat="false" ht="15.75" hidden="false" customHeight="true" outlineLevel="0" collapsed="false">
      <c r="A63" s="42" t="s">
        <v>107</v>
      </c>
      <c r="B63" s="30"/>
      <c r="C63" s="31" t="s">
        <v>62</v>
      </c>
      <c r="D63" s="32" t="s">
        <v>63</v>
      </c>
      <c r="E63" s="33"/>
      <c r="F63" s="34" t="n">
        <v>0</v>
      </c>
      <c r="G63" s="33"/>
      <c r="H63" s="35" t="n">
        <v>1</v>
      </c>
      <c r="I63" s="36"/>
      <c r="J63" s="37"/>
      <c r="K63" s="36"/>
      <c r="L63" s="36"/>
      <c r="M63" s="38" t="n">
        <f aca="false">IF(ISNUMBER($K63),IF(ISNUMBER($G63),ROUND($K63*$G63,2),ROUND($K63*$F63,2)),IF(ISNUMBER($G63),ROUND($I63*$G63,2),ROUND($I63*$F63,2)))</f>
        <v>0</v>
      </c>
      <c r="N63" s="25"/>
    </row>
    <row r="64" customFormat="false" ht="15.75" hidden="false" customHeight="true" outlineLevel="0" collapsed="false">
      <c r="A64" s="42" t="s">
        <v>108</v>
      </c>
      <c r="B64" s="30"/>
      <c r="C64" s="31" t="s">
        <v>65</v>
      </c>
      <c r="D64" s="32" t="s">
        <v>63</v>
      </c>
      <c r="E64" s="33"/>
      <c r="F64" s="34" t="n">
        <v>0</v>
      </c>
      <c r="G64" s="33"/>
      <c r="H64" s="35" t="n">
        <v>1</v>
      </c>
      <c r="I64" s="36"/>
      <c r="J64" s="37"/>
      <c r="K64" s="36"/>
      <c r="L64" s="36"/>
      <c r="M64" s="38" t="n">
        <f aca="false">IF(ISNUMBER($K64),IF(ISNUMBER($G64),ROUND($K64*$G64,2),ROUND($K64*$F64,2)),IF(ISNUMBER($G64),ROUND($I64*$G64,2),ROUND($I64*$F64,2)))</f>
        <v>0</v>
      </c>
      <c r="N64" s="25"/>
    </row>
    <row r="65" customFormat="false" ht="15" hidden="false" customHeight="true" outlineLevel="0" collapsed="false">
      <c r="A65" s="39" t="s">
        <v>109</v>
      </c>
      <c r="B65" s="39"/>
      <c r="C65" s="39"/>
      <c r="D65" s="39"/>
      <c r="E65" s="39"/>
      <c r="F65" s="39"/>
      <c r="G65" s="39"/>
      <c r="H65" s="39"/>
      <c r="I65" s="39"/>
      <c r="M65" s="40" t="n">
        <f aca="false">SUM(M$58:M$59)+M$61+SUM(M$63:M$64)</f>
        <v>0</v>
      </c>
      <c r="N65" s="41"/>
    </row>
    <row r="66" customFormat="false" ht="15.75" hidden="false" customHeight="true" outlineLevel="0" collapsed="false">
      <c r="A66" s="26" t="s">
        <v>110</v>
      </c>
      <c r="B66" s="27"/>
      <c r="C66" s="28" t="s">
        <v>111</v>
      </c>
      <c r="D66" s="22"/>
      <c r="E66" s="23"/>
      <c r="F66" s="24"/>
      <c r="G66" s="23"/>
      <c r="H66" s="24"/>
      <c r="I66" s="23"/>
      <c r="J66" s="23"/>
      <c r="K66" s="23"/>
      <c r="L66" s="23"/>
      <c r="M66" s="24"/>
      <c r="N66" s="25"/>
    </row>
    <row r="67" customFormat="false" ht="15.75" hidden="false" customHeight="true" outlineLevel="0" collapsed="false">
      <c r="A67" s="42" t="s">
        <v>112</v>
      </c>
      <c r="B67" s="30"/>
      <c r="C67" s="31" t="s">
        <v>113</v>
      </c>
      <c r="D67" s="32" t="s">
        <v>43</v>
      </c>
      <c r="E67" s="33"/>
      <c r="F67" s="34" t="n">
        <v>0</v>
      </c>
      <c r="G67" s="33"/>
      <c r="H67" s="35" t="n">
        <v>1</v>
      </c>
      <c r="I67" s="36"/>
      <c r="J67" s="37"/>
      <c r="K67" s="36"/>
      <c r="L67" s="36"/>
      <c r="M67" s="38" t="n">
        <f aca="false">IF(ISNUMBER($K67),IF(ISNUMBER($G67),ROUND($K67*$G67,2),ROUND($K67*$F67,2)),IF(ISNUMBER($G67),ROUND($I67*$G67,2),ROUND($I67*$F67,2)))</f>
        <v>0</v>
      </c>
      <c r="N67" s="25"/>
    </row>
    <row r="68" customFormat="false" ht="15" hidden="false" customHeight="true" outlineLevel="0" collapsed="false">
      <c r="A68" s="39" t="s">
        <v>114</v>
      </c>
      <c r="B68" s="39"/>
      <c r="C68" s="39"/>
      <c r="D68" s="39"/>
      <c r="E68" s="39"/>
      <c r="F68" s="39"/>
      <c r="G68" s="39"/>
      <c r="H68" s="39"/>
      <c r="I68" s="39"/>
      <c r="M68" s="40" t="n">
        <f aca="false">M$67</f>
        <v>0</v>
      </c>
      <c r="N68" s="41"/>
    </row>
    <row r="69" customFormat="false" ht="15.75" hidden="false" customHeight="true" outlineLevel="0" collapsed="false">
      <c r="A69" s="26" t="s">
        <v>115</v>
      </c>
      <c r="B69" s="27"/>
      <c r="C69" s="28" t="s">
        <v>116</v>
      </c>
      <c r="D69" s="22"/>
      <c r="E69" s="23"/>
      <c r="F69" s="24"/>
      <c r="G69" s="23"/>
      <c r="H69" s="24"/>
      <c r="I69" s="23"/>
      <c r="J69" s="23"/>
      <c r="K69" s="23"/>
      <c r="L69" s="23"/>
      <c r="M69" s="24"/>
      <c r="N69" s="25"/>
    </row>
    <row r="70" customFormat="false" ht="15.75" hidden="false" customHeight="true" outlineLevel="0" collapsed="false">
      <c r="A70" s="42" t="s">
        <v>117</v>
      </c>
      <c r="B70" s="30"/>
      <c r="C70" s="31" t="s">
        <v>118</v>
      </c>
      <c r="D70" s="32" t="s">
        <v>28</v>
      </c>
      <c r="E70" s="33"/>
      <c r="F70" s="34" t="n">
        <v>0</v>
      </c>
      <c r="G70" s="33"/>
      <c r="H70" s="35" t="n">
        <v>1</v>
      </c>
      <c r="I70" s="36"/>
      <c r="J70" s="37"/>
      <c r="K70" s="36"/>
      <c r="L70" s="36"/>
      <c r="M70" s="38" t="n">
        <f aca="false">IF(ISNUMBER($K70),IF(ISNUMBER($G70),ROUND($K70*$G70,2),ROUND($K70*$F70,2)),IF(ISNUMBER($G70),ROUND($I70*$G70,2),ROUND($I70*$F70,2)))</f>
        <v>0</v>
      </c>
      <c r="N70" s="25"/>
    </row>
    <row r="71" customFormat="false" ht="15.75" hidden="false" customHeight="true" outlineLevel="0" collapsed="false">
      <c r="A71" s="42" t="s">
        <v>119</v>
      </c>
      <c r="B71" s="30"/>
      <c r="C71" s="31" t="s">
        <v>120</v>
      </c>
      <c r="D71" s="32" t="s">
        <v>28</v>
      </c>
      <c r="E71" s="33"/>
      <c r="F71" s="34" t="n">
        <v>0</v>
      </c>
      <c r="G71" s="33"/>
      <c r="H71" s="35" t="n">
        <v>1</v>
      </c>
      <c r="I71" s="36"/>
      <c r="J71" s="37"/>
      <c r="K71" s="36"/>
      <c r="L71" s="36"/>
      <c r="M71" s="38" t="n">
        <f aca="false">IF(ISNUMBER($K71),IF(ISNUMBER($G71),ROUND($K71*$G71,2),ROUND($K71*$F71,2)),IF(ISNUMBER($G71),ROUND($I71*$G71,2),ROUND($I71*$F71,2)))</f>
        <v>0</v>
      </c>
      <c r="N71" s="25"/>
    </row>
    <row r="72" customFormat="false" ht="15" hidden="false" customHeight="true" outlineLevel="0" collapsed="false">
      <c r="A72" s="39" t="s">
        <v>121</v>
      </c>
      <c r="B72" s="39"/>
      <c r="C72" s="39"/>
      <c r="D72" s="39"/>
      <c r="E72" s="39"/>
      <c r="F72" s="39"/>
      <c r="G72" s="39"/>
      <c r="H72" s="39"/>
      <c r="I72" s="39"/>
      <c r="M72" s="40" t="n">
        <f aca="false">SUM(M$70:M$71)</f>
        <v>0</v>
      </c>
      <c r="N72" s="41"/>
    </row>
    <row r="73" customFormat="false" ht="15.75" hidden="false" customHeight="true" outlineLevel="0" collapsed="false">
      <c r="A73" s="26" t="s">
        <v>122</v>
      </c>
      <c r="B73" s="27"/>
      <c r="C73" s="28" t="s">
        <v>123</v>
      </c>
      <c r="D73" s="22"/>
      <c r="E73" s="23"/>
      <c r="F73" s="24"/>
      <c r="G73" s="23"/>
      <c r="H73" s="24"/>
      <c r="I73" s="23"/>
      <c r="J73" s="23"/>
      <c r="K73" s="23"/>
      <c r="L73" s="23"/>
      <c r="M73" s="24"/>
      <c r="N73" s="25"/>
    </row>
    <row r="74" customFormat="false" ht="15.75" hidden="false" customHeight="true" outlineLevel="0" collapsed="false">
      <c r="A74" s="42" t="s">
        <v>124</v>
      </c>
      <c r="B74" s="30"/>
      <c r="C74" s="31" t="s">
        <v>125</v>
      </c>
      <c r="D74" s="32" t="s">
        <v>28</v>
      </c>
      <c r="E74" s="33"/>
      <c r="F74" s="34" t="n">
        <v>0</v>
      </c>
      <c r="G74" s="33"/>
      <c r="H74" s="35" t="n">
        <v>1</v>
      </c>
      <c r="I74" s="36"/>
      <c r="J74" s="37"/>
      <c r="K74" s="36"/>
      <c r="L74" s="36"/>
      <c r="M74" s="38" t="n">
        <f aca="false">IF(ISNUMBER($K74),IF(ISNUMBER($G74),ROUND($K74*$G74,2),ROUND($K74*$F74,2)),IF(ISNUMBER($G74),ROUND($I74*$G74,2),ROUND($I74*$F74,2)))</f>
        <v>0</v>
      </c>
      <c r="N74" s="25"/>
    </row>
    <row r="75" customFormat="false" ht="15.75" hidden="false" customHeight="true" outlineLevel="0" collapsed="false">
      <c r="A75" s="42" t="s">
        <v>126</v>
      </c>
      <c r="B75" s="30"/>
      <c r="C75" s="31" t="s">
        <v>127</v>
      </c>
      <c r="D75" s="32" t="s">
        <v>28</v>
      </c>
      <c r="E75" s="33"/>
      <c r="F75" s="34" t="n">
        <v>0</v>
      </c>
      <c r="G75" s="33"/>
      <c r="H75" s="35" t="n">
        <v>1</v>
      </c>
      <c r="I75" s="36"/>
      <c r="J75" s="37"/>
      <c r="K75" s="36"/>
      <c r="L75" s="36"/>
      <c r="M75" s="38" t="n">
        <f aca="false">IF(ISNUMBER($K75),IF(ISNUMBER($G75),ROUND($K75*$G75,2),ROUND($K75*$F75,2)),IF(ISNUMBER($G75),ROUND($I75*$G75,2),ROUND($I75*$F75,2)))</f>
        <v>0</v>
      </c>
      <c r="N75" s="25"/>
    </row>
    <row r="76" customFormat="false" ht="15" hidden="false" customHeight="true" outlineLevel="0" collapsed="false">
      <c r="A76" s="39" t="s">
        <v>128</v>
      </c>
      <c r="B76" s="39"/>
      <c r="C76" s="39"/>
      <c r="D76" s="39"/>
      <c r="E76" s="39"/>
      <c r="F76" s="39"/>
      <c r="G76" s="39"/>
      <c r="H76" s="39"/>
      <c r="I76" s="39"/>
      <c r="M76" s="40" t="n">
        <f aca="false">SUM(M$74:M$75)</f>
        <v>0</v>
      </c>
      <c r="N76" s="41"/>
    </row>
    <row r="77" customFormat="false" ht="15.75" hidden="false" customHeight="true" outlineLevel="0" collapsed="false">
      <c r="A77" s="26" t="s">
        <v>129</v>
      </c>
      <c r="B77" s="27"/>
      <c r="C77" s="28" t="s">
        <v>130</v>
      </c>
      <c r="D77" s="22"/>
      <c r="E77" s="23"/>
      <c r="F77" s="24"/>
      <c r="G77" s="23"/>
      <c r="H77" s="24"/>
      <c r="I77" s="23"/>
      <c r="J77" s="23"/>
      <c r="K77" s="23"/>
      <c r="L77" s="23"/>
      <c r="M77" s="24"/>
      <c r="N77" s="25"/>
    </row>
    <row r="78" customFormat="false" ht="15.75" hidden="false" customHeight="true" outlineLevel="0" collapsed="false">
      <c r="A78" s="42" t="s">
        <v>131</v>
      </c>
      <c r="B78" s="30"/>
      <c r="C78" s="31" t="s">
        <v>130</v>
      </c>
      <c r="D78" s="32" t="s">
        <v>28</v>
      </c>
      <c r="E78" s="33"/>
      <c r="F78" s="34" t="n">
        <v>0</v>
      </c>
      <c r="G78" s="33"/>
      <c r="H78" s="35" t="n">
        <v>1</v>
      </c>
      <c r="I78" s="36"/>
      <c r="J78" s="37"/>
      <c r="K78" s="36"/>
      <c r="L78" s="36"/>
      <c r="M78" s="38" t="n">
        <f aca="false">IF(ISNUMBER($K78),IF(ISNUMBER($G78),ROUND($K78*$G78,2),ROUND($K78*$F78,2)),IF(ISNUMBER($G78),ROUND($I78*$G78,2),ROUND($I78*$F78,2)))</f>
        <v>0</v>
      </c>
      <c r="N78" s="25"/>
    </row>
    <row r="79" customFormat="false" ht="15" hidden="false" customHeight="true" outlineLevel="0" collapsed="false">
      <c r="A79" s="39" t="s">
        <v>132</v>
      </c>
      <c r="B79" s="39"/>
      <c r="C79" s="39"/>
      <c r="D79" s="39"/>
      <c r="E79" s="39"/>
      <c r="F79" s="39"/>
      <c r="G79" s="39"/>
      <c r="H79" s="39"/>
      <c r="I79" s="39"/>
      <c r="M79" s="40" t="n">
        <f aca="false">M$78</f>
        <v>0</v>
      </c>
      <c r="N79" s="41"/>
    </row>
    <row r="80" customFormat="false" ht="15.75" hidden="false" customHeight="true" outlineLevel="0" collapsed="false">
      <c r="A80" s="26" t="s">
        <v>133</v>
      </c>
      <c r="B80" s="27"/>
      <c r="C80" s="28" t="s">
        <v>134</v>
      </c>
      <c r="D80" s="22"/>
      <c r="E80" s="23"/>
      <c r="F80" s="24"/>
      <c r="G80" s="23"/>
      <c r="H80" s="24"/>
      <c r="I80" s="23"/>
      <c r="J80" s="23"/>
      <c r="K80" s="23"/>
      <c r="L80" s="23"/>
      <c r="M80" s="24"/>
      <c r="N80" s="25"/>
    </row>
    <row r="81" customFormat="false" ht="15.75" hidden="false" customHeight="true" outlineLevel="0" collapsed="false">
      <c r="A81" s="42" t="s">
        <v>135</v>
      </c>
      <c r="B81" s="30"/>
      <c r="C81" s="31" t="s">
        <v>136</v>
      </c>
      <c r="D81" s="32" t="s">
        <v>28</v>
      </c>
      <c r="E81" s="33"/>
      <c r="F81" s="34" t="n">
        <v>0</v>
      </c>
      <c r="G81" s="33"/>
      <c r="H81" s="35" t="n">
        <v>1</v>
      </c>
      <c r="I81" s="36"/>
      <c r="J81" s="37"/>
      <c r="K81" s="36"/>
      <c r="L81" s="36"/>
      <c r="M81" s="38" t="n">
        <f aca="false">IF(ISNUMBER($K81),IF(ISNUMBER($G81),ROUND($K81*$G81,2),ROUND($K81*$F81,2)),IF(ISNUMBER($G81),ROUND($I81*$G81,2),ROUND($I81*$F81,2)))</f>
        <v>0</v>
      </c>
      <c r="N81" s="25"/>
    </row>
    <row r="82" customFormat="false" ht="15" hidden="false" customHeight="true" outlineLevel="0" collapsed="false">
      <c r="A82" s="39" t="s">
        <v>137</v>
      </c>
      <c r="B82" s="39"/>
      <c r="C82" s="39"/>
      <c r="D82" s="39"/>
      <c r="E82" s="39"/>
      <c r="F82" s="39"/>
      <c r="G82" s="39"/>
      <c r="H82" s="39"/>
      <c r="I82" s="39"/>
      <c r="M82" s="40" t="n">
        <f aca="false">M$81</f>
        <v>0</v>
      </c>
      <c r="N82" s="41"/>
    </row>
    <row r="83" customFormat="false" ht="15.75" hidden="false" customHeight="true" outlineLevel="0" collapsed="false">
      <c r="A83" s="26" t="s">
        <v>138</v>
      </c>
      <c r="B83" s="27"/>
      <c r="C83" s="28" t="s">
        <v>139</v>
      </c>
      <c r="D83" s="22"/>
      <c r="E83" s="23"/>
      <c r="F83" s="24"/>
      <c r="G83" s="23"/>
      <c r="H83" s="24"/>
      <c r="I83" s="23"/>
      <c r="J83" s="23"/>
      <c r="K83" s="23"/>
      <c r="L83" s="23"/>
      <c r="M83" s="24"/>
      <c r="N83" s="25"/>
    </row>
    <row r="84" customFormat="false" ht="15.75" hidden="false" customHeight="true" outlineLevel="0" collapsed="false">
      <c r="A84" s="42" t="s">
        <v>140</v>
      </c>
      <c r="B84" s="30"/>
      <c r="C84" s="31" t="s">
        <v>141</v>
      </c>
      <c r="D84" s="32" t="s">
        <v>104</v>
      </c>
      <c r="E84" s="33"/>
      <c r="F84" s="34" t="n">
        <v>0</v>
      </c>
      <c r="G84" s="33"/>
      <c r="H84" s="35" t="n">
        <v>1</v>
      </c>
      <c r="I84" s="36"/>
      <c r="J84" s="37"/>
      <c r="K84" s="36"/>
      <c r="L84" s="36"/>
      <c r="M84" s="38" t="n">
        <f aca="false">IF(ISNUMBER($K84),IF(ISNUMBER($G84),ROUND($K84*$G84,2),ROUND($K84*$F84,2)),IF(ISNUMBER($G84),ROUND($I84*$G84,2),ROUND($I84*$F84,2)))</f>
        <v>0</v>
      </c>
      <c r="N84" s="25"/>
    </row>
    <row r="85" customFormat="false" ht="15.75" hidden="false" customHeight="true" outlineLevel="0" collapsed="false">
      <c r="A85" s="42" t="s">
        <v>142</v>
      </c>
      <c r="B85" s="30"/>
      <c r="C85" s="31" t="s">
        <v>143</v>
      </c>
      <c r="D85" s="32" t="s">
        <v>104</v>
      </c>
      <c r="E85" s="33"/>
      <c r="F85" s="34" t="n">
        <v>0</v>
      </c>
      <c r="G85" s="33"/>
      <c r="H85" s="35" t="n">
        <v>1</v>
      </c>
      <c r="I85" s="36"/>
      <c r="J85" s="37"/>
      <c r="K85" s="36"/>
      <c r="L85" s="36"/>
      <c r="M85" s="38" t="n">
        <f aca="false">IF(ISNUMBER($K85),IF(ISNUMBER($G85),ROUND($K85*$G85,2),ROUND($K85*$F85,2)),IF(ISNUMBER($G85),ROUND($I85*$G85,2),ROUND($I85*$F85,2)))</f>
        <v>0</v>
      </c>
      <c r="N85" s="25"/>
    </row>
    <row r="86" customFormat="false" ht="15" hidden="false" customHeight="true" outlineLevel="0" collapsed="false">
      <c r="A86" s="39" t="s">
        <v>144</v>
      </c>
      <c r="B86" s="39"/>
      <c r="C86" s="39"/>
      <c r="D86" s="39"/>
      <c r="E86" s="39"/>
      <c r="F86" s="39"/>
      <c r="G86" s="39"/>
      <c r="H86" s="39"/>
      <c r="I86" s="39"/>
      <c r="M86" s="40" t="n">
        <f aca="false">SUM(M$84:M$85)</f>
        <v>0</v>
      </c>
      <c r="N86" s="41"/>
    </row>
    <row r="87" customFormat="false" ht="15.75" hidden="false" customHeight="true" outlineLevel="0" collapsed="false">
      <c r="A87" s="26" t="s">
        <v>145</v>
      </c>
      <c r="B87" s="27"/>
      <c r="C87" s="28" t="s">
        <v>146</v>
      </c>
      <c r="D87" s="22"/>
      <c r="E87" s="23"/>
      <c r="F87" s="24"/>
      <c r="G87" s="23"/>
      <c r="H87" s="24"/>
      <c r="I87" s="23"/>
      <c r="J87" s="23"/>
      <c r="K87" s="23"/>
      <c r="L87" s="23"/>
      <c r="M87" s="24"/>
      <c r="N87" s="25"/>
    </row>
    <row r="88" customFormat="false" ht="15.75" hidden="false" customHeight="true" outlineLevel="0" collapsed="false">
      <c r="A88" s="42" t="s">
        <v>147</v>
      </c>
      <c r="B88" s="30"/>
      <c r="C88" s="31" t="s">
        <v>148</v>
      </c>
      <c r="D88" s="32" t="s">
        <v>104</v>
      </c>
      <c r="E88" s="33"/>
      <c r="F88" s="34" t="n">
        <v>0</v>
      </c>
      <c r="G88" s="33"/>
      <c r="H88" s="35" t="n">
        <v>1</v>
      </c>
      <c r="I88" s="36"/>
      <c r="J88" s="37"/>
      <c r="K88" s="36"/>
      <c r="L88" s="36"/>
      <c r="M88" s="38" t="n">
        <f aca="false">IF(ISNUMBER($K88),IF(ISNUMBER($G88),ROUND($K88*$G88,2),ROUND($K88*$F88,2)),IF(ISNUMBER($G88),ROUND($I88*$G88,2),ROUND($I88*$F88,2)))</f>
        <v>0</v>
      </c>
      <c r="N88" s="25"/>
    </row>
    <row r="89" customFormat="false" ht="15.75" hidden="false" customHeight="true" outlineLevel="0" collapsed="false">
      <c r="A89" s="42" t="s">
        <v>149</v>
      </c>
      <c r="B89" s="30"/>
      <c r="C89" s="31" t="s">
        <v>150</v>
      </c>
      <c r="D89" s="32" t="s">
        <v>104</v>
      </c>
      <c r="E89" s="33"/>
      <c r="F89" s="34" t="n">
        <v>0</v>
      </c>
      <c r="G89" s="33"/>
      <c r="H89" s="35" t="n">
        <v>1</v>
      </c>
      <c r="I89" s="36"/>
      <c r="J89" s="37"/>
      <c r="K89" s="36"/>
      <c r="L89" s="36"/>
      <c r="M89" s="38" t="n">
        <f aca="false">IF(ISNUMBER($K89),IF(ISNUMBER($G89),ROUND($K89*$G89,2),ROUND($K89*$F89,2)),IF(ISNUMBER($G89),ROUND($I89*$G89,2),ROUND($I89*$F89,2)))</f>
        <v>0</v>
      </c>
      <c r="N89" s="25"/>
    </row>
    <row r="90" customFormat="false" ht="15" hidden="false" customHeight="true" outlineLevel="0" collapsed="false">
      <c r="A90" s="39" t="s">
        <v>151</v>
      </c>
      <c r="B90" s="39"/>
      <c r="C90" s="39"/>
      <c r="D90" s="39"/>
      <c r="E90" s="39"/>
      <c r="F90" s="39"/>
      <c r="G90" s="39"/>
      <c r="H90" s="39"/>
      <c r="I90" s="39"/>
      <c r="M90" s="40" t="n">
        <f aca="false">SUM(M$88:M$89)</f>
        <v>0</v>
      </c>
      <c r="N90" s="41"/>
    </row>
    <row r="91" customFormat="false" ht="15.75" hidden="false" customHeight="true" outlineLevel="0" collapsed="false">
      <c r="A91" s="26" t="s">
        <v>152</v>
      </c>
      <c r="B91" s="27"/>
      <c r="C91" s="28" t="s">
        <v>153</v>
      </c>
      <c r="D91" s="22"/>
      <c r="E91" s="23"/>
      <c r="F91" s="24"/>
      <c r="G91" s="23"/>
      <c r="H91" s="24"/>
      <c r="I91" s="23"/>
      <c r="J91" s="23"/>
      <c r="K91" s="23"/>
      <c r="L91" s="23"/>
      <c r="M91" s="24"/>
      <c r="N91" s="25"/>
    </row>
    <row r="92" customFormat="false" ht="15.75" hidden="false" customHeight="true" outlineLevel="0" collapsed="false">
      <c r="A92" s="42" t="s">
        <v>154</v>
      </c>
      <c r="B92" s="30"/>
      <c r="C92" s="31" t="s">
        <v>155</v>
      </c>
      <c r="D92" s="22"/>
      <c r="E92" s="23"/>
      <c r="F92" s="24"/>
      <c r="G92" s="23"/>
      <c r="H92" s="24"/>
      <c r="I92" s="23"/>
      <c r="J92" s="23"/>
      <c r="K92" s="23"/>
      <c r="L92" s="23"/>
      <c r="M92" s="24"/>
      <c r="N92" s="25"/>
    </row>
    <row r="93" customFormat="false" ht="15.75" hidden="false" customHeight="true" outlineLevel="0" collapsed="false">
      <c r="A93" s="29"/>
      <c r="B93" s="30"/>
      <c r="C93" s="31" t="s">
        <v>156</v>
      </c>
      <c r="D93" s="32" t="s">
        <v>157</v>
      </c>
      <c r="E93" s="33"/>
      <c r="F93" s="34" t="n">
        <v>0</v>
      </c>
      <c r="G93" s="33"/>
      <c r="H93" s="35" t="n">
        <v>1</v>
      </c>
      <c r="I93" s="36"/>
      <c r="J93" s="37"/>
      <c r="K93" s="36"/>
      <c r="L93" s="36"/>
      <c r="M93" s="38" t="n">
        <f aca="false">IF(ISNUMBER($K93),IF(ISNUMBER($G93),ROUND($K93*$G93,2),ROUND($K93*$F93,2)),IF(ISNUMBER($G93),ROUND($I93*$G93,2),ROUND($I93*$F93,2)))</f>
        <v>0</v>
      </c>
      <c r="N93" s="25"/>
    </row>
    <row r="94" customFormat="false" ht="15.75" hidden="false" customHeight="true" outlineLevel="0" collapsed="false">
      <c r="A94" s="42" t="s">
        <v>158</v>
      </c>
      <c r="B94" s="30"/>
      <c r="C94" s="31" t="s">
        <v>159</v>
      </c>
      <c r="D94" s="22"/>
      <c r="E94" s="23"/>
      <c r="F94" s="24"/>
      <c r="G94" s="23"/>
      <c r="H94" s="24"/>
      <c r="I94" s="23"/>
      <c r="J94" s="23"/>
      <c r="K94" s="23"/>
      <c r="L94" s="23"/>
      <c r="M94" s="24"/>
      <c r="N94" s="25"/>
    </row>
    <row r="95" customFormat="false" ht="27.75" hidden="false" customHeight="true" outlineLevel="0" collapsed="false">
      <c r="A95" s="29"/>
      <c r="B95" s="30"/>
      <c r="C95" s="31" t="s">
        <v>160</v>
      </c>
      <c r="D95" s="32" t="s">
        <v>28</v>
      </c>
      <c r="E95" s="33"/>
      <c r="F95" s="34"/>
      <c r="G95" s="33"/>
      <c r="H95" s="35" t="n">
        <v>1</v>
      </c>
      <c r="I95" s="36"/>
      <c r="J95" s="37"/>
      <c r="K95" s="36"/>
      <c r="L95" s="36"/>
      <c r="M95" s="38" t="n">
        <f aca="false">IF(ISNUMBER($K95),IF(ISNUMBER($G95),ROUND($K95*$G95,2),ROUND($K95*$F95,2)),IF(ISNUMBER($G95),ROUND($I95*$G95,2),ROUND($I95*$F95,2)))</f>
        <v>0</v>
      </c>
      <c r="N95" s="25"/>
    </row>
    <row r="96" customFormat="false" ht="15.75" hidden="false" customHeight="true" outlineLevel="0" collapsed="false">
      <c r="A96" s="42" t="s">
        <v>161</v>
      </c>
      <c r="B96" s="30"/>
      <c r="C96" s="31" t="s">
        <v>162</v>
      </c>
      <c r="D96" s="22"/>
      <c r="E96" s="23"/>
      <c r="F96" s="24"/>
      <c r="G96" s="23"/>
      <c r="H96" s="24"/>
      <c r="I96" s="23"/>
      <c r="J96" s="23"/>
      <c r="K96" s="23"/>
      <c r="L96" s="23"/>
      <c r="M96" s="24"/>
      <c r="N96" s="25"/>
    </row>
    <row r="97" customFormat="false" ht="27.75" hidden="false" customHeight="true" outlineLevel="0" collapsed="false">
      <c r="A97" s="29"/>
      <c r="B97" s="30"/>
      <c r="C97" s="31" t="s">
        <v>163</v>
      </c>
      <c r="D97" s="32" t="s">
        <v>63</v>
      </c>
      <c r="E97" s="33"/>
      <c r="F97" s="34"/>
      <c r="G97" s="33"/>
      <c r="H97" s="35" t="n">
        <v>1</v>
      </c>
      <c r="I97" s="36"/>
      <c r="J97" s="37"/>
      <c r="K97" s="36"/>
      <c r="L97" s="36"/>
      <c r="M97" s="38" t="n">
        <f aca="false">IF(ISNUMBER($K97),IF(ISNUMBER($G97),ROUND($K97*$G97,2),ROUND($K97*$F97,2)),IF(ISNUMBER($G97),ROUND($I97*$G97,2),ROUND($I97*$F97,2)))</f>
        <v>0</v>
      </c>
      <c r="N97" s="25"/>
    </row>
    <row r="98" customFormat="false" ht="15.75" hidden="false" customHeight="true" outlineLevel="0" collapsed="false">
      <c r="A98" s="42" t="s">
        <v>164</v>
      </c>
      <c r="B98" s="30"/>
      <c r="C98" s="31" t="s">
        <v>165</v>
      </c>
      <c r="D98" s="22"/>
      <c r="E98" s="23"/>
      <c r="F98" s="24"/>
      <c r="G98" s="23"/>
      <c r="H98" s="24"/>
      <c r="I98" s="23"/>
      <c r="J98" s="23"/>
      <c r="K98" s="23"/>
      <c r="L98" s="23"/>
      <c r="M98" s="24"/>
      <c r="N98" s="25"/>
    </row>
    <row r="99" customFormat="false" ht="15.75" hidden="false" customHeight="true" outlineLevel="0" collapsed="false">
      <c r="A99" s="29"/>
      <c r="B99" s="30"/>
      <c r="C99" s="31" t="s">
        <v>166</v>
      </c>
      <c r="D99" s="32" t="s">
        <v>28</v>
      </c>
      <c r="E99" s="33"/>
      <c r="F99" s="34"/>
      <c r="G99" s="33"/>
      <c r="H99" s="35" t="n">
        <v>1</v>
      </c>
      <c r="I99" s="36"/>
      <c r="J99" s="37"/>
      <c r="K99" s="36"/>
      <c r="L99" s="36"/>
      <c r="M99" s="38" t="n">
        <f aca="false">IF(ISNUMBER($K99),IF(ISNUMBER($G99),ROUND($K99*$G99,2),ROUND($K99*$F99,2)),IF(ISNUMBER($G99),ROUND($I99*$G99,2),ROUND($I99*$F99,2)))</f>
        <v>0</v>
      </c>
      <c r="N99" s="25"/>
    </row>
    <row r="100" customFormat="false" ht="15.75" hidden="false" customHeight="true" outlineLevel="0" collapsed="false">
      <c r="A100" s="42" t="s">
        <v>167</v>
      </c>
      <c r="B100" s="30"/>
      <c r="C100" s="31" t="s">
        <v>168</v>
      </c>
      <c r="D100" s="22"/>
      <c r="E100" s="23"/>
      <c r="F100" s="24"/>
      <c r="G100" s="23"/>
      <c r="H100" s="24"/>
      <c r="I100" s="23"/>
      <c r="J100" s="23"/>
      <c r="K100" s="23"/>
      <c r="L100" s="23"/>
      <c r="M100" s="24"/>
      <c r="N100" s="25"/>
    </row>
    <row r="101" customFormat="false" ht="39.75" hidden="false" customHeight="true" outlineLevel="0" collapsed="false">
      <c r="A101" s="29"/>
      <c r="B101" s="30"/>
      <c r="C101" s="31" t="s">
        <v>169</v>
      </c>
      <c r="D101" s="32" t="s">
        <v>43</v>
      </c>
      <c r="E101" s="33"/>
      <c r="F101" s="34"/>
      <c r="G101" s="33"/>
      <c r="H101" s="35" t="n">
        <v>1</v>
      </c>
      <c r="I101" s="36"/>
      <c r="J101" s="37"/>
      <c r="K101" s="36"/>
      <c r="L101" s="36"/>
      <c r="M101" s="38" t="n">
        <f aca="false">IF(ISNUMBER($K101),IF(ISNUMBER($G101),ROUND($K101*$G101,2),ROUND($K101*$F101,2)),IF(ISNUMBER($G101),ROUND($I101*$G101,2),ROUND($I101*$F101,2)))</f>
        <v>0</v>
      </c>
      <c r="N101" s="25"/>
    </row>
    <row r="102" customFormat="false" ht="15" hidden="false" customHeight="true" outlineLevel="0" collapsed="false">
      <c r="A102" s="39" t="s">
        <v>170</v>
      </c>
      <c r="B102" s="39"/>
      <c r="C102" s="39"/>
      <c r="D102" s="39"/>
      <c r="E102" s="39"/>
      <c r="F102" s="39"/>
      <c r="G102" s="39"/>
      <c r="H102" s="39"/>
      <c r="I102" s="39"/>
      <c r="M102" s="40" t="n">
        <f aca="false">M$93+M$95+M$97+M$99+M$101</f>
        <v>0</v>
      </c>
      <c r="N102" s="41"/>
    </row>
    <row r="103" customFormat="false" ht="15.75" hidden="false" customHeight="true" outlineLevel="0" collapsed="false">
      <c r="A103" s="26" t="s">
        <v>171</v>
      </c>
      <c r="B103" s="27"/>
      <c r="C103" s="28" t="s">
        <v>172</v>
      </c>
      <c r="D103" s="22"/>
      <c r="E103" s="23"/>
      <c r="F103" s="24"/>
      <c r="G103" s="23"/>
      <c r="H103" s="24"/>
      <c r="I103" s="23"/>
      <c r="J103" s="23"/>
      <c r="K103" s="23"/>
      <c r="L103" s="23"/>
      <c r="M103" s="24"/>
      <c r="N103" s="25"/>
    </row>
    <row r="104" customFormat="false" ht="15.75" hidden="false" customHeight="true" outlineLevel="0" collapsed="false">
      <c r="A104" s="42" t="s">
        <v>173</v>
      </c>
      <c r="B104" s="30"/>
      <c r="C104" s="31" t="s">
        <v>174</v>
      </c>
      <c r="D104" s="32" t="s">
        <v>28</v>
      </c>
      <c r="E104" s="33"/>
      <c r="F104" s="34" t="n">
        <v>0</v>
      </c>
      <c r="G104" s="33"/>
      <c r="H104" s="35" t="n">
        <v>1</v>
      </c>
      <c r="I104" s="36"/>
      <c r="J104" s="37"/>
      <c r="K104" s="36"/>
      <c r="L104" s="36"/>
      <c r="M104" s="38" t="n">
        <f aca="false">IF(ISNUMBER($K104),IF(ISNUMBER($G104),ROUND($K104*$G104,2),ROUND($K104*$F104,2)),IF(ISNUMBER($G104),ROUND($I104*$G104,2),ROUND($I104*$F104,2)))</f>
        <v>0</v>
      </c>
      <c r="N104" s="25"/>
    </row>
    <row r="105" customFormat="false" ht="15.75" hidden="false" customHeight="true" outlineLevel="0" collapsed="false">
      <c r="A105" s="42" t="s">
        <v>175</v>
      </c>
      <c r="B105" s="30"/>
      <c r="C105" s="31" t="s">
        <v>176</v>
      </c>
      <c r="D105" s="22"/>
      <c r="E105" s="23"/>
      <c r="F105" s="24"/>
      <c r="G105" s="23"/>
      <c r="H105" s="24"/>
      <c r="I105" s="23"/>
      <c r="J105" s="23"/>
      <c r="K105" s="23"/>
      <c r="L105" s="23"/>
      <c r="M105" s="24"/>
      <c r="N105" s="25"/>
    </row>
    <row r="106" customFormat="false" ht="15" hidden="false" customHeight="true" outlineLevel="0" collapsed="false">
      <c r="A106" s="39" t="s">
        <v>177</v>
      </c>
      <c r="B106" s="39"/>
      <c r="C106" s="39"/>
      <c r="D106" s="39"/>
      <c r="E106" s="39"/>
      <c r="F106" s="39"/>
      <c r="G106" s="39"/>
      <c r="H106" s="39"/>
      <c r="I106" s="39"/>
      <c r="M106" s="40" t="n">
        <f aca="false">M$104</f>
        <v>0</v>
      </c>
      <c r="N106" s="41"/>
    </row>
    <row r="107" customFormat="false" ht="15.75" hidden="false" customHeight="true" outlineLevel="0" collapsed="false">
      <c r="A107" s="26" t="s">
        <v>178</v>
      </c>
      <c r="B107" s="27"/>
      <c r="C107" s="28" t="s">
        <v>179</v>
      </c>
      <c r="D107" s="22"/>
      <c r="E107" s="23"/>
      <c r="F107" s="24"/>
      <c r="G107" s="23"/>
      <c r="H107" s="24"/>
      <c r="I107" s="23"/>
      <c r="J107" s="23"/>
      <c r="K107" s="23"/>
      <c r="L107" s="23"/>
      <c r="M107" s="24"/>
      <c r="N107" s="25"/>
    </row>
    <row r="108" customFormat="false" ht="15.75" hidden="false" customHeight="true" outlineLevel="0" collapsed="false">
      <c r="A108" s="42" t="s">
        <v>180</v>
      </c>
      <c r="B108" s="30"/>
      <c r="C108" s="31" t="s">
        <v>181</v>
      </c>
      <c r="D108" s="32" t="s">
        <v>28</v>
      </c>
      <c r="E108" s="33"/>
      <c r="F108" s="34" t="n">
        <v>0</v>
      </c>
      <c r="G108" s="33"/>
      <c r="H108" s="35" t="n">
        <v>1</v>
      </c>
      <c r="I108" s="36"/>
      <c r="J108" s="37"/>
      <c r="K108" s="36"/>
      <c r="L108" s="36"/>
      <c r="M108" s="38" t="n">
        <f aca="false">IF(ISNUMBER($K108),IF(ISNUMBER($G108),ROUND($K108*$G108,2),ROUND($K108*$F108,2)),IF(ISNUMBER($G108),ROUND($I108*$G108,2),ROUND($I108*$F108,2)))</f>
        <v>0</v>
      </c>
      <c r="N108" s="25"/>
    </row>
    <row r="109" customFormat="false" ht="15.75" hidden="false" customHeight="true" outlineLevel="0" collapsed="false">
      <c r="A109" s="42" t="s">
        <v>182</v>
      </c>
      <c r="B109" s="30"/>
      <c r="C109" s="31" t="s">
        <v>183</v>
      </c>
      <c r="D109" s="32" t="s">
        <v>43</v>
      </c>
      <c r="E109" s="33"/>
      <c r="F109" s="34" t="n">
        <v>0</v>
      </c>
      <c r="G109" s="33"/>
      <c r="H109" s="35" t="n">
        <v>1</v>
      </c>
      <c r="I109" s="36"/>
      <c r="J109" s="37"/>
      <c r="K109" s="36"/>
      <c r="L109" s="36"/>
      <c r="M109" s="38" t="n">
        <f aca="false">IF(ISNUMBER($K109),IF(ISNUMBER($G109),ROUND($K109*$G109,2),ROUND($K109*$F109,2)),IF(ISNUMBER($G109),ROUND($I109*$G109,2),ROUND($I109*$F109,2)))</f>
        <v>0</v>
      </c>
      <c r="N109" s="25"/>
    </row>
    <row r="110" customFormat="false" ht="15.75" hidden="false" customHeight="true" outlineLevel="0" collapsed="false">
      <c r="A110" s="42" t="s">
        <v>184</v>
      </c>
      <c r="B110" s="30"/>
      <c r="C110" s="31" t="s">
        <v>185</v>
      </c>
      <c r="D110" s="32" t="s">
        <v>43</v>
      </c>
      <c r="E110" s="33"/>
      <c r="F110" s="34" t="n">
        <v>0</v>
      </c>
      <c r="G110" s="33"/>
      <c r="H110" s="35" t="n">
        <v>1</v>
      </c>
      <c r="I110" s="36"/>
      <c r="J110" s="37"/>
      <c r="K110" s="36"/>
      <c r="L110" s="36"/>
      <c r="M110" s="38" t="n">
        <f aca="false">IF(ISNUMBER($K110),IF(ISNUMBER($G110),ROUND($K110*$G110,2),ROUND($K110*$F110,2)),IF(ISNUMBER($G110),ROUND($I110*$G110,2),ROUND($I110*$F110,2)))</f>
        <v>0</v>
      </c>
      <c r="N110" s="25"/>
    </row>
    <row r="111" customFormat="false" ht="15.75" hidden="false" customHeight="true" outlineLevel="0" collapsed="false">
      <c r="A111" s="42" t="s">
        <v>186</v>
      </c>
      <c r="B111" s="30"/>
      <c r="C111" s="31" t="s">
        <v>187</v>
      </c>
      <c r="D111" s="32" t="s">
        <v>28</v>
      </c>
      <c r="E111" s="33"/>
      <c r="F111" s="34" t="n">
        <v>0</v>
      </c>
      <c r="G111" s="33"/>
      <c r="H111" s="35" t="n">
        <v>1</v>
      </c>
      <c r="I111" s="36"/>
      <c r="J111" s="37"/>
      <c r="K111" s="36"/>
      <c r="L111" s="36"/>
      <c r="M111" s="38" t="n">
        <f aca="false">IF(ISNUMBER($K111),IF(ISNUMBER($G111),ROUND($K111*$G111,2),ROUND($K111*$F111,2)),IF(ISNUMBER($G111),ROUND($I111*$G111,2),ROUND($I111*$F111,2)))</f>
        <v>0</v>
      </c>
      <c r="N111" s="25"/>
    </row>
    <row r="112" customFormat="false" ht="15.75" hidden="false" customHeight="true" outlineLevel="0" collapsed="false">
      <c r="A112" s="42" t="s">
        <v>188</v>
      </c>
      <c r="B112" s="30"/>
      <c r="C112" s="31" t="s">
        <v>189</v>
      </c>
      <c r="D112" s="32" t="s">
        <v>28</v>
      </c>
      <c r="E112" s="33"/>
      <c r="F112" s="34" t="n">
        <v>0</v>
      </c>
      <c r="G112" s="33"/>
      <c r="H112" s="35" t="n">
        <v>1</v>
      </c>
      <c r="I112" s="36"/>
      <c r="J112" s="37"/>
      <c r="K112" s="36"/>
      <c r="L112" s="36"/>
      <c r="M112" s="38" t="n">
        <f aca="false">IF(ISNUMBER($K112),IF(ISNUMBER($G112),ROUND($K112*$G112,2),ROUND($K112*$F112,2)),IF(ISNUMBER($G112),ROUND($I112*$G112,2),ROUND($I112*$F112,2)))</f>
        <v>0</v>
      </c>
      <c r="N112" s="25"/>
    </row>
    <row r="113" customFormat="false" ht="15" hidden="false" customHeight="true" outlineLevel="0" collapsed="false">
      <c r="A113" s="39" t="s">
        <v>190</v>
      </c>
      <c r="B113" s="39"/>
      <c r="C113" s="39"/>
      <c r="D113" s="39"/>
      <c r="E113" s="39"/>
      <c r="F113" s="39"/>
      <c r="G113" s="39"/>
      <c r="H113" s="39"/>
      <c r="I113" s="39"/>
      <c r="M113" s="40" t="n">
        <f aca="false">SUM(M$108:M$112)</f>
        <v>0</v>
      </c>
      <c r="N113" s="41"/>
    </row>
    <row r="114" customFormat="false" ht="15" hidden="false" customHeight="true" outlineLevel="0" collapsed="false">
      <c r="A114" s="39" t="s">
        <v>191</v>
      </c>
      <c r="B114" s="39"/>
      <c r="C114" s="39"/>
      <c r="D114" s="39"/>
      <c r="E114" s="39"/>
      <c r="F114" s="39"/>
      <c r="G114" s="39"/>
      <c r="H114" s="39"/>
      <c r="I114" s="39"/>
      <c r="M114" s="40" t="n">
        <f aca="false">SUM(M$23:M$27)+SUM(M$30:M$32)+SUM(M$36:M$37)+SUM(M$41:M$42)+M$45+SUM(M$47:M$48)+SUM(M$50:M$51)+M$54+SUM(M$58:M$59)+M$61+SUM(M$63:M$64)+M$67+SUM(M$70:M$71)+SUM(M$74:M$75)+M$78+M$81+SUM(M$84:M$85)+SUM(M$88:M$89)+M$93+M$95+M$97+M$99+M$101+M$104+SUM(M$108:M$112)</f>
        <v>0</v>
      </c>
      <c r="N114" s="41"/>
    </row>
    <row r="115" customFormat="false" ht="20.25" hidden="false" customHeight="true" outlineLevel="0" collapsed="false">
      <c r="A115" s="26" t="s">
        <v>192</v>
      </c>
      <c r="B115" s="27"/>
      <c r="C115" s="28" t="s">
        <v>193</v>
      </c>
      <c r="D115" s="22"/>
      <c r="E115" s="23"/>
      <c r="F115" s="24"/>
      <c r="G115" s="23"/>
      <c r="H115" s="24"/>
      <c r="I115" s="23"/>
      <c r="J115" s="23"/>
      <c r="K115" s="23"/>
      <c r="L115" s="23"/>
      <c r="M115" s="24"/>
      <c r="N115" s="25"/>
    </row>
    <row r="116" customFormat="false" ht="15.75" hidden="false" customHeight="true" outlineLevel="0" collapsed="false">
      <c r="A116" s="26" t="s">
        <v>194</v>
      </c>
      <c r="B116" s="27"/>
      <c r="C116" s="28" t="s">
        <v>195</v>
      </c>
      <c r="D116" s="22"/>
      <c r="E116" s="23"/>
      <c r="F116" s="24"/>
      <c r="G116" s="23"/>
      <c r="H116" s="24"/>
      <c r="I116" s="23"/>
      <c r="J116" s="23"/>
      <c r="K116" s="23"/>
      <c r="L116" s="23"/>
      <c r="M116" s="24"/>
      <c r="N116" s="25"/>
    </row>
    <row r="117" customFormat="false" ht="15.75" hidden="false" customHeight="true" outlineLevel="0" collapsed="false">
      <c r="A117" s="29"/>
      <c r="B117" s="30"/>
      <c r="C117" s="31" t="s">
        <v>196</v>
      </c>
      <c r="D117" s="22"/>
      <c r="E117" s="23"/>
      <c r="F117" s="24"/>
      <c r="G117" s="23"/>
      <c r="H117" s="24"/>
      <c r="I117" s="23"/>
      <c r="J117" s="23"/>
      <c r="K117" s="23"/>
      <c r="L117" s="23"/>
      <c r="M117" s="24"/>
      <c r="N117" s="25"/>
    </row>
    <row r="118" customFormat="false" ht="15" hidden="false" customHeight="true" outlineLevel="0" collapsed="false">
      <c r="A118" s="43" t="s">
        <v>197</v>
      </c>
      <c r="B118" s="43"/>
      <c r="C118" s="43"/>
      <c r="D118" s="43"/>
      <c r="E118" s="43"/>
      <c r="F118" s="43"/>
      <c r="G118" s="43"/>
      <c r="H118" s="43"/>
      <c r="I118" s="43"/>
      <c r="M118" s="44" t="n">
        <f aca="false">SUM(M$13:M$15)+M$18+SUM(M$23:M$27)+SUM(M$30:M$32)+SUM(M$36:M$37)+SUM(M$41:M$42)+M$45+SUM(M$47:M$48)+SUM(M$50:M$51)+M$54+SUM(M$58:M$59)+M$61+SUM(M$63:M$64)+M$67+SUM(M$70:M$71)+SUM(M$74:M$75)+M$78+M$81+SUM(M$84:M$85)+SUM(M$88:M$89)+M$93+M$95+M$97+M$99+M$101+M$104+SUM(M$108:M$112)</f>
        <v>0</v>
      </c>
      <c r="N118" s="45"/>
    </row>
    <row r="119" customFormat="false" ht="15" hidden="false" customHeight="true" outlineLevel="0" collapsed="false">
      <c r="A119" s="46" t="s">
        <v>198</v>
      </c>
      <c r="B119" s="46"/>
      <c r="C119" s="46"/>
      <c r="D119" s="46"/>
      <c r="E119" s="46"/>
      <c r="F119" s="46"/>
      <c r="G119" s="46"/>
      <c r="H119" s="46"/>
      <c r="I119" s="46"/>
      <c r="M119" s="47" t="n">
        <f aca="false">(SUMIF($H$6:$H$117,1,$M$6:$M$117))*0.2</f>
        <v>0</v>
      </c>
      <c r="N119" s="45"/>
    </row>
    <row r="120" customFormat="false" ht="15" hidden="false" customHeight="true" outlineLevel="0" collapsed="false">
      <c r="A120" s="48" t="s">
        <v>199</v>
      </c>
      <c r="B120" s="48"/>
      <c r="C120" s="48"/>
      <c r="D120" s="48"/>
      <c r="E120" s="48"/>
      <c r="F120" s="48"/>
      <c r="G120" s="48"/>
      <c r="H120" s="48"/>
      <c r="I120" s="48"/>
      <c r="M120" s="49" t="n">
        <f aca="false">SUM(M$118:M$119)</f>
        <v>0</v>
      </c>
      <c r="N120" s="45"/>
    </row>
  </sheetData>
  <mergeCells count="30">
    <mergeCell ref="A1:C2"/>
    <mergeCell ref="D1:F1"/>
    <mergeCell ref="I1:M1"/>
    <mergeCell ref="D2:F2"/>
    <mergeCell ref="I2:M2"/>
    <mergeCell ref="A3:M3"/>
    <mergeCell ref="D4:M4"/>
    <mergeCell ref="A16:I16"/>
    <mergeCell ref="A19:I19"/>
    <mergeCell ref="A20:I20"/>
    <mergeCell ref="A28:I28"/>
    <mergeCell ref="A33:I33"/>
    <mergeCell ref="A38:I38"/>
    <mergeCell ref="A52:I52"/>
    <mergeCell ref="A55:I55"/>
    <mergeCell ref="A65:I65"/>
    <mergeCell ref="A68:I68"/>
    <mergeCell ref="A72:I72"/>
    <mergeCell ref="A76:I76"/>
    <mergeCell ref="A79:I79"/>
    <mergeCell ref="A82:I82"/>
    <mergeCell ref="A86:I86"/>
    <mergeCell ref="A90:I90"/>
    <mergeCell ref="A102:I102"/>
    <mergeCell ref="A106:I106"/>
    <mergeCell ref="A113:I113"/>
    <mergeCell ref="A114:I114"/>
    <mergeCell ref="A118:I118"/>
    <mergeCell ref="A119:I119"/>
    <mergeCell ref="A120:I120"/>
  </mergeCells>
  <printOptions headings="false" gridLines="false" gridLinesSet="true" horizontalCentered="true" verticalCentered="false"/>
  <pageMargins left="0.40625" right="0.40625" top="0.40625" bottom="0.40625" header="0.511811023622047" footer="0.511811023622047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2025-07-07T17:26:44Z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