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definedNames>
    <definedName function="false" hidden="false" localSheetId="0" name="_xlnm.Print_Titles" vbProcedure="false">Feuille1!$1:$4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<sst xmlns="http://schemas.openxmlformats.org/spreadsheetml/2006/main" count="76" uniqueCount="55">
  <si>
    <t xml:space="preserve">Tunnel de ST BEAT
 Avant métré des réseaux assainissement et drainage</t>
  </si>
  <si>
    <t xml:space="preserve">PM
Regard
 sIphoÏde</t>
  </si>
  <si>
    <t xml:space="preserve">PM
Drainage
EST</t>
  </si>
  <si>
    <t xml:space="preserve">Drain
 extrados
 Est</t>
  </si>
  <si>
    <t xml:space="preserve">collecteur
 Eaux de drainage
 Est</t>
  </si>
  <si>
    <t xml:space="preserve">regard de visite EST</t>
  </si>
  <si>
    <t xml:space="preserve">Ouvrage 
de  déver-
sement 
EST</t>
  </si>
  <si>
    <t xml:space="preserve">Caniveau
 à fente</t>
  </si>
  <si>
    <t xml:space="preserve">Collecteur
 matières dangereuse</t>
  </si>
  <si>
    <t xml:space="preserve">Regard siphoïde à entretenir</t>
  </si>
  <si>
    <t xml:space="preserve">PM  Drainage OUEST
</t>
  </si>
  <si>
    <t xml:space="preserve">Drain extrados
 OUEST</t>
  </si>
  <si>
    <t xml:space="preserve">collecteur
 Eaux de drainage
 OUEST</t>
  </si>
  <si>
    <t xml:space="preserve">regard de visite OUEST</t>
  </si>
  <si>
    <t xml:space="preserve">Ouvrage 
de  déver-
sement 
OUEST</t>
  </si>
  <si>
    <t xml:space="preserve">PM Drainage Plateforme</t>
  </si>
  <si>
    <t xml:space="preserve">Collecteur ø366/400</t>
  </si>
  <si>
    <t xml:space="preserve">regard
Drain
central</t>
  </si>
  <si>
    <t xml:space="preserve">Drains transversaux
central</t>
  </si>
  <si>
    <t xml:space="preserve">Exterieur FFT</t>
  </si>
  <si>
    <t xml:space="preserve">Numéros de Prix</t>
  </si>
  <si>
    <t xml:space="preserve">Inspection Vidéo Prix SB20</t>
  </si>
  <si>
    <t xml:space="preserve">Traversée</t>
  </si>
  <si>
    <t xml:space="preserve">Quantités marché (sans arrondi)</t>
  </si>
  <si>
    <t xml:space="preserve">Ml / Unit</t>
  </si>
  <si>
    <t xml:space="preserve">Début drainage extrados</t>
  </si>
  <si>
    <t xml:space="preserve">Debut</t>
  </si>
  <si>
    <t xml:space="preserve">Drain extrados integré à la structure (1/2 Ø180 / 2 côtés)</t>
  </si>
  <si>
    <t xml:space="preserve">SB09 ou SB23 ( si inf à 10 m entre regards) </t>
  </si>
  <si>
    <t xml:space="preserve">oui</t>
  </si>
  <si>
    <t xml:space="preserve">Liaison Usine/tunnel</t>
  </si>
  <si>
    <t xml:space="preserve">Collecteur drainage Ø350 (côté EST)</t>
  </si>
  <si>
    <t xml:space="preserve">SB10</t>
  </si>
  <si>
    <t xml:space="preserve">Collecteur drainage Ø500 (côté OUEST)</t>
  </si>
  <si>
    <t xml:space="preserve">Regard sur collecteur sous trottoir (trapons)</t>
  </si>
  <si>
    <t xml:space="preserve">SB05</t>
  </si>
  <si>
    <t xml:space="preserve">Ouvrage de deversement (sous caillebottis?)</t>
  </si>
  <si>
    <t xml:space="preserve">Drainage central de plateforme Ø160</t>
  </si>
  <si>
    <t xml:space="preserve">Drain transversaux en épis Ø160 (l env. 6m)</t>
  </si>
  <si>
    <t xml:space="preserve">SB23</t>
  </si>
  <si>
    <t xml:space="preserve">Collecteur central de drainage plateforme ø366/400</t>
  </si>
  <si>
    <t xml:space="preserve">Regard sur collecteur Ø1000 bande médiane</t>
  </si>
  <si>
    <t xml:space="preserve">Caniveau à fente Ø350 assainissement TMD</t>
  </si>
  <si>
    <t xml:space="preserve">SB12</t>
  </si>
  <si>
    <t xml:space="preserve">Collecteur Ø400 assainissement TMD</t>
  </si>
  <si>
    <t xml:space="preserve">Regards siphoïdes à ouvrir, curer et remettre en eau en fin de mission</t>
  </si>
  <si>
    <t xml:space="preserve">SB21</t>
  </si>
  <si>
    <t xml:space="preserve">Collecteur central galerie de sécurité Nord</t>
  </si>
  <si>
    <t xml:space="preserve">Collecteur central galerie de sécurité Sud</t>
  </si>
  <si>
    <t xml:space="preserve">Fin du Collecteur ø366/400</t>
  </si>
  <si>
    <t xml:space="preserve">Début du drain ø150</t>
  </si>
  <si>
    <t xml:space="preserve">Liaison tunnel/PICF</t>
  </si>
  <si>
    <t xml:space="preserve">772m Collecteur ø366/400</t>
  </si>
  <si>
    <t xml:space="preserve">264m drain ø160</t>
  </si>
  <si>
    <t xml:space="preserve">120m drains ø160 en épis (env.6m)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</si>
</sst>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#,##0.00"/>
    <numFmt numFmtId="167" formatCode="0"/>
  </numFmts>
  <fonts count="2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0"/>
      <color rgb="FF4472C4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9"/>
      <color rgb="FF4472C4"/>
      <name val="Arial"/>
      <family val="2"/>
      <charset val="1"/>
    </font>
    <font>
      <b val="true"/>
      <sz val="9"/>
      <color rgb="FFFF0000"/>
      <name val="Arial"/>
      <family val="2"/>
      <charset val="1"/>
    </font>
    <font>
      <b val="true"/>
      <sz val="8"/>
      <color rgb="FFFF0000"/>
      <name val="Arial"/>
      <family val="2"/>
      <charset val="1"/>
    </font>
    <font>
      <b val="true"/>
      <sz val="8"/>
      <color rgb="FF4472C4"/>
      <name val="Arial"/>
      <family val="2"/>
      <charset val="1"/>
    </font>
    <font>
      <b val="true"/>
      <sz val="8"/>
      <color rgb="FFD60093"/>
      <name val="Arial"/>
      <family val="2"/>
      <charset val="1"/>
    </font>
    <font>
      <b val="true"/>
      <sz val="10"/>
      <color rgb="FFD60093"/>
      <name val="Arial"/>
      <family val="2"/>
      <charset val="1"/>
    </font>
    <font>
      <sz val="10"/>
      <color rgb="FFD60093"/>
      <name val="Arial"/>
      <family val="2"/>
      <charset val="1"/>
    </font>
    <font>
      <b val="true"/>
      <sz val="10"/>
      <color rgb="FF70AD47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E7E6E6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E7E6E6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FFF2CC"/>
        <bgColor rgb="FFFFFFCC"/>
      </patternFill>
    </fill>
  </fills>
  <borders count="21">
    <border diagonalUp="false" diagonalDown="false">
      <left/>
      <right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/>
      <right/>
      <top style="thick"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ck"/>
      <top/>
      <bottom style="thin"/>
      <diagonal/>
    </border>
    <border diagonalUp="false" diagonalDown="false">
      <left style="thick"/>
      <right style="thick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ck"/>
      <top style="thin"/>
      <bottom style="thin"/>
      <diagonal/>
    </border>
    <border diagonalUp="false" diagonalDown="false">
      <left style="thick"/>
      <right style="thick"/>
      <top/>
      <bottom style="thin"/>
      <diagonal/>
    </border>
    <border diagonalUp="false" diagonalDown="false">
      <left style="thick"/>
      <right style="thick"/>
      <top style="thin"/>
      <bottom style="thick"/>
      <diagonal/>
    </border>
    <border diagonalUp="false" diagonalDown="false">
      <left/>
      <right style="thin"/>
      <top style="thin"/>
      <bottom style="thick"/>
      <diagonal/>
    </border>
    <border diagonalUp="false" diagonalDown="false">
      <left style="thin"/>
      <right style="thin"/>
      <top style="thin"/>
      <bottom style="thick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ck"/>
      <top style="thin"/>
      <bottom style="thick"/>
      <diagonal/>
    </border>
    <border diagonalUp="false" diagonalDown="false">
      <left/>
      <right/>
      <top style="thick"/>
      <bottom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23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23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6" fillId="9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5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5" fillId="0" borderId="1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3" fillId="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3" fillId="0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6" fillId="9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5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9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9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9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9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1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5" fillId="1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1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1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1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1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10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3" fillId="1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1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1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9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5" fillId="9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9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5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3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9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3" fillId="0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23" fillId="0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25" fillId="11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5" fillId="11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11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11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11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11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11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23" fillId="11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11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23" fillId="11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4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7" fillId="11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11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11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3" fillId="11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11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5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6" fillId="9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5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3" fillId="0" borderId="1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23" fillId="0" borderId="19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4" fillId="0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4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Result 17" xfId="33"/>
    <cellStyle name="Status 18" xfId="34"/>
    <cellStyle name="Text 19" xfId="35"/>
    <cellStyle name="Warning 20" xfId="36"/>
  </cellStyles>
  <colors>
    <indexedColors>
      <rgbColor rgb="FF000000"/>
      <rgbColor rgb="FFFFFFFF"/>
      <rgbColor rgb="FFFF0000"/>
      <rgbColor rgb="FF00FF00"/>
      <rgbColor rgb="FF0000EE"/>
      <rgbColor rgb="FFFFFF00"/>
      <rgbColor rgb="FFD60093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7E6E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4472C4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D59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5" ySplit="4" topLeftCell="T11" activePane="bottomRight" state="frozen"/>
      <selection pane="topLeft" activeCell="A1" activeCellId="0" sqref="A1"/>
      <selection pane="topRight" activeCell="T1" activeCellId="0" sqref="T1"/>
      <selection pane="bottomLeft" activeCell="A11" activeCellId="0" sqref="A11"/>
      <selection pane="bottomRight" activeCell="AC23" activeCellId="0" sqref="AC23"/>
    </sheetView>
  </sheetViews>
  <sheetFormatPr defaultColWidth="11.15625" defaultRowHeight="12.75" zeroHeight="false" outlineLevelRow="0" outlineLevelCol="0"/>
  <cols>
    <col collapsed="false" customWidth="true" hidden="false" outlineLevel="0" max="2" min="2" style="1" width="9.14"/>
    <col collapsed="false" customWidth="true" hidden="false" outlineLevel="0" max="3" min="3" style="2" width="8.42"/>
    <col collapsed="false" customWidth="true" hidden="false" outlineLevel="0" max="4" min="4" style="3" width="8.42"/>
    <col collapsed="false" customWidth="true" hidden="false" outlineLevel="0" max="7" min="5" style="4" width="9.14"/>
    <col collapsed="false" customWidth="true" hidden="false" outlineLevel="0" max="8" min="8" style="3" width="8.14"/>
    <col collapsed="false" customWidth="true" hidden="false" outlineLevel="0" max="10" min="9" style="5" width="10.58"/>
    <col collapsed="false" customWidth="true" hidden="false" outlineLevel="0" max="11" min="11" style="2" width="8.42"/>
    <col collapsed="false" customWidth="true" hidden="false" outlineLevel="0" max="12" min="12" style="6" width="8"/>
    <col collapsed="false" customWidth="true" hidden="false" outlineLevel="0" max="13" min="13" style="7" width="9.14"/>
    <col collapsed="false" customWidth="true" hidden="false" outlineLevel="0" max="14" min="14" style="3" width="7.86"/>
    <col collapsed="false" customWidth="true" hidden="false" outlineLevel="0" max="16" min="15" style="8" width="9"/>
    <col collapsed="false" customWidth="true" hidden="false" outlineLevel="0" max="17" min="17" style="9" width="7.86"/>
    <col collapsed="false" customWidth="true" hidden="false" outlineLevel="0" max="18" min="18" style="10" width="6.42"/>
    <col collapsed="false" customWidth="true" hidden="false" outlineLevel="0" max="19" min="19" style="10" width="8.71"/>
    <col collapsed="false" customWidth="true" hidden="false" outlineLevel="0" max="20" min="20" style="11" width="6.28"/>
    <col collapsed="false" customWidth="true" hidden="false" outlineLevel="0" max="21" min="21" style="11" width="5.57"/>
    <col collapsed="false" customWidth="true" hidden="false" outlineLevel="0" max="22" min="22" style="11" width="6.86"/>
    <col collapsed="false" customWidth="true" hidden="false" outlineLevel="0" max="23" min="23" style="12" width="11.71"/>
    <col collapsed="false" customWidth="true" hidden="false" outlineLevel="0" max="24" min="24" style="11" width="8.42"/>
    <col collapsed="false" customWidth="true" hidden="false" outlineLevel="0" max="25" min="25" style="13" width="8.29"/>
    <col collapsed="false" customWidth="true" hidden="false" outlineLevel="0" max="27" min="27" style="0" width="18.6"/>
    <col collapsed="false" customWidth="true" hidden="false" outlineLevel="0" max="29" min="29" style="0" width="36.24"/>
    <col collapsed="false" customWidth="true" hidden="false" outlineLevel="0" max="30" min="30" style="0" width="24.4"/>
  </cols>
  <sheetData>
    <row r="1" customFormat="false" ht="24.75" hidden="false" customHeight="true" outlineLevel="0" collapsed="false"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15"/>
      <c r="X1" s="15"/>
      <c r="Y1" s="15"/>
    </row>
    <row r="2" customFormat="false" ht="13.5" hidden="false" customHeight="false" outlineLevel="0" collapsed="false"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6"/>
      <c r="T2" s="18"/>
      <c r="U2" s="18"/>
      <c r="V2" s="18"/>
      <c r="W2" s="18"/>
      <c r="X2" s="18"/>
      <c r="Y2" s="18"/>
    </row>
    <row r="3" customFormat="false" ht="14.25" hidden="false" customHeight="false" outlineLevel="0" collapsed="false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1"/>
      <c r="T3" s="22"/>
      <c r="U3" s="22"/>
      <c r="V3" s="22"/>
      <c r="W3" s="23"/>
      <c r="X3" s="23"/>
      <c r="Y3" s="23"/>
    </row>
    <row r="4" customFormat="false" ht="42.75" hidden="false" customHeight="false" outlineLevel="0" collapsed="false">
      <c r="B4" s="24" t="s">
        <v>1</v>
      </c>
      <c r="C4" s="25" t="s">
        <v>2</v>
      </c>
      <c r="D4" s="26" t="s">
        <v>3</v>
      </c>
      <c r="E4" s="27" t="s">
        <v>4</v>
      </c>
      <c r="F4" s="28" t="s">
        <v>5</v>
      </c>
      <c r="G4" s="29" t="s">
        <v>6</v>
      </c>
      <c r="H4" s="30" t="s">
        <v>7</v>
      </c>
      <c r="I4" s="31" t="s">
        <v>8</v>
      </c>
      <c r="J4" s="31" t="s">
        <v>9</v>
      </c>
      <c r="K4" s="32" t="s">
        <v>10</v>
      </c>
      <c r="L4" s="26" t="s">
        <v>11</v>
      </c>
      <c r="M4" s="27" t="s">
        <v>12</v>
      </c>
      <c r="N4" s="28" t="s">
        <v>13</v>
      </c>
      <c r="O4" s="28" t="s">
        <v>14</v>
      </c>
      <c r="P4" s="33" t="s">
        <v>15</v>
      </c>
      <c r="Q4" s="33" t="s">
        <v>16</v>
      </c>
      <c r="R4" s="33" t="s">
        <v>17</v>
      </c>
      <c r="S4" s="34" t="s">
        <v>18</v>
      </c>
      <c r="T4" s="35"/>
      <c r="U4" s="35"/>
      <c r="V4" s="35"/>
      <c r="W4" s="36"/>
      <c r="X4" s="35"/>
      <c r="Y4" s="35"/>
    </row>
    <row r="5" customFormat="false" ht="12.75" hidden="false" customHeight="false" outlineLevel="0" collapsed="false">
      <c r="A5" s="0" t="s">
        <v>19</v>
      </c>
      <c r="B5" s="37" t="n">
        <v>-20</v>
      </c>
      <c r="C5" s="38"/>
      <c r="D5" s="39"/>
      <c r="E5" s="40"/>
      <c r="F5" s="40"/>
      <c r="G5" s="40"/>
      <c r="H5" s="41"/>
      <c r="I5" s="42"/>
      <c r="J5" s="42"/>
      <c r="K5" s="38"/>
      <c r="L5" s="40"/>
      <c r="M5" s="40" t="n">
        <v>20</v>
      </c>
      <c r="N5" s="43" t="n">
        <v>1</v>
      </c>
      <c r="O5" s="44"/>
      <c r="P5" s="45"/>
      <c r="Q5" s="46"/>
      <c r="R5" s="47"/>
      <c r="S5" s="48"/>
      <c r="T5" s="35"/>
      <c r="U5" s="35"/>
      <c r="V5" s="35"/>
      <c r="W5" s="36"/>
      <c r="X5" s="35"/>
      <c r="Y5" s="49"/>
      <c r="AC5" s="0" t="s">
        <v>20</v>
      </c>
      <c r="AD5" s="0" t="s">
        <v>21</v>
      </c>
    </row>
    <row r="6" customFormat="false" ht="12.75" hidden="false" customHeight="false" outlineLevel="0" collapsed="false">
      <c r="A6" s="0" t="s">
        <v>22</v>
      </c>
      <c r="B6" s="50" t="n">
        <v>4</v>
      </c>
      <c r="C6" s="38"/>
      <c r="D6" s="39"/>
      <c r="E6" s="40"/>
      <c r="F6" s="40"/>
      <c r="G6" s="40"/>
      <c r="H6" s="51"/>
      <c r="I6" s="51" t="n">
        <f aca="false">B6-B5</f>
        <v>24</v>
      </c>
      <c r="J6" s="52" t="n">
        <v>1</v>
      </c>
      <c r="K6" s="38"/>
      <c r="L6" s="40"/>
      <c r="M6" s="40" t="n">
        <v>9.5</v>
      </c>
      <c r="N6" s="43"/>
      <c r="O6" s="44"/>
      <c r="P6" s="45"/>
      <c r="Q6" s="46"/>
      <c r="R6" s="47"/>
      <c r="S6" s="48"/>
      <c r="T6" s="35"/>
      <c r="U6" s="35"/>
      <c r="V6" s="35"/>
      <c r="W6" s="53" t="s">
        <v>23</v>
      </c>
      <c r="X6" s="53"/>
      <c r="Y6" s="53"/>
      <c r="Z6" s="53"/>
      <c r="AA6" s="53"/>
      <c r="AB6" s="54" t="s">
        <v>24</v>
      </c>
    </row>
    <row r="7" customFormat="false" ht="12.75" hidden="false" customHeight="false" outlineLevel="0" collapsed="false">
      <c r="A7" s="0" t="s">
        <v>25</v>
      </c>
      <c r="B7" s="55" t="n">
        <v>13</v>
      </c>
      <c r="C7" s="56" t="n">
        <v>13</v>
      </c>
      <c r="D7" s="57"/>
      <c r="E7" s="58"/>
      <c r="F7" s="59" t="n">
        <v>1</v>
      </c>
      <c r="G7" s="58"/>
      <c r="H7" s="60"/>
      <c r="I7" s="60"/>
      <c r="J7" s="60"/>
      <c r="K7" s="56" t="n">
        <v>13</v>
      </c>
      <c r="L7" s="57"/>
      <c r="M7" s="58"/>
      <c r="N7" s="61" t="n">
        <v>1</v>
      </c>
      <c r="O7" s="61"/>
      <c r="P7" s="62" t="n">
        <v>13</v>
      </c>
      <c r="Q7" s="62" t="s">
        <v>26</v>
      </c>
      <c r="R7" s="63" t="n">
        <v>1</v>
      </c>
      <c r="S7" s="64"/>
      <c r="T7" s="65"/>
      <c r="U7" s="65"/>
      <c r="V7" s="65"/>
      <c r="W7" s="66" t="s">
        <v>27</v>
      </c>
      <c r="X7" s="66"/>
      <c r="Y7" s="66"/>
      <c r="Z7" s="66"/>
      <c r="AA7" s="66"/>
      <c r="AB7" s="67" t="n">
        <v>2044</v>
      </c>
      <c r="AC7" s="0" t="s">
        <v>28</v>
      </c>
      <c r="AD7" s="0" t="s">
        <v>29</v>
      </c>
    </row>
    <row r="8" s="68" customFormat="true" ht="12.75" hidden="false" customHeight="false" outlineLevel="0" collapsed="false">
      <c r="A8" s="68" t="s">
        <v>30</v>
      </c>
      <c r="B8" s="69" t="n">
        <v>27.16</v>
      </c>
      <c r="C8" s="70"/>
      <c r="D8" s="71"/>
      <c r="E8" s="71"/>
      <c r="F8" s="71"/>
      <c r="G8" s="71"/>
      <c r="H8" s="72" t="n">
        <f aca="false">B8-B6</f>
        <v>23.16</v>
      </c>
      <c r="I8" s="72" t="n">
        <f aca="false">H8</f>
        <v>23.16</v>
      </c>
      <c r="J8" s="73" t="n">
        <v>1</v>
      </c>
      <c r="K8" s="74" t="n">
        <v>27.16</v>
      </c>
      <c r="L8" s="75"/>
      <c r="M8" s="75"/>
      <c r="N8" s="76"/>
      <c r="O8" s="61"/>
      <c r="P8" s="62" t="n">
        <v>37.16</v>
      </c>
      <c r="Q8" s="77" t="n">
        <f aca="false">P8-P7</f>
        <v>24.16</v>
      </c>
      <c r="R8" s="78" t="n">
        <v>1</v>
      </c>
      <c r="S8" s="79" t="n">
        <f aca="false">2*6</f>
        <v>12</v>
      </c>
      <c r="T8" s="65"/>
      <c r="U8" s="65"/>
      <c r="V8" s="65"/>
      <c r="W8" s="66" t="s">
        <v>31</v>
      </c>
      <c r="X8" s="66"/>
      <c r="Y8" s="66"/>
      <c r="Z8" s="66"/>
      <c r="AA8" s="66"/>
      <c r="AB8" s="67" t="n">
        <v>992</v>
      </c>
      <c r="AC8" s="68" t="s">
        <v>32</v>
      </c>
      <c r="AD8" s="0" t="s">
        <v>29</v>
      </c>
    </row>
    <row r="9" s="68" customFormat="true" ht="12.75" hidden="false" customHeight="false" outlineLevel="0" collapsed="false">
      <c r="B9" s="80"/>
      <c r="C9" s="74" t="n">
        <v>39.66</v>
      </c>
      <c r="D9" s="75" t="n">
        <f aca="false">C9-B8</f>
        <v>12.5</v>
      </c>
      <c r="E9" s="75" t="n">
        <f aca="false">C9-C7</f>
        <v>26.66</v>
      </c>
      <c r="F9" s="81" t="n">
        <v>1</v>
      </c>
      <c r="G9" s="81" t="n">
        <v>1</v>
      </c>
      <c r="H9" s="82"/>
      <c r="I9" s="82"/>
      <c r="J9" s="82"/>
      <c r="K9" s="74" t="n">
        <v>39.66</v>
      </c>
      <c r="L9" s="75" t="n">
        <f aca="false">K9-K8</f>
        <v>12.5</v>
      </c>
      <c r="M9" s="75" t="n">
        <f aca="false">K9-K7</f>
        <v>26.66</v>
      </c>
      <c r="N9" s="76" t="n">
        <v>1</v>
      </c>
      <c r="O9" s="61" t="n">
        <v>1</v>
      </c>
      <c r="P9" s="62"/>
      <c r="Q9" s="77"/>
      <c r="R9" s="78"/>
      <c r="S9" s="79"/>
      <c r="T9" s="65"/>
      <c r="U9" s="65"/>
      <c r="V9" s="65"/>
      <c r="W9" s="66" t="s">
        <v>33</v>
      </c>
      <c r="X9" s="66"/>
      <c r="Y9" s="66"/>
      <c r="Z9" s="66"/>
      <c r="AA9" s="66"/>
      <c r="AB9" s="67" t="n">
        <v>1022</v>
      </c>
      <c r="AC9" s="68" t="s">
        <v>32</v>
      </c>
      <c r="AD9" s="0" t="s">
        <v>29</v>
      </c>
    </row>
    <row r="10" s="68" customFormat="true" ht="12.75" hidden="false" customHeight="false" outlineLevel="0" collapsed="false">
      <c r="B10" s="50" t="n">
        <v>59.66</v>
      </c>
      <c r="C10" s="83"/>
      <c r="D10" s="71"/>
      <c r="E10" s="71"/>
      <c r="F10" s="71"/>
      <c r="G10" s="71"/>
      <c r="H10" s="72" t="n">
        <f aca="false">B10-B8</f>
        <v>32.5</v>
      </c>
      <c r="I10" s="72" t="n">
        <f aca="false">H10</f>
        <v>32.5</v>
      </c>
      <c r="J10" s="73" t="n">
        <v>1</v>
      </c>
      <c r="K10" s="84"/>
      <c r="L10" s="75"/>
      <c r="M10" s="75"/>
      <c r="N10" s="76"/>
      <c r="O10" s="61"/>
      <c r="P10" s="62"/>
      <c r="Q10" s="77"/>
      <c r="R10" s="78"/>
      <c r="S10" s="79"/>
      <c r="T10" s="65"/>
      <c r="U10" s="65"/>
      <c r="V10" s="65"/>
      <c r="W10" s="66" t="s">
        <v>34</v>
      </c>
      <c r="X10" s="66"/>
      <c r="Y10" s="66"/>
      <c r="Z10" s="66"/>
      <c r="AA10" s="66"/>
      <c r="AB10" s="85" t="n">
        <v>35</v>
      </c>
      <c r="AC10" s="68" t="s">
        <v>35</v>
      </c>
      <c r="AD10" s="0" t="s">
        <v>29</v>
      </c>
    </row>
    <row r="11" s="68" customFormat="true" ht="12.75" hidden="false" customHeight="false" outlineLevel="0" collapsed="false">
      <c r="B11" s="80"/>
      <c r="C11" s="84" t="n">
        <v>99.659</v>
      </c>
      <c r="D11" s="75" t="n">
        <f aca="false">C11-C9</f>
        <v>59.999</v>
      </c>
      <c r="E11" s="75" t="n">
        <f aca="false">D11</f>
        <v>59.999</v>
      </c>
      <c r="F11" s="81" t="n">
        <v>1</v>
      </c>
      <c r="G11" s="81" t="n">
        <v>1</v>
      </c>
      <c r="H11" s="82"/>
      <c r="I11" s="82"/>
      <c r="J11" s="82"/>
      <c r="K11" s="84" t="n">
        <v>99.659</v>
      </c>
      <c r="L11" s="75" t="n">
        <f aca="false">K11-K9</f>
        <v>59.999</v>
      </c>
      <c r="M11" s="75" t="n">
        <f aca="false">L11</f>
        <v>59.999</v>
      </c>
      <c r="N11" s="76" t="n">
        <v>1</v>
      </c>
      <c r="O11" s="61" t="n">
        <v>1</v>
      </c>
      <c r="P11" s="62"/>
      <c r="Q11" s="77"/>
      <c r="R11" s="78"/>
      <c r="S11" s="79"/>
      <c r="T11" s="65"/>
      <c r="U11" s="65"/>
      <c r="V11" s="65"/>
      <c r="W11" s="66" t="s">
        <v>36</v>
      </c>
      <c r="X11" s="66"/>
      <c r="Y11" s="66"/>
      <c r="Z11" s="66"/>
      <c r="AA11" s="66"/>
      <c r="AB11" s="67" t="n">
        <v>32</v>
      </c>
      <c r="AC11" s="68" t="s">
        <v>35</v>
      </c>
      <c r="AD11" s="0" t="s">
        <v>29</v>
      </c>
    </row>
    <row r="12" s="68" customFormat="true" ht="12.75" hidden="false" customHeight="false" outlineLevel="0" collapsed="false">
      <c r="B12" s="50" t="n">
        <v>109.659</v>
      </c>
      <c r="C12" s="83"/>
      <c r="D12" s="71"/>
      <c r="E12" s="71"/>
      <c r="F12" s="71"/>
      <c r="G12" s="71"/>
      <c r="H12" s="72" t="n">
        <f aca="false">B12-B10</f>
        <v>49.999</v>
      </c>
      <c r="I12" s="72" t="n">
        <f aca="false">H12</f>
        <v>49.999</v>
      </c>
      <c r="J12" s="73" t="n">
        <v>1</v>
      </c>
      <c r="K12" s="84"/>
      <c r="L12" s="75"/>
      <c r="M12" s="75"/>
      <c r="N12" s="76"/>
      <c r="O12" s="61"/>
      <c r="P12" s="62" t="n">
        <v>92</v>
      </c>
      <c r="Q12" s="77" t="n">
        <f aca="false">P12-P8</f>
        <v>54.84</v>
      </c>
      <c r="R12" s="78" t="n">
        <v>1</v>
      </c>
      <c r="S12" s="79" t="n">
        <f aca="false">2*6</f>
        <v>12</v>
      </c>
      <c r="T12" s="65"/>
      <c r="U12" s="65"/>
      <c r="V12" s="65"/>
      <c r="W12" s="66" t="s">
        <v>37</v>
      </c>
      <c r="X12" s="66"/>
      <c r="Y12" s="66"/>
      <c r="Z12" s="66"/>
      <c r="AA12" s="66"/>
      <c r="AB12" s="67" t="n">
        <v>264</v>
      </c>
      <c r="AC12" s="0" t="s">
        <v>28</v>
      </c>
      <c r="AD12" s="0" t="s">
        <v>29</v>
      </c>
    </row>
    <row r="13" s="68" customFormat="true" ht="12.75" hidden="false" customHeight="false" outlineLevel="0" collapsed="false">
      <c r="B13" s="86"/>
      <c r="C13" s="87"/>
      <c r="D13" s="88"/>
      <c r="E13" s="88"/>
      <c r="F13" s="88"/>
      <c r="G13" s="88"/>
      <c r="H13" s="89"/>
      <c r="I13" s="89"/>
      <c r="J13" s="89"/>
      <c r="K13" s="87"/>
      <c r="L13" s="88"/>
      <c r="M13" s="88"/>
      <c r="N13" s="90"/>
      <c r="O13" s="91"/>
      <c r="P13" s="92"/>
      <c r="Q13" s="93"/>
      <c r="R13" s="94"/>
      <c r="S13" s="95"/>
      <c r="T13" s="65"/>
      <c r="U13" s="65"/>
      <c r="V13" s="65"/>
      <c r="W13" s="66" t="s">
        <v>38</v>
      </c>
      <c r="X13" s="66"/>
      <c r="Y13" s="66"/>
      <c r="Z13" s="66"/>
      <c r="AA13" s="66"/>
      <c r="AB13" s="85" t="n">
        <v>120</v>
      </c>
      <c r="AC13" s="68" t="s">
        <v>39</v>
      </c>
      <c r="AD13" s="0" t="s">
        <v>29</v>
      </c>
    </row>
    <row r="14" customFormat="false" ht="12.75" hidden="false" customHeight="false" outlineLevel="0" collapsed="false">
      <c r="B14" s="96" t="n">
        <v>159.659</v>
      </c>
      <c r="C14" s="97"/>
      <c r="D14" s="98"/>
      <c r="E14" s="98"/>
      <c r="F14" s="98"/>
      <c r="G14" s="98"/>
      <c r="H14" s="99" t="n">
        <f aca="false">B14-B12</f>
        <v>50</v>
      </c>
      <c r="I14" s="99" t="n">
        <f aca="false">H14</f>
        <v>50</v>
      </c>
      <c r="J14" s="100" t="n">
        <v>1</v>
      </c>
      <c r="K14" s="101"/>
      <c r="L14" s="102"/>
      <c r="M14" s="102"/>
      <c r="N14" s="103"/>
      <c r="O14" s="104"/>
      <c r="P14" s="105"/>
      <c r="Q14" s="106"/>
      <c r="R14" s="107"/>
      <c r="S14" s="108"/>
      <c r="T14" s="65"/>
      <c r="U14" s="65"/>
      <c r="V14" s="65"/>
      <c r="W14" s="66" t="s">
        <v>40</v>
      </c>
      <c r="X14" s="66"/>
      <c r="Y14" s="66"/>
      <c r="Z14" s="66"/>
      <c r="AA14" s="66"/>
      <c r="AB14" s="85" t="n">
        <v>772</v>
      </c>
      <c r="AC14" s="68" t="s">
        <v>32</v>
      </c>
      <c r="AD14" s="0" t="s">
        <v>29</v>
      </c>
    </row>
    <row r="15" customFormat="false" ht="12.75" hidden="false" customHeight="false" outlineLevel="0" collapsed="false">
      <c r="B15" s="80"/>
      <c r="C15" s="84" t="n">
        <v>199.659</v>
      </c>
      <c r="D15" s="75" t="n">
        <f aca="false">C15-C11</f>
        <v>100</v>
      </c>
      <c r="E15" s="75" t="n">
        <f aca="false">D15</f>
        <v>100</v>
      </c>
      <c r="F15" s="81" t="n">
        <v>1</v>
      </c>
      <c r="G15" s="81" t="n">
        <v>1</v>
      </c>
      <c r="H15" s="82"/>
      <c r="I15" s="82"/>
      <c r="J15" s="82"/>
      <c r="K15" s="84" t="n">
        <v>199.659</v>
      </c>
      <c r="L15" s="75" t="n">
        <f aca="false">K15-K11</f>
        <v>100</v>
      </c>
      <c r="M15" s="75" t="n">
        <f aca="false">L15</f>
        <v>100</v>
      </c>
      <c r="N15" s="76" t="n">
        <v>1</v>
      </c>
      <c r="O15" s="61" t="n">
        <v>1</v>
      </c>
      <c r="P15" s="62" t="n">
        <v>207</v>
      </c>
      <c r="Q15" s="77" t="n">
        <f aca="false">P15-P12</f>
        <v>115</v>
      </c>
      <c r="R15" s="78" t="n">
        <v>1</v>
      </c>
      <c r="S15" s="79" t="n">
        <f aca="false">2*6</f>
        <v>12</v>
      </c>
      <c r="T15" s="65"/>
      <c r="U15" s="65"/>
      <c r="V15" s="65"/>
      <c r="W15" s="66" t="s">
        <v>41</v>
      </c>
      <c r="X15" s="66"/>
      <c r="Y15" s="66"/>
      <c r="Z15" s="66"/>
      <c r="AA15" s="66"/>
      <c r="AB15" s="85" t="n">
        <v>11</v>
      </c>
      <c r="AC15" s="68" t="s">
        <v>35</v>
      </c>
      <c r="AD15" s="0" t="s">
        <v>29</v>
      </c>
    </row>
    <row r="16" s="68" customFormat="true" ht="12.75" hidden="false" customHeight="false" outlineLevel="0" collapsed="false">
      <c r="B16" s="50" t="n">
        <v>209.659</v>
      </c>
      <c r="C16" s="83"/>
      <c r="D16" s="71"/>
      <c r="E16" s="71"/>
      <c r="F16" s="71"/>
      <c r="G16" s="71"/>
      <c r="H16" s="72" t="n">
        <f aca="false">B16-B14</f>
        <v>50</v>
      </c>
      <c r="I16" s="72" t="n">
        <f aca="false">H16</f>
        <v>50</v>
      </c>
      <c r="J16" s="73" t="n">
        <v>1</v>
      </c>
      <c r="K16" s="84"/>
      <c r="L16" s="75"/>
      <c r="M16" s="75"/>
      <c r="N16" s="76"/>
      <c r="O16" s="61"/>
      <c r="P16" s="62"/>
      <c r="Q16" s="77"/>
      <c r="R16" s="78"/>
      <c r="S16" s="79"/>
      <c r="T16" s="65"/>
      <c r="U16" s="65"/>
      <c r="V16" s="65"/>
      <c r="W16" s="66" t="s">
        <v>42</v>
      </c>
      <c r="X16" s="66"/>
      <c r="Y16" s="66"/>
      <c r="Z16" s="66"/>
      <c r="AA16" s="66"/>
      <c r="AB16" s="67" t="n">
        <v>1062</v>
      </c>
      <c r="AC16" s="68" t="s">
        <v>43</v>
      </c>
      <c r="AD16" s="0" t="s">
        <v>29</v>
      </c>
    </row>
    <row r="17" s="68" customFormat="true" ht="12.75" hidden="false" customHeight="false" outlineLevel="0" collapsed="false">
      <c r="B17" s="80"/>
      <c r="C17" s="84"/>
      <c r="D17" s="75"/>
      <c r="E17" s="75"/>
      <c r="F17" s="75"/>
      <c r="G17" s="75"/>
      <c r="H17" s="82"/>
      <c r="I17" s="82"/>
      <c r="J17" s="82"/>
      <c r="K17" s="84" t="n">
        <v>249.66</v>
      </c>
      <c r="L17" s="75" t="n">
        <f aca="false">K17-K15</f>
        <v>50.001</v>
      </c>
      <c r="M17" s="75" t="n">
        <f aca="false">L17</f>
        <v>50.001</v>
      </c>
      <c r="N17" s="76" t="n">
        <v>1</v>
      </c>
      <c r="O17" s="61" t="n">
        <v>1</v>
      </c>
      <c r="P17" s="62"/>
      <c r="Q17" s="77"/>
      <c r="R17" s="78"/>
      <c r="S17" s="79"/>
      <c r="T17" s="65"/>
      <c r="U17" s="65"/>
      <c r="V17" s="65"/>
      <c r="W17" s="66" t="s">
        <v>44</v>
      </c>
      <c r="X17" s="66"/>
      <c r="Y17" s="66"/>
      <c r="Z17" s="66"/>
      <c r="AA17" s="66"/>
      <c r="AB17" s="85" t="n">
        <v>1086</v>
      </c>
      <c r="AC17" s="68" t="s">
        <v>32</v>
      </c>
      <c r="AD17" s="0" t="s">
        <v>29</v>
      </c>
    </row>
    <row r="18" s="68" customFormat="true" ht="12.75" hidden="false" customHeight="false" outlineLevel="0" collapsed="false">
      <c r="B18" s="50" t="n">
        <v>259.66</v>
      </c>
      <c r="C18" s="83"/>
      <c r="D18" s="71"/>
      <c r="E18" s="71"/>
      <c r="F18" s="71"/>
      <c r="G18" s="71"/>
      <c r="H18" s="72" t="n">
        <f aca="false">B18-B16</f>
        <v>50.001</v>
      </c>
      <c r="I18" s="72" t="n">
        <f aca="false">H18</f>
        <v>50.001</v>
      </c>
      <c r="J18" s="73" t="n">
        <v>1</v>
      </c>
      <c r="K18" s="84"/>
      <c r="L18" s="75"/>
      <c r="M18" s="75"/>
      <c r="N18" s="76"/>
      <c r="O18" s="61"/>
      <c r="P18" s="62"/>
      <c r="Q18" s="77"/>
      <c r="R18" s="78"/>
      <c r="S18" s="79"/>
      <c r="T18" s="65"/>
      <c r="U18" s="65"/>
      <c r="V18" s="65"/>
      <c r="W18" s="66" t="s">
        <v>45</v>
      </c>
      <c r="X18" s="66"/>
      <c r="Y18" s="66"/>
      <c r="Z18" s="66"/>
      <c r="AA18" s="66"/>
      <c r="AB18" s="85" t="n">
        <v>23</v>
      </c>
      <c r="AC18" s="68" t="s">
        <v>46</v>
      </c>
      <c r="AD18" s="0" t="s">
        <v>29</v>
      </c>
    </row>
    <row r="19" s="68" customFormat="true" ht="12.75" hidden="false" customHeight="false" outlineLevel="0" collapsed="false">
      <c r="B19" s="80"/>
      <c r="C19" s="84" t="n">
        <v>299.659</v>
      </c>
      <c r="D19" s="75" t="n">
        <f aca="false">C19-C15</f>
        <v>100</v>
      </c>
      <c r="E19" s="75" t="n">
        <f aca="false">D19</f>
        <v>100</v>
      </c>
      <c r="F19" s="81" t="n">
        <v>1</v>
      </c>
      <c r="G19" s="81" t="n">
        <v>1</v>
      </c>
      <c r="H19" s="82"/>
      <c r="I19" s="82"/>
      <c r="J19" s="82"/>
      <c r="K19" s="84" t="n">
        <v>299.659</v>
      </c>
      <c r="L19" s="75" t="n">
        <f aca="false">K19-K17</f>
        <v>49.999</v>
      </c>
      <c r="M19" s="75" t="n">
        <f aca="false">L19</f>
        <v>49.999</v>
      </c>
      <c r="N19" s="76" t="n">
        <v>1</v>
      </c>
      <c r="O19" s="61" t="n">
        <v>1</v>
      </c>
      <c r="P19" s="62" t="n">
        <v>297</v>
      </c>
      <c r="Q19" s="77" t="n">
        <f aca="false">P19-P15</f>
        <v>90</v>
      </c>
      <c r="R19" s="78" t="n">
        <v>1</v>
      </c>
      <c r="S19" s="79" t="n">
        <f aca="false">2*6</f>
        <v>12</v>
      </c>
      <c r="T19" s="65"/>
      <c r="U19" s="65"/>
      <c r="V19" s="65"/>
      <c r="W19" s="65"/>
      <c r="X19" s="65"/>
      <c r="Y19" s="109"/>
    </row>
    <row r="20" customFormat="false" ht="12.75" hidden="false" customHeight="false" outlineLevel="0" collapsed="false">
      <c r="B20" s="50" t="n">
        <v>309.66</v>
      </c>
      <c r="C20" s="83"/>
      <c r="D20" s="71"/>
      <c r="E20" s="71"/>
      <c r="F20" s="71"/>
      <c r="G20" s="71"/>
      <c r="H20" s="72" t="n">
        <f aca="false">B20-B18</f>
        <v>50</v>
      </c>
      <c r="I20" s="72" t="n">
        <f aca="false">H20</f>
        <v>50</v>
      </c>
      <c r="J20" s="73" t="n">
        <v>1</v>
      </c>
      <c r="K20" s="84"/>
      <c r="L20" s="75"/>
      <c r="M20" s="75"/>
      <c r="N20" s="76"/>
      <c r="O20" s="61"/>
      <c r="P20" s="62"/>
      <c r="Q20" s="77"/>
      <c r="R20" s="78"/>
      <c r="S20" s="79"/>
      <c r="T20" s="65"/>
      <c r="U20" s="65"/>
      <c r="V20" s="65"/>
      <c r="W20" s="66" t="s">
        <v>47</v>
      </c>
      <c r="X20" s="66"/>
      <c r="Y20" s="66"/>
      <c r="Z20" s="66"/>
      <c r="AA20" s="66"/>
      <c r="AB20" s="85" t="n">
        <v>150</v>
      </c>
      <c r="AC20" s="68" t="s">
        <v>32</v>
      </c>
      <c r="AD20" s="0" t="s">
        <v>29</v>
      </c>
    </row>
    <row r="21" customFormat="false" ht="12.75" hidden="false" customHeight="false" outlineLevel="0" collapsed="false">
      <c r="B21" s="86"/>
      <c r="C21" s="87"/>
      <c r="D21" s="88"/>
      <c r="E21" s="88"/>
      <c r="F21" s="88"/>
      <c r="G21" s="88"/>
      <c r="H21" s="89"/>
      <c r="I21" s="89"/>
      <c r="J21" s="89"/>
      <c r="K21" s="87"/>
      <c r="L21" s="75"/>
      <c r="M21" s="75"/>
      <c r="N21" s="75"/>
      <c r="O21" s="75"/>
      <c r="P21" s="110"/>
      <c r="Q21" s="110"/>
      <c r="R21" s="110"/>
      <c r="S21" s="79"/>
      <c r="T21" s="65"/>
      <c r="U21" s="65"/>
      <c r="V21" s="65"/>
      <c r="W21" s="66" t="s">
        <v>48</v>
      </c>
      <c r="X21" s="66"/>
      <c r="Y21" s="66"/>
      <c r="Z21" s="66"/>
      <c r="AA21" s="66"/>
      <c r="AB21" s="85" t="n">
        <v>140</v>
      </c>
      <c r="AC21" s="68" t="s">
        <v>32</v>
      </c>
      <c r="AD21" s="0" t="s">
        <v>29</v>
      </c>
    </row>
    <row r="22" customFormat="false" ht="12.75" hidden="false" customHeight="false" outlineLevel="0" collapsed="false">
      <c r="B22" s="80"/>
      <c r="C22" s="84" t="n">
        <v>349.658</v>
      </c>
      <c r="D22" s="75" t="n">
        <f aca="false">C22-C19</f>
        <v>49.999</v>
      </c>
      <c r="E22" s="75" t="n">
        <f aca="false">D22</f>
        <v>49.999</v>
      </c>
      <c r="F22" s="81" t="n">
        <v>1</v>
      </c>
      <c r="G22" s="81" t="n">
        <v>1</v>
      </c>
      <c r="H22" s="82"/>
      <c r="I22" s="82"/>
      <c r="J22" s="82"/>
      <c r="K22" s="84"/>
      <c r="L22" s="75"/>
      <c r="M22" s="75"/>
      <c r="N22" s="76" t="n">
        <v>1</v>
      </c>
      <c r="O22" s="61" t="n">
        <v>1</v>
      </c>
      <c r="P22" s="62"/>
      <c r="Q22" s="77"/>
      <c r="R22" s="78"/>
      <c r="S22" s="79"/>
      <c r="T22" s="65"/>
      <c r="U22" s="65"/>
      <c r="V22" s="65"/>
      <c r="W22" s="65"/>
      <c r="X22" s="65"/>
      <c r="Y22" s="109"/>
    </row>
    <row r="23" customFormat="false" ht="12.75" hidden="false" customHeight="false" outlineLevel="0" collapsed="false">
      <c r="B23" s="50" t="n">
        <v>359.66</v>
      </c>
      <c r="C23" s="83"/>
      <c r="D23" s="71"/>
      <c r="E23" s="71"/>
      <c r="F23" s="71"/>
      <c r="G23" s="71"/>
      <c r="H23" s="72" t="n">
        <f aca="false">B23-B20</f>
        <v>50</v>
      </c>
      <c r="I23" s="72" t="n">
        <f aca="false">H23</f>
        <v>50</v>
      </c>
      <c r="J23" s="73" t="n">
        <v>1</v>
      </c>
      <c r="K23" s="84"/>
      <c r="L23" s="75"/>
      <c r="M23" s="75"/>
      <c r="N23" s="76"/>
      <c r="O23" s="61"/>
      <c r="P23" s="62"/>
      <c r="Q23" s="77"/>
      <c r="R23" s="78"/>
      <c r="S23" s="79"/>
      <c r="T23" s="65"/>
      <c r="U23" s="65"/>
      <c r="V23" s="65"/>
      <c r="W23" s="65"/>
      <c r="X23" s="65"/>
      <c r="Y23" s="109"/>
    </row>
    <row r="24" customFormat="false" ht="12.75" hidden="false" customHeight="false" outlineLevel="0" collapsed="false">
      <c r="B24" s="50"/>
      <c r="C24" s="83"/>
      <c r="D24" s="71"/>
      <c r="E24" s="71"/>
      <c r="F24" s="71"/>
      <c r="G24" s="71"/>
      <c r="H24" s="72"/>
      <c r="I24" s="72"/>
      <c r="J24" s="73"/>
      <c r="K24" s="84" t="n">
        <v>379.658</v>
      </c>
      <c r="L24" s="75" t="n">
        <f aca="false">K24-K19</f>
        <v>79.999</v>
      </c>
      <c r="M24" s="75" t="n">
        <f aca="false">L24</f>
        <v>79.999</v>
      </c>
      <c r="N24" s="76" t="n">
        <v>1</v>
      </c>
      <c r="O24" s="61" t="n">
        <v>1</v>
      </c>
      <c r="P24" s="62"/>
      <c r="Q24" s="77"/>
      <c r="R24" s="78"/>
      <c r="S24" s="79"/>
      <c r="T24" s="65"/>
      <c r="U24" s="65"/>
      <c r="V24" s="65"/>
      <c r="W24" s="65"/>
      <c r="X24" s="65"/>
      <c r="Y24" s="109"/>
    </row>
    <row r="25" customFormat="false" ht="12.75" hidden="false" customHeight="false" outlineLevel="0" collapsed="false">
      <c r="B25" s="80"/>
      <c r="C25" s="84" t="n">
        <v>409.66</v>
      </c>
      <c r="D25" s="75" t="n">
        <f aca="false">C25-C22</f>
        <v>60.002</v>
      </c>
      <c r="E25" s="75" t="n">
        <f aca="false">D25</f>
        <v>60.002</v>
      </c>
      <c r="F25" s="81" t="n">
        <v>1</v>
      </c>
      <c r="G25" s="81" t="n">
        <v>1</v>
      </c>
      <c r="H25" s="82"/>
      <c r="I25" s="82"/>
      <c r="J25" s="82"/>
      <c r="K25" s="84" t="n">
        <v>409.66</v>
      </c>
      <c r="L25" s="75" t="n">
        <f aca="false">K25-K24</f>
        <v>30.002</v>
      </c>
      <c r="M25" s="75" t="n">
        <f aca="false">L25</f>
        <v>30.002</v>
      </c>
      <c r="N25" s="76" t="n">
        <v>1</v>
      </c>
      <c r="O25" s="61" t="n">
        <v>1</v>
      </c>
      <c r="P25" s="62"/>
      <c r="Q25" s="77"/>
      <c r="R25" s="78"/>
      <c r="S25" s="79"/>
      <c r="T25" s="65"/>
      <c r="U25" s="65"/>
      <c r="V25" s="65"/>
      <c r="W25" s="65"/>
      <c r="X25" s="65"/>
      <c r="Y25" s="109"/>
    </row>
    <row r="26" s="68" customFormat="true" ht="12.75" hidden="false" customHeight="false" outlineLevel="0" collapsed="false">
      <c r="B26" s="50" t="n">
        <v>414.66</v>
      </c>
      <c r="C26" s="83"/>
      <c r="D26" s="71"/>
      <c r="E26" s="71"/>
      <c r="F26" s="71"/>
      <c r="G26" s="71"/>
      <c r="H26" s="72" t="n">
        <f aca="false">B26-B23</f>
        <v>55</v>
      </c>
      <c r="I26" s="72" t="n">
        <f aca="false">H26</f>
        <v>55</v>
      </c>
      <c r="J26" s="73" t="n">
        <v>1</v>
      </c>
      <c r="K26" s="84"/>
      <c r="L26" s="75"/>
      <c r="M26" s="75"/>
      <c r="N26" s="76"/>
      <c r="O26" s="61"/>
      <c r="P26" s="62"/>
      <c r="Q26" s="77"/>
      <c r="R26" s="78"/>
      <c r="S26" s="79"/>
      <c r="T26" s="65"/>
      <c r="U26" s="65"/>
      <c r="V26" s="65"/>
      <c r="W26" s="65"/>
      <c r="X26" s="65"/>
      <c r="Y26" s="109"/>
    </row>
    <row r="27" customFormat="false" ht="12.75" hidden="false" customHeight="false" outlineLevel="0" collapsed="false">
      <c r="B27" s="50" t="n">
        <v>459.66</v>
      </c>
      <c r="C27" s="83"/>
      <c r="D27" s="71"/>
      <c r="E27" s="71"/>
      <c r="F27" s="71"/>
      <c r="G27" s="71"/>
      <c r="H27" s="72" t="n">
        <f aca="false">B27-B26</f>
        <v>45</v>
      </c>
      <c r="I27" s="72" t="n">
        <f aca="false">H27</f>
        <v>45</v>
      </c>
      <c r="J27" s="73" t="n">
        <v>1</v>
      </c>
      <c r="K27" s="84"/>
      <c r="L27" s="75"/>
      <c r="M27" s="75"/>
      <c r="N27" s="76"/>
      <c r="O27" s="61"/>
      <c r="P27" s="62" t="n">
        <v>457</v>
      </c>
      <c r="Q27" s="77" t="n">
        <f aca="false">P27-P19</f>
        <v>160</v>
      </c>
      <c r="R27" s="78" t="n">
        <v>1</v>
      </c>
      <c r="S27" s="79" t="n">
        <f aca="false">2*6</f>
        <v>12</v>
      </c>
      <c r="T27" s="65"/>
      <c r="U27" s="65"/>
      <c r="V27" s="65"/>
      <c r="W27" s="65"/>
      <c r="X27" s="65"/>
      <c r="Y27" s="109"/>
    </row>
    <row r="28" customFormat="false" ht="12.75" hidden="false" customHeight="false" outlineLevel="0" collapsed="false">
      <c r="B28" s="80"/>
      <c r="C28" s="84" t="n">
        <v>489.66</v>
      </c>
      <c r="D28" s="75" t="n">
        <f aca="false">C28-C25</f>
        <v>80</v>
      </c>
      <c r="E28" s="75" t="n">
        <f aca="false">D28</f>
        <v>80</v>
      </c>
      <c r="F28" s="81" t="n">
        <v>1</v>
      </c>
      <c r="G28" s="81" t="n">
        <v>1</v>
      </c>
      <c r="H28" s="82"/>
      <c r="I28" s="82"/>
      <c r="J28" s="82"/>
      <c r="K28" s="84" t="n">
        <v>489.66</v>
      </c>
      <c r="L28" s="75" t="n">
        <f aca="false">K28-K25</f>
        <v>80</v>
      </c>
      <c r="M28" s="75" t="n">
        <f aca="false">L28</f>
        <v>80</v>
      </c>
      <c r="N28" s="76" t="n">
        <v>1</v>
      </c>
      <c r="O28" s="61" t="n">
        <v>1</v>
      </c>
      <c r="P28" s="62"/>
      <c r="Q28" s="77"/>
      <c r="R28" s="78"/>
      <c r="S28" s="79"/>
      <c r="T28" s="65"/>
      <c r="U28" s="65"/>
      <c r="V28" s="65"/>
      <c r="W28" s="65"/>
      <c r="X28" s="65"/>
      <c r="Y28" s="109"/>
      <c r="Z28" s="68"/>
      <c r="AA28" s="68"/>
      <c r="AB28" s="68"/>
    </row>
    <row r="29" customFormat="false" ht="12.75" hidden="false" customHeight="false" outlineLevel="0" collapsed="false">
      <c r="B29" s="50" t="n">
        <v>509.657</v>
      </c>
      <c r="C29" s="83"/>
      <c r="D29" s="71"/>
      <c r="E29" s="71"/>
      <c r="F29" s="71"/>
      <c r="G29" s="71"/>
      <c r="H29" s="72" t="n">
        <f aca="false">B29-B27</f>
        <v>49.997</v>
      </c>
      <c r="I29" s="72" t="n">
        <f aca="false">H29</f>
        <v>49.997</v>
      </c>
      <c r="J29" s="73" t="n">
        <v>1</v>
      </c>
      <c r="K29" s="84"/>
      <c r="L29" s="75"/>
      <c r="M29" s="75"/>
      <c r="N29" s="76"/>
      <c r="O29" s="61"/>
      <c r="P29" s="62"/>
      <c r="Q29" s="77"/>
      <c r="R29" s="78"/>
      <c r="S29" s="79"/>
      <c r="T29" s="65"/>
      <c r="U29" s="65"/>
      <c r="V29" s="65"/>
      <c r="W29" s="65"/>
      <c r="X29" s="65"/>
      <c r="Y29" s="109"/>
    </row>
    <row r="30" customFormat="false" ht="12.75" hidden="false" customHeight="false" outlineLevel="0" collapsed="false">
      <c r="B30" s="86"/>
      <c r="C30" s="87"/>
      <c r="D30" s="88"/>
      <c r="E30" s="88"/>
      <c r="F30" s="88"/>
      <c r="G30" s="88"/>
      <c r="H30" s="89"/>
      <c r="I30" s="89"/>
      <c r="J30" s="89"/>
      <c r="K30" s="87"/>
      <c r="L30" s="88"/>
      <c r="M30" s="88"/>
      <c r="N30" s="90"/>
      <c r="O30" s="91"/>
      <c r="P30" s="92" t="n">
        <v>517</v>
      </c>
      <c r="Q30" s="93" t="n">
        <f aca="false">P30-P27</f>
        <v>60</v>
      </c>
      <c r="R30" s="94" t="n">
        <v>1</v>
      </c>
      <c r="S30" s="95" t="n">
        <f aca="false">2*6</f>
        <v>12</v>
      </c>
      <c r="T30" s="65"/>
      <c r="U30" s="65"/>
      <c r="V30" s="65"/>
      <c r="W30" s="65"/>
      <c r="X30" s="65"/>
      <c r="Y30" s="109"/>
    </row>
    <row r="31" customFormat="false" ht="12.75" hidden="false" customHeight="false" outlineLevel="0" collapsed="false">
      <c r="B31" s="80"/>
      <c r="C31" s="84"/>
      <c r="D31" s="75"/>
      <c r="E31" s="75"/>
      <c r="F31" s="75"/>
      <c r="G31" s="75"/>
      <c r="H31" s="82"/>
      <c r="I31" s="82"/>
      <c r="J31" s="82"/>
      <c r="K31" s="84" t="n">
        <v>549.66</v>
      </c>
      <c r="L31" s="75" t="n">
        <f aca="false">K31-K28</f>
        <v>60</v>
      </c>
      <c r="M31" s="75" t="n">
        <f aca="false">L31</f>
        <v>60</v>
      </c>
      <c r="N31" s="76" t="n">
        <v>1</v>
      </c>
      <c r="O31" s="61" t="n">
        <v>1</v>
      </c>
      <c r="P31" s="62"/>
      <c r="Q31" s="77"/>
      <c r="R31" s="78"/>
      <c r="S31" s="79"/>
      <c r="T31" s="65"/>
      <c r="U31" s="65"/>
      <c r="V31" s="65"/>
      <c r="W31" s="65"/>
      <c r="X31" s="65"/>
      <c r="Y31" s="109"/>
    </row>
    <row r="32" s="68" customFormat="true" ht="12.75" hidden="false" customHeight="false" outlineLevel="0" collapsed="false">
      <c r="B32" s="50" t="n">
        <v>559.66</v>
      </c>
      <c r="C32" s="83"/>
      <c r="D32" s="71"/>
      <c r="E32" s="71"/>
      <c r="F32" s="71"/>
      <c r="G32" s="71"/>
      <c r="H32" s="72" t="n">
        <f aca="false">B32-B29</f>
        <v>50.003</v>
      </c>
      <c r="I32" s="72" t="n">
        <f aca="false">H32</f>
        <v>50.003</v>
      </c>
      <c r="J32" s="73" t="n">
        <v>1</v>
      </c>
      <c r="K32" s="84"/>
      <c r="L32" s="75"/>
      <c r="M32" s="75"/>
      <c r="N32" s="76"/>
      <c r="O32" s="61"/>
      <c r="P32" s="62"/>
      <c r="Q32" s="77"/>
      <c r="R32" s="78"/>
      <c r="S32" s="79"/>
      <c r="T32" s="65"/>
      <c r="U32" s="65"/>
      <c r="V32" s="65"/>
      <c r="W32" s="65"/>
      <c r="X32" s="65"/>
      <c r="Y32" s="109"/>
    </row>
    <row r="33" s="68" customFormat="true" ht="12.75" hidden="false" customHeight="false" outlineLevel="0" collapsed="false">
      <c r="B33" s="80"/>
      <c r="C33" s="84" t="n">
        <v>579.657</v>
      </c>
      <c r="D33" s="75" t="n">
        <f aca="false">C33-C28</f>
        <v>89.997</v>
      </c>
      <c r="E33" s="75" t="n">
        <f aca="false">D33</f>
        <v>89.997</v>
      </c>
      <c r="F33" s="81" t="n">
        <v>1</v>
      </c>
      <c r="G33" s="81" t="n">
        <v>1</v>
      </c>
      <c r="H33" s="82"/>
      <c r="I33" s="82"/>
      <c r="J33" s="82"/>
      <c r="K33" s="84" t="n">
        <v>579.657</v>
      </c>
      <c r="L33" s="75" t="n">
        <f aca="false">K33-K31</f>
        <v>29.9970000000001</v>
      </c>
      <c r="M33" s="75" t="n">
        <f aca="false">L33</f>
        <v>29.9970000000001</v>
      </c>
      <c r="N33" s="76" t="n">
        <v>1</v>
      </c>
      <c r="O33" s="61" t="n">
        <v>1</v>
      </c>
      <c r="P33" s="62"/>
      <c r="Q33" s="77"/>
      <c r="R33" s="78"/>
      <c r="S33" s="79"/>
      <c r="T33" s="65"/>
      <c r="U33" s="65"/>
      <c r="V33" s="65"/>
      <c r="W33" s="65"/>
      <c r="X33" s="65"/>
      <c r="Y33" s="109"/>
    </row>
    <row r="34" customFormat="false" ht="12.75" hidden="false" customHeight="false" outlineLevel="0" collapsed="false">
      <c r="B34" s="50" t="n">
        <v>609.66</v>
      </c>
      <c r="C34" s="83"/>
      <c r="D34" s="71"/>
      <c r="E34" s="71"/>
      <c r="F34" s="71"/>
      <c r="G34" s="71"/>
      <c r="H34" s="72" t="n">
        <f aca="false">B34-B32</f>
        <v>50</v>
      </c>
      <c r="I34" s="72" t="n">
        <f aca="false">H34</f>
        <v>50</v>
      </c>
      <c r="J34" s="73" t="n">
        <v>1</v>
      </c>
      <c r="K34" s="84"/>
      <c r="L34" s="75"/>
      <c r="M34" s="75"/>
      <c r="N34" s="76"/>
      <c r="O34" s="61"/>
      <c r="P34" s="62" t="n">
        <v>602</v>
      </c>
      <c r="Q34" s="77" t="n">
        <f aca="false">P34-P30</f>
        <v>85</v>
      </c>
      <c r="R34" s="78" t="n">
        <v>1</v>
      </c>
      <c r="S34" s="79" t="n">
        <f aca="false">2*6</f>
        <v>12</v>
      </c>
      <c r="T34" s="65"/>
      <c r="U34" s="65"/>
      <c r="V34" s="65"/>
      <c r="W34" s="65"/>
      <c r="X34" s="65"/>
      <c r="Y34" s="109"/>
      <c r="Z34" s="68"/>
      <c r="AA34" s="68"/>
      <c r="AB34" s="68"/>
    </row>
    <row r="35" customFormat="false" ht="12.75" hidden="false" customHeight="false" outlineLevel="0" collapsed="false">
      <c r="B35" s="50" t="n">
        <v>659.66</v>
      </c>
      <c r="C35" s="83"/>
      <c r="D35" s="71"/>
      <c r="E35" s="71"/>
      <c r="F35" s="71"/>
      <c r="G35" s="71"/>
      <c r="H35" s="72" t="n">
        <f aca="false">B35-B34</f>
        <v>50</v>
      </c>
      <c r="I35" s="72" t="n">
        <f aca="false">H35</f>
        <v>50</v>
      </c>
      <c r="J35" s="73" t="n">
        <v>1</v>
      </c>
      <c r="K35" s="84"/>
      <c r="L35" s="75"/>
      <c r="M35" s="75"/>
      <c r="N35" s="76"/>
      <c r="O35" s="61"/>
      <c r="P35" s="62"/>
      <c r="Q35" s="77"/>
      <c r="R35" s="78"/>
      <c r="S35" s="79"/>
      <c r="T35" s="65"/>
      <c r="U35" s="65"/>
      <c r="V35" s="65"/>
      <c r="W35" s="65"/>
      <c r="X35" s="65"/>
      <c r="Y35" s="109"/>
      <c r="Z35" s="68"/>
      <c r="AA35" s="68"/>
      <c r="AB35" s="68"/>
    </row>
    <row r="36" s="68" customFormat="true" ht="12.75" hidden="false" customHeight="false" outlineLevel="0" collapsed="false">
      <c r="B36" s="80"/>
      <c r="C36" s="84" t="n">
        <v>664.66</v>
      </c>
      <c r="D36" s="75" t="n">
        <f aca="false">C36-C33</f>
        <v>85.0029999999999</v>
      </c>
      <c r="E36" s="75" t="n">
        <f aca="false">D36</f>
        <v>85.0029999999999</v>
      </c>
      <c r="F36" s="81" t="n">
        <v>1</v>
      </c>
      <c r="G36" s="81" t="n">
        <v>1</v>
      </c>
      <c r="H36" s="82"/>
      <c r="I36" s="82"/>
      <c r="J36" s="82"/>
      <c r="K36" s="84" t="n">
        <v>664.66</v>
      </c>
      <c r="L36" s="75" t="n">
        <f aca="false">K36-K33</f>
        <v>85.0029999999999</v>
      </c>
      <c r="M36" s="75" t="n">
        <f aca="false">L36</f>
        <v>85.0029999999999</v>
      </c>
      <c r="N36" s="76" t="n">
        <v>1</v>
      </c>
      <c r="O36" s="61" t="n">
        <v>1</v>
      </c>
      <c r="P36" s="62"/>
      <c r="Q36" s="77"/>
      <c r="R36" s="78"/>
      <c r="S36" s="79"/>
      <c r="T36" s="65"/>
      <c r="U36" s="65"/>
      <c r="V36" s="65"/>
      <c r="W36" s="65"/>
      <c r="X36" s="65"/>
      <c r="Y36" s="109"/>
    </row>
    <row r="37" s="68" customFormat="true" ht="12.75" hidden="false" customHeight="false" outlineLevel="0" collapsed="false">
      <c r="B37" s="80"/>
      <c r="C37" s="84"/>
      <c r="D37" s="75"/>
      <c r="E37" s="75"/>
      <c r="F37" s="75"/>
      <c r="G37" s="75"/>
      <c r="H37" s="82"/>
      <c r="I37" s="82"/>
      <c r="J37" s="82"/>
      <c r="K37" s="84" t="n">
        <v>704.66</v>
      </c>
      <c r="L37" s="75" t="n">
        <f aca="false">K37-K36</f>
        <v>40</v>
      </c>
      <c r="M37" s="75" t="n">
        <f aca="false">L37</f>
        <v>40</v>
      </c>
      <c r="N37" s="76" t="n">
        <v>1</v>
      </c>
      <c r="O37" s="61" t="n">
        <v>1</v>
      </c>
      <c r="P37" s="62"/>
      <c r="Q37" s="77"/>
      <c r="R37" s="78"/>
      <c r="S37" s="79"/>
      <c r="T37" s="65"/>
      <c r="U37" s="65"/>
      <c r="V37" s="65"/>
      <c r="W37" s="65"/>
      <c r="X37" s="65"/>
      <c r="Y37" s="109"/>
    </row>
    <row r="38" s="68" customFormat="true" ht="12.75" hidden="false" customHeight="false" outlineLevel="0" collapsed="false">
      <c r="B38" s="50" t="n">
        <v>709.66</v>
      </c>
      <c r="C38" s="83"/>
      <c r="D38" s="71"/>
      <c r="E38" s="71"/>
      <c r="F38" s="71"/>
      <c r="G38" s="71"/>
      <c r="H38" s="72" t="n">
        <f aca="false">B38-B35</f>
        <v>50</v>
      </c>
      <c r="I38" s="72" t="n">
        <f aca="false">H38</f>
        <v>50</v>
      </c>
      <c r="J38" s="73" t="n">
        <v>1</v>
      </c>
      <c r="K38" s="84"/>
      <c r="L38" s="75"/>
      <c r="M38" s="75"/>
      <c r="N38" s="76"/>
      <c r="O38" s="61"/>
      <c r="P38" s="62"/>
      <c r="Q38" s="77"/>
      <c r="R38" s="78"/>
      <c r="S38" s="79"/>
      <c r="T38" s="65"/>
      <c r="U38" s="65"/>
      <c r="V38" s="65"/>
      <c r="W38" s="65"/>
      <c r="X38" s="65"/>
      <c r="Y38" s="109"/>
    </row>
    <row r="39" s="68" customFormat="true" ht="12.75" hidden="false" customHeight="false" outlineLevel="0" collapsed="false">
      <c r="B39" s="80"/>
      <c r="C39" s="84"/>
      <c r="D39" s="75"/>
      <c r="E39" s="75"/>
      <c r="F39" s="75"/>
      <c r="G39" s="75"/>
      <c r="H39" s="82"/>
      <c r="I39" s="82"/>
      <c r="J39" s="82"/>
      <c r="K39" s="84" t="n">
        <v>724.66</v>
      </c>
      <c r="L39" s="75" t="n">
        <f aca="false">K39-K37</f>
        <v>20</v>
      </c>
      <c r="M39" s="75" t="n">
        <f aca="false">L39</f>
        <v>20</v>
      </c>
      <c r="N39" s="76" t="n">
        <v>1</v>
      </c>
      <c r="O39" s="61" t="n">
        <v>1</v>
      </c>
      <c r="P39" s="62" t="n">
        <v>742</v>
      </c>
      <c r="Q39" s="77" t="n">
        <f aca="false">P39-P34</f>
        <v>140</v>
      </c>
      <c r="R39" s="78" t="n">
        <v>1</v>
      </c>
      <c r="S39" s="79" t="n">
        <f aca="false">2*6</f>
        <v>12</v>
      </c>
      <c r="T39" s="65"/>
      <c r="U39" s="65"/>
      <c r="V39" s="65"/>
      <c r="W39" s="65"/>
      <c r="X39" s="65"/>
      <c r="Y39" s="109"/>
    </row>
    <row r="40" s="68" customFormat="true" ht="12.75" hidden="false" customHeight="false" outlineLevel="0" collapsed="false">
      <c r="B40" s="80"/>
      <c r="C40" s="84" t="n">
        <v>754.66</v>
      </c>
      <c r="D40" s="75" t="n">
        <f aca="false">C40-C36</f>
        <v>90</v>
      </c>
      <c r="E40" s="75" t="n">
        <f aca="false">D40</f>
        <v>90</v>
      </c>
      <c r="F40" s="81" t="n">
        <v>1</v>
      </c>
      <c r="G40" s="81" t="n">
        <v>1</v>
      </c>
      <c r="H40" s="82"/>
      <c r="I40" s="82"/>
      <c r="J40" s="82"/>
      <c r="K40" s="84" t="n">
        <v>754.66</v>
      </c>
      <c r="L40" s="75" t="n">
        <f aca="false">K40-K39</f>
        <v>30</v>
      </c>
      <c r="M40" s="75" t="n">
        <f aca="false">L40</f>
        <v>30</v>
      </c>
      <c r="N40" s="76" t="n">
        <v>1</v>
      </c>
      <c r="O40" s="61" t="n">
        <v>1</v>
      </c>
      <c r="P40" s="62"/>
      <c r="Q40" s="77"/>
      <c r="R40" s="78"/>
      <c r="S40" s="79"/>
      <c r="T40" s="65"/>
      <c r="U40" s="65"/>
      <c r="V40" s="65"/>
      <c r="W40" s="65"/>
      <c r="X40" s="65"/>
      <c r="Y40" s="109"/>
    </row>
    <row r="41" s="68" customFormat="true" ht="12.75" hidden="false" customHeight="false" outlineLevel="0" collapsed="false">
      <c r="B41" s="50" t="n">
        <v>759.66</v>
      </c>
      <c r="C41" s="111"/>
      <c r="D41" s="71"/>
      <c r="E41" s="71"/>
      <c r="F41" s="71"/>
      <c r="G41" s="71"/>
      <c r="H41" s="72" t="n">
        <f aca="false">B41-B38</f>
        <v>50</v>
      </c>
      <c r="I41" s="72" t="n">
        <f aca="false">H41</f>
        <v>50</v>
      </c>
      <c r="J41" s="73" t="n">
        <v>1</v>
      </c>
      <c r="K41" s="74"/>
      <c r="L41" s="75"/>
      <c r="M41" s="75"/>
      <c r="N41" s="76"/>
      <c r="O41" s="61"/>
      <c r="P41" s="62"/>
      <c r="Q41" s="77"/>
      <c r="R41" s="112"/>
      <c r="S41" s="113"/>
      <c r="T41" s="65"/>
      <c r="U41" s="65"/>
      <c r="V41" s="65"/>
      <c r="W41" s="65"/>
      <c r="X41" s="65"/>
      <c r="Y41" s="109"/>
    </row>
    <row r="42" s="68" customFormat="true" ht="12.75" hidden="false" customHeight="false" outlineLevel="0" collapsed="false">
      <c r="B42" s="114"/>
      <c r="C42" s="115"/>
      <c r="D42" s="116"/>
      <c r="E42" s="116"/>
      <c r="F42" s="116"/>
      <c r="G42" s="116"/>
      <c r="H42" s="117"/>
      <c r="I42" s="117"/>
      <c r="J42" s="117"/>
      <c r="K42" s="115" t="n">
        <v>784.3</v>
      </c>
      <c r="L42" s="116" t="n">
        <f aca="false">K42-K40</f>
        <v>29.64</v>
      </c>
      <c r="M42" s="116" t="n">
        <f aca="false">L42</f>
        <v>29.64</v>
      </c>
      <c r="N42" s="118" t="n">
        <v>1</v>
      </c>
      <c r="O42" s="119" t="n">
        <v>1</v>
      </c>
      <c r="P42" s="120" t="n">
        <v>784.3</v>
      </c>
      <c r="Q42" s="121" t="n">
        <f aca="false">P42-P39</f>
        <v>42.3</v>
      </c>
      <c r="R42" s="122" t="n">
        <v>1</v>
      </c>
      <c r="S42" s="123" t="n">
        <f aca="false">2*6</f>
        <v>12</v>
      </c>
      <c r="T42" s="65" t="s">
        <v>49</v>
      </c>
      <c r="U42" s="65"/>
      <c r="V42" s="65"/>
      <c r="W42" s="65"/>
      <c r="X42" s="65"/>
      <c r="Y42" s="109"/>
    </row>
    <row r="43" customFormat="false" ht="12.75" hidden="false" customHeight="false" outlineLevel="0" collapsed="false">
      <c r="B43" s="50" t="n">
        <v>809.66</v>
      </c>
      <c r="C43" s="83"/>
      <c r="D43" s="71"/>
      <c r="E43" s="71"/>
      <c r="F43" s="71"/>
      <c r="G43" s="71"/>
      <c r="H43" s="72" t="n">
        <f aca="false">B43-B41</f>
        <v>50</v>
      </c>
      <c r="I43" s="72" t="n">
        <f aca="false">H43</f>
        <v>50</v>
      </c>
      <c r="J43" s="73" t="n">
        <v>1</v>
      </c>
      <c r="K43" s="84"/>
      <c r="L43" s="75"/>
      <c r="M43" s="75"/>
      <c r="N43" s="76"/>
      <c r="O43" s="61"/>
      <c r="P43" s="62"/>
      <c r="Q43" s="77"/>
      <c r="R43" s="78"/>
      <c r="S43" s="79"/>
      <c r="T43" s="65" t="s">
        <v>50</v>
      </c>
      <c r="U43" s="65"/>
      <c r="V43" s="65"/>
      <c r="W43" s="65"/>
      <c r="X43" s="65"/>
      <c r="Y43" s="109"/>
      <c r="Z43" s="68"/>
      <c r="AA43" s="68"/>
      <c r="AB43" s="68"/>
    </row>
    <row r="44" customFormat="false" ht="12.75" hidden="false" customHeight="false" outlineLevel="0" collapsed="false">
      <c r="B44" s="80"/>
      <c r="C44" s="84" t="n">
        <v>854.66</v>
      </c>
      <c r="D44" s="75" t="n">
        <f aca="false">C44-C40</f>
        <v>100</v>
      </c>
      <c r="E44" s="75" t="n">
        <f aca="false">D44</f>
        <v>100</v>
      </c>
      <c r="F44" s="81" t="n">
        <v>1</v>
      </c>
      <c r="G44" s="81" t="n">
        <v>1</v>
      </c>
      <c r="H44" s="82"/>
      <c r="I44" s="82"/>
      <c r="J44" s="82"/>
      <c r="K44" s="84" t="n">
        <v>854.66</v>
      </c>
      <c r="L44" s="75" t="n">
        <f aca="false">K44-K42</f>
        <v>70.36</v>
      </c>
      <c r="M44" s="75" t="n">
        <f aca="false">L44</f>
        <v>70.36</v>
      </c>
      <c r="N44" s="76" t="n">
        <v>1</v>
      </c>
      <c r="O44" s="61" t="n">
        <v>1</v>
      </c>
      <c r="P44" s="62"/>
      <c r="Q44" s="77"/>
      <c r="R44" s="78"/>
      <c r="S44" s="79"/>
      <c r="T44" s="65"/>
      <c r="U44" s="65"/>
      <c r="V44" s="65"/>
      <c r="W44" s="65"/>
      <c r="X44" s="65"/>
      <c r="Y44" s="109"/>
      <c r="Z44" s="68"/>
      <c r="AA44" s="68"/>
      <c r="AB44" s="68"/>
    </row>
    <row r="45" s="68" customFormat="true" ht="12.75" hidden="false" customHeight="false" outlineLevel="0" collapsed="false">
      <c r="B45" s="50" t="n">
        <v>859.66</v>
      </c>
      <c r="C45" s="83"/>
      <c r="D45" s="71"/>
      <c r="E45" s="71"/>
      <c r="F45" s="71"/>
      <c r="G45" s="71"/>
      <c r="H45" s="72" t="n">
        <f aca="false">B45-B43</f>
        <v>50</v>
      </c>
      <c r="I45" s="72" t="n">
        <f aca="false">H45</f>
        <v>50</v>
      </c>
      <c r="J45" s="73" t="n">
        <v>1</v>
      </c>
      <c r="K45" s="84"/>
      <c r="L45" s="75"/>
      <c r="M45" s="75"/>
      <c r="N45" s="76"/>
      <c r="O45" s="61"/>
      <c r="P45" s="62"/>
      <c r="Q45" s="77"/>
      <c r="R45" s="78"/>
      <c r="S45" s="79"/>
      <c r="T45" s="65"/>
      <c r="U45" s="65"/>
      <c r="V45" s="65"/>
      <c r="W45" s="65"/>
      <c r="X45" s="65"/>
      <c r="Y45" s="109"/>
    </row>
    <row r="46" customFormat="false" ht="12.75" hidden="false" customHeight="false" outlineLevel="0" collapsed="false">
      <c r="B46" s="50" t="n">
        <v>909.66</v>
      </c>
      <c r="C46" s="83"/>
      <c r="D46" s="71"/>
      <c r="E46" s="71"/>
      <c r="F46" s="71"/>
      <c r="G46" s="71"/>
      <c r="H46" s="72" t="n">
        <f aca="false">B46-B45</f>
        <v>50</v>
      </c>
      <c r="I46" s="72" t="n">
        <f aca="false">H46</f>
        <v>50</v>
      </c>
      <c r="J46" s="73" t="n">
        <v>1</v>
      </c>
      <c r="K46" s="84"/>
      <c r="L46" s="75"/>
      <c r="M46" s="75"/>
      <c r="N46" s="76"/>
      <c r="O46" s="61"/>
      <c r="P46" s="62"/>
      <c r="Q46" s="77"/>
      <c r="R46" s="78"/>
      <c r="S46" s="79"/>
      <c r="T46" s="65"/>
      <c r="U46" s="65"/>
      <c r="V46" s="65"/>
      <c r="W46" s="65"/>
      <c r="X46" s="65"/>
      <c r="Y46" s="109"/>
    </row>
    <row r="47" customFormat="false" ht="12.75" hidden="false" customHeight="false" outlineLevel="0" collapsed="false">
      <c r="B47" s="80"/>
      <c r="C47" s="84" t="n">
        <v>954.66</v>
      </c>
      <c r="D47" s="75" t="n">
        <f aca="false">C47-C44</f>
        <v>100</v>
      </c>
      <c r="E47" s="75" t="n">
        <f aca="false">D47</f>
        <v>100</v>
      </c>
      <c r="F47" s="81" t="n">
        <v>1</v>
      </c>
      <c r="G47" s="81" t="n">
        <v>1</v>
      </c>
      <c r="H47" s="82"/>
      <c r="I47" s="82"/>
      <c r="J47" s="82"/>
      <c r="K47" s="84" t="n">
        <v>954.66</v>
      </c>
      <c r="L47" s="75" t="n">
        <f aca="false">K47-K44</f>
        <v>100</v>
      </c>
      <c r="M47" s="75" t="n">
        <f aca="false">L47</f>
        <v>100</v>
      </c>
      <c r="N47" s="76" t="n">
        <v>1</v>
      </c>
      <c r="O47" s="61" t="n">
        <v>1</v>
      </c>
      <c r="P47" s="62"/>
      <c r="Q47" s="77"/>
      <c r="R47" s="78"/>
      <c r="S47" s="79"/>
      <c r="T47" s="65"/>
      <c r="U47" s="65"/>
      <c r="V47" s="65"/>
      <c r="W47" s="65"/>
      <c r="X47" s="65"/>
      <c r="Y47" s="109"/>
      <c r="Z47" s="68"/>
      <c r="AA47" s="68"/>
      <c r="AB47" s="68"/>
    </row>
    <row r="48" customFormat="false" ht="12.75" hidden="false" customHeight="false" outlineLevel="0" collapsed="false">
      <c r="B48" s="50" t="n">
        <v>959.66</v>
      </c>
      <c r="C48" s="83"/>
      <c r="D48" s="71"/>
      <c r="E48" s="71"/>
      <c r="F48" s="71"/>
      <c r="G48" s="71"/>
      <c r="H48" s="72" t="n">
        <f aca="false">B48-B46</f>
        <v>50</v>
      </c>
      <c r="I48" s="72" t="n">
        <f aca="false">H48</f>
        <v>50</v>
      </c>
      <c r="J48" s="73" t="n">
        <v>1</v>
      </c>
      <c r="K48" s="84"/>
      <c r="L48" s="75"/>
      <c r="M48" s="75"/>
      <c r="N48" s="76"/>
      <c r="O48" s="61"/>
      <c r="P48" s="62"/>
      <c r="Q48" s="77"/>
      <c r="R48" s="78"/>
      <c r="S48" s="79"/>
      <c r="T48" s="65"/>
      <c r="U48" s="65"/>
      <c r="V48" s="65"/>
      <c r="W48" s="65"/>
      <c r="X48" s="65"/>
      <c r="Y48" s="109"/>
    </row>
    <row r="49" customFormat="false" ht="12.75" hidden="false" customHeight="false" outlineLevel="0" collapsed="false">
      <c r="B49" s="80"/>
      <c r="C49" s="84" t="n">
        <v>1004.66</v>
      </c>
      <c r="D49" s="75" t="n">
        <f aca="false">C49-C47</f>
        <v>50</v>
      </c>
      <c r="E49" s="75" t="n">
        <v>50</v>
      </c>
      <c r="F49" s="81" t="n">
        <v>1</v>
      </c>
      <c r="G49" s="81" t="n">
        <v>1</v>
      </c>
      <c r="H49" s="82"/>
      <c r="I49" s="82"/>
      <c r="J49" s="82"/>
      <c r="K49" s="84" t="n">
        <v>1004.66</v>
      </c>
      <c r="L49" s="75" t="n">
        <f aca="false">K49-K47</f>
        <v>50</v>
      </c>
      <c r="M49" s="75" t="n">
        <f aca="false">L49</f>
        <v>50</v>
      </c>
      <c r="N49" s="76" t="n">
        <v>1</v>
      </c>
      <c r="O49" s="61" t="n">
        <v>1</v>
      </c>
      <c r="P49" s="62"/>
      <c r="Q49" s="77"/>
      <c r="R49" s="78"/>
      <c r="S49" s="79"/>
      <c r="T49" s="65"/>
      <c r="U49" s="65"/>
      <c r="V49" s="65"/>
      <c r="W49" s="65"/>
      <c r="X49" s="65"/>
      <c r="Y49" s="109"/>
    </row>
    <row r="50" s="68" customFormat="true" ht="12.75" hidden="false" customHeight="false" outlineLevel="0" collapsed="false">
      <c r="B50" s="50" t="n">
        <v>1009.66</v>
      </c>
      <c r="C50" s="83"/>
      <c r="D50" s="71"/>
      <c r="E50" s="71"/>
      <c r="F50" s="71"/>
      <c r="G50" s="71"/>
      <c r="H50" s="72" t="n">
        <f aca="false">B50-B48</f>
        <v>50</v>
      </c>
      <c r="I50" s="72" t="n">
        <f aca="false">H50</f>
        <v>50</v>
      </c>
      <c r="J50" s="73" t="n">
        <v>1</v>
      </c>
      <c r="K50" s="84"/>
      <c r="L50" s="75"/>
      <c r="M50" s="75"/>
      <c r="N50" s="76"/>
      <c r="O50" s="124"/>
      <c r="P50" s="125"/>
      <c r="Q50" s="77"/>
      <c r="R50" s="78"/>
      <c r="S50" s="79"/>
      <c r="T50" s="65"/>
      <c r="U50" s="65"/>
      <c r="V50" s="65"/>
      <c r="W50" s="65"/>
      <c r="X50" s="65"/>
      <c r="Y50" s="109"/>
    </row>
    <row r="51" s="68" customFormat="true" ht="12.75" hidden="false" customHeight="false" outlineLevel="0" collapsed="false">
      <c r="B51" s="114"/>
      <c r="C51" s="126"/>
      <c r="D51" s="116"/>
      <c r="E51" s="116"/>
      <c r="F51" s="116"/>
      <c r="G51" s="116"/>
      <c r="H51" s="117"/>
      <c r="I51" s="117"/>
      <c r="J51" s="117"/>
      <c r="K51" s="127"/>
      <c r="L51" s="116"/>
      <c r="M51" s="116"/>
      <c r="N51" s="118"/>
      <c r="O51" s="128"/>
      <c r="P51" s="120" t="n">
        <v>1048</v>
      </c>
      <c r="Q51" s="121" t="n">
        <f aca="false">P51-P42</f>
        <v>263.7</v>
      </c>
      <c r="R51" s="129" t="n">
        <v>1</v>
      </c>
      <c r="S51" s="130" t="n">
        <f aca="false">2*6</f>
        <v>12</v>
      </c>
      <c r="T51" s="65"/>
      <c r="U51" s="65"/>
      <c r="V51" s="65"/>
      <c r="W51" s="65"/>
      <c r="X51" s="65"/>
      <c r="Y51" s="109"/>
    </row>
    <row r="52" s="68" customFormat="true" ht="12.75" hidden="false" customHeight="false" outlineLevel="0" collapsed="false">
      <c r="A52" s="68" t="s">
        <v>51</v>
      </c>
      <c r="B52" s="131"/>
      <c r="C52" s="84" t="n">
        <v>1049</v>
      </c>
      <c r="D52" s="75" t="n">
        <f aca="false">C52-C49</f>
        <v>44.34</v>
      </c>
      <c r="E52" s="75"/>
      <c r="F52" s="75"/>
      <c r="G52" s="75"/>
      <c r="H52" s="82"/>
      <c r="I52" s="82"/>
      <c r="J52" s="82"/>
      <c r="K52" s="84" t="n">
        <v>1049</v>
      </c>
      <c r="L52" s="75" t="n">
        <f aca="false">K52-K49</f>
        <v>44.34</v>
      </c>
      <c r="M52" s="75"/>
      <c r="N52" s="76"/>
      <c r="O52" s="124"/>
      <c r="P52" s="125"/>
      <c r="Q52" s="77"/>
      <c r="R52" s="78"/>
      <c r="S52" s="79"/>
      <c r="T52" s="65"/>
      <c r="U52" s="65"/>
      <c r="V52" s="65"/>
      <c r="W52" s="65"/>
      <c r="X52" s="65"/>
      <c r="Y52" s="109"/>
    </row>
    <row r="53" s="68" customFormat="true" ht="13.5" hidden="false" customHeight="false" outlineLevel="0" collapsed="false">
      <c r="B53" s="132" t="n">
        <v>1066</v>
      </c>
      <c r="C53" s="133"/>
      <c r="D53" s="134"/>
      <c r="E53" s="134"/>
      <c r="F53" s="134"/>
      <c r="G53" s="134"/>
      <c r="H53" s="135" t="n">
        <f aca="false">B53-B50</f>
        <v>56.34</v>
      </c>
      <c r="I53" s="72" t="n">
        <f aca="false">H53</f>
        <v>56.34</v>
      </c>
      <c r="J53" s="136" t="n">
        <v>1</v>
      </c>
      <c r="K53" s="133"/>
      <c r="L53" s="134"/>
      <c r="M53" s="134"/>
      <c r="N53" s="137"/>
      <c r="O53" s="137"/>
      <c r="P53" s="138"/>
      <c r="Q53" s="139"/>
      <c r="R53" s="140"/>
      <c r="S53" s="141"/>
      <c r="T53" s="65"/>
      <c r="U53" s="65"/>
      <c r="V53" s="65"/>
      <c r="W53" s="65"/>
      <c r="X53" s="65"/>
      <c r="Y53" s="109"/>
    </row>
    <row r="54" customFormat="false" ht="13.5" hidden="false" customHeight="false" outlineLevel="0" collapsed="false">
      <c r="B54" s="142"/>
      <c r="C54" s="143"/>
      <c r="D54" s="144"/>
      <c r="E54" s="144"/>
      <c r="F54" s="144"/>
      <c r="G54" s="144"/>
      <c r="H54" s="144"/>
      <c r="I54" s="144"/>
      <c r="J54" s="144"/>
      <c r="K54" s="143"/>
      <c r="L54" s="145"/>
      <c r="M54" s="145"/>
      <c r="N54" s="146"/>
      <c r="O54" s="147"/>
      <c r="P54" s="148"/>
      <c r="Q54" s="149"/>
      <c r="R54" s="150"/>
      <c r="S54" s="150"/>
      <c r="T54" s="65"/>
      <c r="U54" s="65"/>
      <c r="V54" s="65"/>
      <c r="W54" s="65"/>
      <c r="X54" s="65"/>
      <c r="Y54" s="109"/>
      <c r="Z54" s="68"/>
      <c r="AA54" s="68"/>
      <c r="AB54" s="68"/>
    </row>
    <row r="55" customFormat="false" ht="12.75" hidden="false" customHeight="false" outlineLevel="0" collapsed="false">
      <c r="B55" s="9"/>
      <c r="C55" s="151"/>
      <c r="D55" s="3" t="n">
        <f aca="false">SUM(D5:D53)</f>
        <v>1021.84</v>
      </c>
      <c r="E55" s="3" t="n">
        <f aca="false">SUM(E5:E53)</f>
        <v>991.66</v>
      </c>
      <c r="F55" s="3" t="n">
        <f aca="false">SUM(F5:F53)</f>
        <v>14</v>
      </c>
      <c r="G55" s="3" t="n">
        <f aca="false">SUM(G5:G53)</f>
        <v>13</v>
      </c>
      <c r="H55" s="3" t="n">
        <f aca="false">SUM(H5:H53)</f>
        <v>1062</v>
      </c>
      <c r="I55" s="3" t="n">
        <f aca="false">SUM(I5:I53)</f>
        <v>1086</v>
      </c>
      <c r="J55" s="3" t="n">
        <f aca="false">SUM(J5:J53)</f>
        <v>23</v>
      </c>
      <c r="K55" s="3" t="n">
        <f aca="false">SUM(K5:K53)</f>
        <v>10832.672</v>
      </c>
      <c r="L55" s="3" t="n">
        <f aca="false">SUM(L5:L53)</f>
        <v>1021.84</v>
      </c>
      <c r="M55" s="3" t="n">
        <f aca="false">SUM(M5:M53)</f>
        <v>1021.16</v>
      </c>
      <c r="N55" s="3" t="n">
        <f aca="false">SUM(N5:N53)</f>
        <v>21</v>
      </c>
      <c r="O55" s="3" t="n">
        <f aca="false">SUM(O5:O53)</f>
        <v>19</v>
      </c>
      <c r="P55" s="3"/>
      <c r="Q55" s="3"/>
      <c r="R55" s="152" t="n">
        <f aca="false">SUM(R5:R53)</f>
        <v>11</v>
      </c>
      <c r="S55" s="152" t="n">
        <f aca="false">SUM(S5:S53)</f>
        <v>120</v>
      </c>
      <c r="W55" s="65"/>
      <c r="X55" s="65"/>
      <c r="Y55" s="109"/>
      <c r="Z55" s="68"/>
      <c r="AA55" s="68"/>
      <c r="AB55" s="68"/>
    </row>
    <row r="56" customFormat="false" ht="12.75" hidden="false" customHeight="false" outlineLevel="0" collapsed="false">
      <c r="P56" s="153"/>
      <c r="Q56" s="154" t="s">
        <v>52</v>
      </c>
      <c r="R56" s="155"/>
      <c r="S56" s="155"/>
      <c r="W56" s="65"/>
      <c r="X56" s="65"/>
      <c r="Y56" s="109"/>
    </row>
    <row r="57" customFormat="false" ht="12.75" hidden="false" customHeight="false" outlineLevel="0" collapsed="false">
      <c r="P57" s="153"/>
      <c r="Q57" s="154" t="s">
        <v>53</v>
      </c>
      <c r="R57" s="155"/>
      <c r="S57" s="155"/>
      <c r="W57" s="65"/>
      <c r="Y57" s="11"/>
    </row>
    <row r="58" customFormat="false" ht="12.75" hidden="false" customHeight="false" outlineLevel="0" collapsed="false">
      <c r="Q58" s="154" t="s">
        <v>54</v>
      </c>
      <c r="W58" s="65"/>
    </row>
    <row r="59" customFormat="false" ht="12.75" hidden="false" customHeight="false" outlineLevel="0" collapsed="false"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</sheetData>
  <mergeCells count="17">
    <mergeCell ref="B1:S1"/>
    <mergeCell ref="W3:Y3"/>
    <mergeCell ref="W6:AA6"/>
    <mergeCell ref="W7:AA7"/>
    <mergeCell ref="W8:AA8"/>
    <mergeCell ref="W9:AA9"/>
    <mergeCell ref="W10:AA10"/>
    <mergeCell ref="W11:AA11"/>
    <mergeCell ref="W12:AA12"/>
    <mergeCell ref="W13:AA13"/>
    <mergeCell ref="W14:AA14"/>
    <mergeCell ref="W15:AA15"/>
    <mergeCell ref="W16:AA16"/>
    <mergeCell ref="W17:AA17"/>
    <mergeCell ref="W18:AA18"/>
    <mergeCell ref="W20:AA20"/>
    <mergeCell ref="W21:AA21"/>
  </mergeCells>
  <printOptions headings="false" gridLines="false" gridLinesSet="true" horizontalCentered="false" verticalCentered="false"/>
  <pageMargins left="0" right="0" top="0.39375" bottom="0.39375" header="0" footer="0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2025-06-16T14:49:20Z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