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Marches_nationaux\Marketing\SC2853_Marché national signalétique\01.DCE\"/>
    </mc:Choice>
  </mc:AlternateContent>
  <bookViews>
    <workbookView xWindow="0" yWindow="0" windowWidth="20490" windowHeight="7020" activeTab="1"/>
  </bookViews>
  <sheets>
    <sheet name="DQE Honoraires" sheetId="1" r:id="rId1"/>
    <sheet name="DQE produits"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1" i="2" l="1"/>
  <c r="G41" i="2" s="1"/>
  <c r="E17" i="2"/>
  <c r="G17" i="2" s="1"/>
  <c r="E13" i="2" l="1"/>
  <c r="F9" i="1" l="1"/>
  <c r="G9" i="1" s="1"/>
  <c r="G40" i="2"/>
  <c r="E40" i="2"/>
  <c r="E22" i="2"/>
  <c r="G22" i="2" s="1"/>
  <c r="E15" i="2" l="1"/>
  <c r="E14" i="2"/>
  <c r="G19" i="2" l="1"/>
  <c r="G20" i="2"/>
  <c r="G21" i="2"/>
  <c r="G24" i="2"/>
  <c r="G26" i="2"/>
  <c r="G31" i="2"/>
  <c r="G33" i="2"/>
  <c r="G38" i="2"/>
  <c r="G12" i="2"/>
  <c r="G14" i="2"/>
  <c r="G15" i="2"/>
  <c r="G9" i="2"/>
  <c r="E19" i="2"/>
  <c r="E20" i="2"/>
  <c r="E21" i="2"/>
  <c r="E23" i="2"/>
  <c r="G23" i="2" s="1"/>
  <c r="E24" i="2"/>
  <c r="E25" i="2"/>
  <c r="G25" i="2" s="1"/>
  <c r="E26" i="2"/>
  <c r="E27" i="2"/>
  <c r="G27" i="2" s="1"/>
  <c r="E28" i="2"/>
  <c r="E29" i="2"/>
  <c r="G29" i="2" s="1"/>
  <c r="E30" i="2"/>
  <c r="G30" i="2" s="1"/>
  <c r="E31" i="2"/>
  <c r="E32" i="2"/>
  <c r="G32" i="2" s="1"/>
  <c r="E33" i="2"/>
  <c r="E34" i="2"/>
  <c r="G34" i="2" s="1"/>
  <c r="E35" i="2"/>
  <c r="G35" i="2" s="1"/>
  <c r="E36" i="2"/>
  <c r="G36" i="2" s="1"/>
  <c r="E37" i="2"/>
  <c r="G37" i="2" s="1"/>
  <c r="E38" i="2"/>
  <c r="E39" i="2"/>
  <c r="G39" i="2" s="1"/>
  <c r="E42" i="2"/>
  <c r="G42" i="2" s="1"/>
  <c r="E18" i="2"/>
  <c r="G18" i="2" s="1"/>
  <c r="E10" i="2"/>
  <c r="G10" i="2" s="1"/>
  <c r="E11" i="2"/>
  <c r="G11" i="2" s="1"/>
  <c r="E12" i="2"/>
  <c r="G13" i="2"/>
  <c r="E9" i="2"/>
  <c r="G16" i="2" l="1"/>
  <c r="E43" i="2"/>
  <c r="G28" i="2"/>
  <c r="G43" i="2" s="1"/>
  <c r="D10" i="1"/>
  <c r="D9" i="1"/>
  <c r="G44" i="2" l="1"/>
  <c r="D11" i="1"/>
  <c r="D12" i="1" s="1"/>
  <c r="F10" i="1"/>
  <c r="G10" i="1" s="1"/>
  <c r="F11" i="1" l="1"/>
  <c r="F12" i="1" s="1"/>
  <c r="G11" i="1"/>
  <c r="G12" i="1" s="1"/>
</calcChain>
</file>

<file path=xl/sharedStrings.xml><?xml version="1.0" encoding="utf-8"?>
<sst xmlns="http://schemas.openxmlformats.org/spreadsheetml/2006/main" count="73" uniqueCount="67">
  <si>
    <t xml:space="preserve">RAISON SOCIALE DU CANDIDAT : </t>
  </si>
  <si>
    <t>TAUX TVA (%) :</t>
  </si>
  <si>
    <t xml:space="preserve"> </t>
  </si>
  <si>
    <t>Nombre de consultation entre</t>
  </si>
  <si>
    <t>QUANTITES DE CONSULTATIONS</t>
  </si>
  <si>
    <t>PRIX UNITAIRE HT MOYEN</t>
  </si>
  <si>
    <t>TOTAL MOYEN PAR TRANCHE</t>
  </si>
  <si>
    <t>PRIX TOTAL 
HT</t>
  </si>
  <si>
    <t>PRIX TOTAL 
TTC</t>
  </si>
  <si>
    <t>supérieur à 5 000 €</t>
  </si>
  <si>
    <t>TOTAL GENERAL SUR 12 MOIS</t>
  </si>
  <si>
    <t>TOTAL GENERAL SUR 48 MOIS</t>
  </si>
  <si>
    <t xml:space="preserve">NB : les totaux (prix total HT, prix total TTC et total général) se calculent automatiquement une fois rempli le prix unitaire HT pour chaque prestation demandée et le taux de TVA. </t>
  </si>
  <si>
    <t>Date :</t>
  </si>
  <si>
    <t>Rémunération Print Manager</t>
  </si>
  <si>
    <t>DESCRIPTIF TECHNIQUE</t>
  </si>
  <si>
    <t>QUANTITES</t>
  </si>
  <si>
    <t>Indications</t>
  </si>
  <si>
    <t>SOUS TOTAL</t>
  </si>
  <si>
    <t>TOTAL</t>
  </si>
  <si>
    <t>En aucun cas, le DQE ne doit être modifié. 
Seules les cellules jaunes doivent être complétées.
Toute modification et annotation, pourra entrainer le rejet total de l'offre. 
Les prix unitaires HT indiqués doivent être identiques à ceux portés au BPU.</t>
  </si>
  <si>
    <t>Consultation réf. EFS-SC/2853</t>
  </si>
  <si>
    <t>0 à 5 000 €</t>
  </si>
  <si>
    <t>Signalétique JMDS</t>
  </si>
  <si>
    <t>Produits</t>
  </si>
  <si>
    <t>Flèche akylux recto/verso 150X600 mm</t>
  </si>
  <si>
    <t>Oriflamme petit format</t>
  </si>
  <si>
    <t xml:space="preserve">Banderole maille non tissée 12000 X 800 mm </t>
  </si>
  <si>
    <t>Banderole PVC générique 800x4000 mm</t>
  </si>
  <si>
    <t>Frais de manutention/conditonnement pour commande complexe</t>
  </si>
  <si>
    <t>Frais de livraison complémentaire multipoints</t>
  </si>
  <si>
    <t>Guirlandes avec fanions</t>
  </si>
  <si>
    <t>Banderoles personnalisable recto toile de spi 800 x 3000mm</t>
  </si>
  <si>
    <t>Banderoles micro perforée personnalisable 700x3500 mm</t>
  </si>
  <si>
    <t>Stop trottoirs chevalet aluminium lourd</t>
  </si>
  <si>
    <t>Oriflamme grand format complet</t>
  </si>
  <si>
    <t>Totem akylux 1500x600 mm</t>
  </si>
  <si>
    <t>Totem akylux 1000x600 mm</t>
  </si>
  <si>
    <t>Panneau Akylux personnalisable 500X550 mm</t>
  </si>
  <si>
    <t>Banderoles PVC personnalisables avec calicots 880 x 3000mm</t>
  </si>
  <si>
    <t>Panneau akylux personnalisable 400X800 mm</t>
  </si>
  <si>
    <t>Flèches Akylux recto/verso 250X600 mm</t>
  </si>
  <si>
    <t>Quantité de commande</t>
  </si>
  <si>
    <t xml:space="preserve">Arche publicitaire 2 </t>
  </si>
  <si>
    <t>Goutte géante gonflable</t>
  </si>
  <si>
    <t>Sac de street marketing</t>
  </si>
  <si>
    <t xml:space="preserve">Kakemono enrouleurs 1600x850mm </t>
  </si>
  <si>
    <t>Kakemonos enrouleurs 2000x850mm</t>
  </si>
  <si>
    <t>Totems akylux 3 faces</t>
  </si>
  <si>
    <t>Paravent</t>
  </si>
  <si>
    <t>Oriflamme petit format complet</t>
  </si>
  <si>
    <t>Banderoles PVC personnalisable 800x2000 mm</t>
  </si>
  <si>
    <t xml:space="preserve">En aucun cas, le DQE ne doit être modifié. 
Seules les cellules jaunes doivent être complétées.
Toute modification et annotation, pourra entrainer le rejet total de l'offre. </t>
  </si>
  <si>
    <t>PRIX UNITAIRE HT</t>
  </si>
  <si>
    <t>MONTANT COMMANDE TOTAL HT</t>
  </si>
  <si>
    <t>MONTANT TOTAL HT</t>
  </si>
  <si>
    <t>DETAIL QUANTITATIF ESTIMATIF - PRODUCTION SIGNALETIQUE</t>
  </si>
  <si>
    <t>X Banner 1800x700mm</t>
  </si>
  <si>
    <t>Totem Elliptique 570 x 1560 mm</t>
  </si>
  <si>
    <t>Précisions :
. Le DQE n'a pas de valeur contractuelle. Les produits demandés dans le DQE ne sont pas exhaustifs. 
. Les quantités et nombre de commandes sont fictives et n'engagent l'EFS d'aucune sorte.</t>
  </si>
  <si>
    <t>Banderoles PVC personnalisable 1 pochette 3000x800mm</t>
  </si>
  <si>
    <t>DETAIL QUANTITATIF ESTIMATIF TAUX DE REMUNERATION</t>
  </si>
  <si>
    <t>Précisions :
. Le DQE n'a pas de valeur contractuelle. 
. Les quantités et nombre de commandes annuelles sont estimatives et n'engagent l'EFS d'aucune sorte.</t>
  </si>
  <si>
    <r>
      <t xml:space="preserve">Voir détails pour conditionnement, répartition et points de livraison en annexe du DQE pour chiffrer les postes 47 et 48
</t>
    </r>
    <r>
      <rPr>
        <i/>
        <sz val="12"/>
        <rFont val="Arial"/>
        <family val="2"/>
      </rPr>
      <t>"SC2853_Annexe DQE détails signalétique JMDS"</t>
    </r>
  </si>
  <si>
    <t>Taux de rémunération %</t>
  </si>
  <si>
    <t>Banderoles génériques recto toile de spi 800 x 3000mm</t>
  </si>
  <si>
    <t>Kit Chevalet akylux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</si>
</sst>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0.00\ &quot;€&quot;"/>
  </numFmts>
  <fonts count="26" x14ac:knownFonts="1">
    <font>
      <sz val="11"/>
      <color theme="1"/>
      <name val="Calibri"/>
      <family val="2"/>
      <scheme val="minor"/>
    </font>
    <font>
      <b/>
      <sz val="18"/>
      <color theme="0"/>
      <name val="Arial"/>
      <family val="2"/>
    </font>
    <font>
      <b/>
      <sz val="22"/>
      <name val="Arial"/>
      <family val="2"/>
    </font>
    <font>
      <sz val="11"/>
      <name val="Arial"/>
      <family val="2"/>
    </font>
    <font>
      <b/>
      <sz val="18"/>
      <name val="Arial"/>
      <family val="2"/>
    </font>
    <font>
      <b/>
      <sz val="11"/>
      <name val="Arial"/>
      <family val="2"/>
    </font>
    <font>
      <b/>
      <sz val="10"/>
      <color rgb="FFC00000"/>
      <name val="Arial"/>
      <family val="2"/>
    </font>
    <font>
      <b/>
      <u/>
      <sz val="10"/>
      <color rgb="FFC00000"/>
      <name val="Arial"/>
      <family val="2"/>
    </font>
    <font>
      <sz val="14"/>
      <name val="Arial"/>
      <family val="2"/>
    </font>
    <font>
      <b/>
      <sz val="12"/>
      <color theme="0"/>
      <name val="Arial"/>
      <family val="2"/>
    </font>
    <font>
      <b/>
      <sz val="11"/>
      <color theme="0"/>
      <name val="Arial"/>
      <family val="2"/>
    </font>
    <font>
      <sz val="10"/>
      <name val="Verdana"/>
      <family val="2"/>
    </font>
    <font>
      <sz val="11"/>
      <color theme="1"/>
      <name val="Arial"/>
      <family val="2"/>
    </font>
    <font>
      <sz val="9"/>
      <name val="Arial"/>
      <family val="2"/>
    </font>
    <font>
      <sz val="10"/>
      <name val="Arial"/>
      <family val="2"/>
    </font>
    <font>
      <b/>
      <sz val="14"/>
      <name val="Arial"/>
      <family val="2"/>
    </font>
    <font>
      <sz val="12"/>
      <name val="Arial"/>
      <family val="2"/>
    </font>
    <font>
      <b/>
      <sz val="9"/>
      <name val="Arial"/>
      <family val="2"/>
    </font>
    <font>
      <b/>
      <sz val="12"/>
      <color theme="1"/>
      <name val="Arial"/>
      <family val="2"/>
    </font>
    <font>
      <sz val="14"/>
      <color theme="0"/>
      <name val="Arial"/>
      <family val="2"/>
    </font>
    <font>
      <b/>
      <sz val="14"/>
      <color theme="1"/>
      <name val="Calibri"/>
      <family val="2"/>
      <scheme val="minor"/>
    </font>
    <font>
      <b/>
      <sz val="12"/>
      <color rgb="FFFF0000"/>
      <name val="Arial"/>
      <family val="2"/>
    </font>
    <font>
      <sz val="14"/>
      <color theme="1"/>
      <name val="Calibri"/>
      <family val="2"/>
      <scheme val="minor"/>
    </font>
    <font>
      <b/>
      <sz val="12"/>
      <name val="Arial"/>
      <family val="2"/>
    </font>
    <font>
      <sz val="12"/>
      <color theme="1"/>
      <name val="Calibri"/>
      <family val="2"/>
      <scheme val="minor"/>
    </font>
    <font>
      <i/>
      <sz val="12"/>
      <name val="Arial"/>
      <family val="2"/>
    </font>
  </fonts>
  <fills count="9">
    <fill>
      <patternFill patternType="none"/>
    </fill>
    <fill>
      <patternFill patternType="gray125"/>
    </fill>
    <fill>
      <patternFill patternType="solid">
        <fgColor rgb="FFC00000"/>
        <bgColor indexed="64"/>
      </patternFill>
    </fill>
    <fill>
      <patternFill patternType="solid">
        <fgColor rgb="FFFFFF99"/>
        <bgColor indexed="64"/>
      </patternFill>
    </fill>
    <fill>
      <patternFill patternType="solid">
        <fgColor rgb="FF16365C"/>
        <bgColor indexed="64"/>
      </patternFill>
    </fill>
    <fill>
      <patternFill patternType="solid">
        <fgColor theme="0"/>
        <bgColor indexed="64"/>
      </patternFill>
    </fill>
    <fill>
      <patternFill patternType="solid">
        <fgColor theme="4" tint="0.59999389629810485"/>
        <bgColor indexed="64"/>
      </patternFill>
    </fill>
    <fill>
      <patternFill patternType="solid">
        <fgColor theme="1" tint="0.249977111117893"/>
        <bgColor indexed="64"/>
      </patternFill>
    </fill>
    <fill>
      <patternFill patternType="solid">
        <fgColor theme="7" tint="0.59999389629810485"/>
        <bgColor indexed="64"/>
      </patternFill>
    </fill>
  </fills>
  <borders count="56">
    <border>
      <left/>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right style="thin">
        <color indexed="64"/>
      </right>
      <top/>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style="thin">
        <color indexed="64"/>
      </bottom>
      <diagonal/>
    </border>
  </borders>
  <cellStyleXfs count="2">
    <xf numFmtId="0" fontId="0" fillId="0" borderId="0"/>
    <xf numFmtId="0" fontId="11" fillId="0" borderId="0"/>
  </cellStyleXfs>
  <cellXfs count="146">
    <xf numFmtId="0" fontId="0" fillId="0" borderId="0" xfId="0"/>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5" fillId="0" borderId="0" xfId="0" applyFont="1" applyAlignment="1">
      <alignment vertical="center" wrapText="1"/>
    </xf>
    <xf numFmtId="0" fontId="5" fillId="0" borderId="0" xfId="0" applyFont="1" applyBorder="1" applyAlignment="1">
      <alignment horizontal="right" vertical="center"/>
    </xf>
    <xf numFmtId="0" fontId="5" fillId="3" borderId="1" xfId="0" applyFont="1" applyFill="1" applyBorder="1" applyAlignment="1">
      <alignment horizontal="center" vertical="center"/>
    </xf>
    <xf numFmtId="9" fontId="5" fillId="3" borderId="1" xfId="0" applyNumberFormat="1" applyFont="1" applyFill="1" applyBorder="1" applyAlignment="1">
      <alignment horizontal="center" vertical="center"/>
    </xf>
    <xf numFmtId="0" fontId="8" fillId="0" borderId="0" xfId="0" applyFont="1" applyAlignment="1">
      <alignment vertical="center"/>
    </xf>
    <xf numFmtId="0" fontId="9" fillId="4" borderId="4" xfId="0" applyFont="1" applyFill="1" applyBorder="1" applyAlignment="1">
      <alignment horizontal="center" vertical="center" wrapText="1"/>
    </xf>
    <xf numFmtId="0" fontId="10" fillId="4" borderId="5" xfId="0" applyFont="1" applyFill="1" applyBorder="1" applyAlignment="1">
      <alignment horizontal="center" vertical="center" wrapText="1"/>
    </xf>
    <xf numFmtId="164" fontId="9" fillId="4" borderId="4" xfId="0" applyNumberFormat="1" applyFont="1" applyFill="1" applyBorder="1" applyAlignment="1">
      <alignment horizontal="center" vertical="center" wrapText="1"/>
    </xf>
    <xf numFmtId="1" fontId="9" fillId="4" borderId="6" xfId="0" applyNumberFormat="1"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1" applyFont="1" applyFill="1" applyBorder="1" applyAlignment="1">
      <alignment horizontal="center" vertical="center" wrapText="1" shrinkToFit="1"/>
    </xf>
    <xf numFmtId="165" fontId="12" fillId="5" borderId="8" xfId="0" applyNumberFormat="1" applyFont="1" applyFill="1" applyBorder="1" applyAlignment="1">
      <alignment horizontal="center" vertical="center"/>
    </xf>
    <xf numFmtId="165" fontId="3" fillId="5" borderId="8" xfId="0" applyNumberFormat="1" applyFont="1" applyFill="1" applyBorder="1" applyAlignment="1">
      <alignment horizontal="center" vertical="center"/>
    </xf>
    <xf numFmtId="10" fontId="3" fillId="3" borderId="8" xfId="0" applyNumberFormat="1" applyFont="1" applyFill="1" applyBorder="1" applyAlignment="1">
      <alignment horizontal="center" vertical="center"/>
    </xf>
    <xf numFmtId="165" fontId="3" fillId="0" borderId="8" xfId="0" applyNumberFormat="1" applyFont="1" applyFill="1" applyBorder="1" applyAlignment="1">
      <alignment horizontal="center" vertical="center"/>
    </xf>
    <xf numFmtId="165" fontId="3" fillId="0" borderId="9" xfId="0" applyNumberFormat="1" applyFont="1" applyFill="1" applyBorder="1" applyAlignment="1">
      <alignment horizontal="center" vertical="center"/>
    </xf>
    <xf numFmtId="0" fontId="3" fillId="0" borderId="0" xfId="0" applyFont="1" applyFill="1" applyAlignment="1">
      <alignment vertical="center"/>
    </xf>
    <xf numFmtId="0" fontId="13" fillId="0" borderId="0" xfId="0" applyFont="1" applyAlignment="1">
      <alignment vertical="center"/>
    </xf>
    <xf numFmtId="165" fontId="15" fillId="6" borderId="2" xfId="1" applyNumberFormat="1" applyFont="1" applyFill="1" applyBorder="1" applyAlignment="1">
      <alignment vertical="center" wrapText="1" shrinkToFit="1"/>
    </xf>
    <xf numFmtId="0" fontId="15" fillId="6" borderId="2" xfId="1" applyFont="1" applyFill="1" applyBorder="1" applyAlignment="1">
      <alignment vertical="center" wrapText="1" shrinkToFit="1"/>
    </xf>
    <xf numFmtId="165" fontId="16" fillId="0" borderId="10" xfId="0" applyNumberFormat="1" applyFont="1" applyFill="1" applyBorder="1" applyAlignment="1">
      <alignment horizontal="center" vertical="center"/>
    </xf>
    <xf numFmtId="165" fontId="16" fillId="0" borderId="11" xfId="0" applyNumberFormat="1" applyFont="1" applyFill="1" applyBorder="1" applyAlignment="1">
      <alignment horizontal="center" vertical="center"/>
    </xf>
    <xf numFmtId="0" fontId="17" fillId="0" borderId="0" xfId="0" applyFont="1"/>
    <xf numFmtId="0" fontId="14" fillId="0" borderId="0" xfId="0" applyFont="1" applyAlignment="1">
      <alignment vertical="center"/>
    </xf>
    <xf numFmtId="164" fontId="3" fillId="0" borderId="0" xfId="0" applyNumberFormat="1" applyFont="1" applyAlignment="1">
      <alignment vertical="center"/>
    </xf>
    <xf numFmtId="0" fontId="3" fillId="0" borderId="0" xfId="0" applyFont="1" applyAlignment="1">
      <alignment horizontal="center" vertical="center"/>
    </xf>
    <xf numFmtId="165" fontId="3" fillId="0" borderId="16" xfId="0" applyNumberFormat="1" applyFont="1" applyBorder="1" applyAlignment="1">
      <alignment horizontal="center" vertical="center"/>
    </xf>
    <xf numFmtId="0" fontId="3" fillId="0" borderId="25" xfId="0" applyFont="1" applyFill="1" applyBorder="1" applyAlignment="1">
      <alignment horizontal="center" vertical="center"/>
    </xf>
    <xf numFmtId="0" fontId="3" fillId="0" borderId="17" xfId="1" applyFont="1" applyFill="1" applyBorder="1" applyAlignment="1">
      <alignment horizontal="center" vertical="center" wrapText="1" shrinkToFit="1"/>
    </xf>
    <xf numFmtId="165" fontId="3" fillId="5" borderId="17" xfId="0" applyNumberFormat="1" applyFont="1" applyFill="1" applyBorder="1" applyAlignment="1">
      <alignment horizontal="center" vertical="center"/>
    </xf>
    <xf numFmtId="10" fontId="3" fillId="3" borderId="17" xfId="0" applyNumberFormat="1" applyFont="1" applyFill="1" applyBorder="1" applyAlignment="1">
      <alignment horizontal="center" vertical="center"/>
    </xf>
    <xf numFmtId="165" fontId="15" fillId="6" borderId="3" xfId="1" applyNumberFormat="1" applyFont="1" applyFill="1" applyBorder="1" applyAlignment="1">
      <alignment vertical="center" wrapText="1" shrinkToFit="1"/>
    </xf>
    <xf numFmtId="0" fontId="15" fillId="6" borderId="13" xfId="1" applyFont="1" applyFill="1" applyBorder="1" applyAlignment="1">
      <alignment vertical="center" wrapText="1" shrinkToFit="1"/>
    </xf>
    <xf numFmtId="165" fontId="3" fillId="0" borderId="17" xfId="0" applyNumberFormat="1" applyFont="1" applyFill="1" applyBorder="1" applyAlignment="1">
      <alignment horizontal="center" vertical="center"/>
    </xf>
    <xf numFmtId="165" fontId="3" fillId="0" borderId="19" xfId="0" applyNumberFormat="1" applyFont="1" applyFill="1" applyBorder="1" applyAlignment="1">
      <alignment horizontal="center" vertical="center"/>
    </xf>
    <xf numFmtId="165" fontId="16" fillId="0" borderId="12" xfId="0" applyNumberFormat="1" applyFont="1" applyFill="1" applyBorder="1" applyAlignment="1">
      <alignment horizontal="center" vertical="center"/>
    </xf>
    <xf numFmtId="165" fontId="16" fillId="0" borderId="21" xfId="0" applyNumberFormat="1" applyFont="1" applyFill="1" applyBorder="1" applyAlignment="1">
      <alignment horizontal="center" vertical="center"/>
    </xf>
    <xf numFmtId="10" fontId="5" fillId="3" borderId="1" xfId="0" applyNumberFormat="1" applyFont="1" applyFill="1" applyBorder="1" applyAlignment="1">
      <alignment horizontal="center" vertical="center"/>
    </xf>
    <xf numFmtId="0" fontId="7" fillId="0" borderId="2" xfId="0" applyFont="1" applyBorder="1" applyAlignment="1">
      <alignment vertical="center" wrapText="1"/>
    </xf>
    <xf numFmtId="0" fontId="10" fillId="4" borderId="14" xfId="0" applyFont="1" applyFill="1" applyBorder="1" applyAlignment="1">
      <alignment horizontal="center" vertical="center" wrapText="1"/>
    </xf>
    <xf numFmtId="3" fontId="3" fillId="0" borderId="16" xfId="0" applyNumberFormat="1" applyFont="1" applyBorder="1" applyAlignment="1">
      <alignment horizontal="center" vertical="center"/>
    </xf>
    <xf numFmtId="3" fontId="3" fillId="0" borderId="8" xfId="0" applyNumberFormat="1" applyFont="1" applyBorder="1" applyAlignment="1">
      <alignment horizontal="center" vertical="center"/>
    </xf>
    <xf numFmtId="9" fontId="0" fillId="0" borderId="0" xfId="0" applyNumberFormat="1" applyAlignment="1">
      <alignment horizontal="center" vertical="center"/>
    </xf>
    <xf numFmtId="3" fontId="3" fillId="0" borderId="17" xfId="0" applyNumberFormat="1" applyFont="1" applyBorder="1" applyAlignment="1">
      <alignment horizontal="center" vertical="center"/>
    </xf>
    <xf numFmtId="3" fontId="15" fillId="0" borderId="10" xfId="0" applyNumberFormat="1" applyFont="1" applyBorder="1" applyAlignment="1">
      <alignment horizontal="center" vertical="center"/>
    </xf>
    <xf numFmtId="165" fontId="3" fillId="0" borderId="0" xfId="0" applyNumberFormat="1" applyFont="1" applyAlignment="1">
      <alignment horizontal="center" vertical="center"/>
    </xf>
    <xf numFmtId="3" fontId="3" fillId="0" borderId="0" xfId="0" applyNumberFormat="1" applyFont="1" applyAlignment="1">
      <alignment horizontal="center" vertical="center"/>
    </xf>
    <xf numFmtId="0" fontId="0" fillId="0" borderId="1" xfId="0" applyBorder="1"/>
    <xf numFmtId="0" fontId="21" fillId="0" borderId="15" xfId="1" applyFont="1" applyFill="1" applyBorder="1" applyAlignment="1">
      <alignment horizontal="center" vertical="center" wrapText="1" shrinkToFit="1"/>
    </xf>
    <xf numFmtId="0" fontId="22" fillId="0" borderId="29" xfId="0" applyFont="1" applyBorder="1" applyAlignment="1">
      <alignment horizontal="center" vertical="center"/>
    </xf>
    <xf numFmtId="3" fontId="16" fillId="0" borderId="8" xfId="0" applyNumberFormat="1" applyFont="1" applyBorder="1" applyAlignment="1">
      <alignment horizontal="center" vertical="center"/>
    </xf>
    <xf numFmtId="3" fontId="16" fillId="7" borderId="8" xfId="0" applyNumberFormat="1" applyFont="1" applyFill="1" applyBorder="1" applyAlignment="1">
      <alignment horizontal="center" vertical="center"/>
    </xf>
    <xf numFmtId="3" fontId="3" fillId="0" borderId="31" xfId="0" applyNumberFormat="1" applyFont="1" applyBorder="1" applyAlignment="1">
      <alignment horizontal="center" vertical="center"/>
    </xf>
    <xf numFmtId="0" fontId="16" fillId="0" borderId="32" xfId="0" applyFont="1" applyBorder="1" applyAlignment="1">
      <alignment vertical="center" wrapText="1"/>
    </xf>
    <xf numFmtId="0" fontId="22" fillId="0" borderId="34" xfId="0" applyFont="1" applyBorder="1" applyAlignment="1">
      <alignment horizontal="center" vertical="center"/>
    </xf>
    <xf numFmtId="0" fontId="16" fillId="0" borderId="24" xfId="0" applyFont="1" applyBorder="1" applyAlignment="1">
      <alignment vertical="center" wrapText="1"/>
    </xf>
    <xf numFmtId="0" fontId="22" fillId="0" borderId="30" xfId="0" applyFont="1" applyBorder="1" applyAlignment="1">
      <alignment horizontal="center" vertical="center"/>
    </xf>
    <xf numFmtId="164" fontId="9" fillId="4" borderId="36" xfId="0" applyNumberFormat="1" applyFont="1" applyFill="1" applyBorder="1" applyAlignment="1">
      <alignment horizontal="center" vertical="center" wrapText="1"/>
    </xf>
    <xf numFmtId="165" fontId="16" fillId="8" borderId="8" xfId="0" applyNumberFormat="1" applyFont="1" applyFill="1" applyBorder="1" applyAlignment="1">
      <alignment horizontal="center" vertical="center"/>
    </xf>
    <xf numFmtId="0" fontId="22" fillId="0" borderId="37" xfId="0" applyFont="1" applyBorder="1" applyAlignment="1">
      <alignment horizontal="center" vertical="center"/>
    </xf>
    <xf numFmtId="165" fontId="15" fillId="0" borderId="18" xfId="0" applyNumberFormat="1" applyFont="1" applyBorder="1" applyAlignment="1">
      <alignment horizontal="center" vertical="center"/>
    </xf>
    <xf numFmtId="0" fontId="16" fillId="0" borderId="24" xfId="1" applyFont="1" applyFill="1" applyBorder="1" applyAlignment="1">
      <alignment horizontal="left" vertical="center" wrapText="1" shrinkToFit="1"/>
    </xf>
    <xf numFmtId="0" fontId="20" fillId="0" borderId="14" xfId="0" applyFont="1" applyBorder="1" applyAlignment="1">
      <alignment horizontal="center" vertical="center"/>
    </xf>
    <xf numFmtId="0" fontId="22" fillId="0" borderId="35" xfId="0" applyFont="1" applyBorder="1" applyAlignment="1">
      <alignment horizontal="center" vertical="center"/>
    </xf>
    <xf numFmtId="3" fontId="3" fillId="0" borderId="38" xfId="0" applyNumberFormat="1" applyFont="1" applyBorder="1" applyAlignment="1">
      <alignment horizontal="center" vertical="center"/>
    </xf>
    <xf numFmtId="165" fontId="16" fillId="8" borderId="38" xfId="0" applyNumberFormat="1" applyFont="1" applyFill="1" applyBorder="1" applyAlignment="1">
      <alignment horizontal="center" vertical="center"/>
    </xf>
    <xf numFmtId="0" fontId="16" fillId="0" borderId="33" xfId="0" applyFont="1" applyBorder="1" applyAlignment="1">
      <alignment horizontal="left" vertical="center" wrapText="1"/>
    </xf>
    <xf numFmtId="0" fontId="16" fillId="0" borderId="24" xfId="0" applyFont="1" applyBorder="1" applyAlignment="1">
      <alignment horizontal="left" vertical="center" wrapText="1"/>
    </xf>
    <xf numFmtId="0" fontId="16" fillId="0" borderId="33" xfId="0" applyFont="1" applyBorder="1" applyAlignment="1">
      <alignment vertical="center" wrapText="1"/>
    </xf>
    <xf numFmtId="165" fontId="16" fillId="5" borderId="8" xfId="0" applyNumberFormat="1" applyFont="1" applyFill="1" applyBorder="1" applyAlignment="1">
      <alignment horizontal="center" vertical="center"/>
    </xf>
    <xf numFmtId="0" fontId="0" fillId="0" borderId="40" xfId="0" applyBorder="1"/>
    <xf numFmtId="0" fontId="0" fillId="0" borderId="40" xfId="0" applyBorder="1" applyAlignment="1">
      <alignment horizontal="center" vertical="center"/>
    </xf>
    <xf numFmtId="0" fontId="14" fillId="0" borderId="40" xfId="0" applyFont="1" applyBorder="1" applyAlignment="1">
      <alignment vertical="center" wrapText="1"/>
    </xf>
    <xf numFmtId="0" fontId="20" fillId="0" borderId="41" xfId="0" applyFont="1" applyBorder="1"/>
    <xf numFmtId="0" fontId="16" fillId="0" borderId="27" xfId="0" applyFont="1" applyBorder="1" applyAlignment="1">
      <alignment horizontal="left" vertical="center" wrapText="1"/>
    </xf>
    <xf numFmtId="165" fontId="16" fillId="5" borderId="38" xfId="0" applyNumberFormat="1" applyFont="1" applyFill="1" applyBorder="1" applyAlignment="1">
      <alignment horizontal="center" vertical="center"/>
    </xf>
    <xf numFmtId="0" fontId="14" fillId="0" borderId="42" xfId="0" applyFont="1" applyBorder="1" applyAlignment="1">
      <alignment vertical="center" wrapText="1"/>
    </xf>
    <xf numFmtId="0" fontId="16" fillId="0" borderId="32" xfId="0" applyFont="1" applyBorder="1" applyAlignment="1">
      <alignment horizontal="left" vertical="center" wrapText="1"/>
    </xf>
    <xf numFmtId="0" fontId="14" fillId="0" borderId="43" xfId="0" applyFont="1" applyBorder="1" applyAlignment="1">
      <alignment vertical="center" wrapText="1"/>
    </xf>
    <xf numFmtId="164" fontId="9" fillId="4" borderId="14" xfId="0" applyNumberFormat="1" applyFont="1" applyFill="1" applyBorder="1" applyAlignment="1">
      <alignment horizontal="center" vertical="center" wrapText="1"/>
    </xf>
    <xf numFmtId="164" fontId="9" fillId="4" borderId="1" xfId="0" applyNumberFormat="1" applyFont="1" applyFill="1" applyBorder="1" applyAlignment="1">
      <alignment horizontal="center" vertical="center" wrapText="1"/>
    </xf>
    <xf numFmtId="1" fontId="9" fillId="4" borderId="1" xfId="0" applyNumberFormat="1" applyFont="1" applyFill="1" applyBorder="1" applyAlignment="1">
      <alignment horizontal="center" vertical="center" wrapText="1"/>
    </xf>
    <xf numFmtId="165" fontId="3" fillId="7" borderId="44" xfId="0" applyNumberFormat="1" applyFont="1" applyFill="1" applyBorder="1" applyAlignment="1">
      <alignment horizontal="center" vertical="center"/>
    </xf>
    <xf numFmtId="165" fontId="16" fillId="7" borderId="22" xfId="0" applyNumberFormat="1" applyFont="1" applyFill="1" applyBorder="1" applyAlignment="1">
      <alignment horizontal="center" vertical="center"/>
    </xf>
    <xf numFmtId="3" fontId="16" fillId="0" borderId="46" xfId="0" applyNumberFormat="1" applyFont="1" applyBorder="1" applyAlignment="1">
      <alignment horizontal="center" vertical="center"/>
    </xf>
    <xf numFmtId="3" fontId="16" fillId="0" borderId="47" xfId="0" applyNumberFormat="1" applyFont="1" applyBorder="1" applyAlignment="1">
      <alignment horizontal="center" vertical="center"/>
    </xf>
    <xf numFmtId="3" fontId="15" fillId="0" borderId="48" xfId="0" applyNumberFormat="1" applyFont="1" applyBorder="1" applyAlignment="1">
      <alignment horizontal="center" vertical="center"/>
    </xf>
    <xf numFmtId="164" fontId="9" fillId="4" borderId="49" xfId="0" applyNumberFormat="1" applyFont="1" applyFill="1" applyBorder="1" applyAlignment="1">
      <alignment horizontal="center" vertical="center" wrapText="1"/>
    </xf>
    <xf numFmtId="0" fontId="20" fillId="0" borderId="28" xfId="0" applyFont="1" applyBorder="1"/>
    <xf numFmtId="165" fontId="3" fillId="0" borderId="30" xfId="0" applyNumberFormat="1" applyFont="1" applyBorder="1" applyAlignment="1">
      <alignment horizontal="center" vertical="center"/>
    </xf>
    <xf numFmtId="165" fontId="16" fillId="0" borderId="34" xfId="0" applyNumberFormat="1" applyFont="1" applyBorder="1" applyAlignment="1">
      <alignment horizontal="center" vertical="center"/>
    </xf>
    <xf numFmtId="165" fontId="16" fillId="0" borderId="37" xfId="0" applyNumberFormat="1" applyFont="1" applyBorder="1" applyAlignment="1">
      <alignment horizontal="center" vertical="center"/>
    </xf>
    <xf numFmtId="165" fontId="16" fillId="0" borderId="35" xfId="0" applyNumberFormat="1" applyFont="1" applyBorder="1" applyAlignment="1">
      <alignment horizontal="center" vertical="center"/>
    </xf>
    <xf numFmtId="165" fontId="15" fillId="0" borderId="41" xfId="0" applyNumberFormat="1" applyFont="1" applyBorder="1" applyAlignment="1">
      <alignment horizontal="center" vertical="center"/>
    </xf>
    <xf numFmtId="0" fontId="14" fillId="0" borderId="22" xfId="0" applyFont="1" applyBorder="1" applyAlignment="1">
      <alignment horizontal="left" vertical="center" wrapText="1"/>
    </xf>
    <xf numFmtId="0" fontId="14" fillId="0" borderId="23" xfId="0" applyFont="1" applyBorder="1" applyAlignment="1">
      <alignment horizontal="left" vertical="center" wrapText="1"/>
    </xf>
    <xf numFmtId="0" fontId="14" fillId="0" borderId="24" xfId="0" applyFont="1" applyBorder="1" applyAlignment="1">
      <alignment horizontal="left" vertical="center" wrapText="1"/>
    </xf>
    <xf numFmtId="0" fontId="3" fillId="3" borderId="20" xfId="0" applyFont="1" applyFill="1" applyBorder="1" applyAlignment="1">
      <alignment horizontal="left" vertical="top"/>
    </xf>
    <xf numFmtId="0" fontId="3" fillId="3" borderId="21" xfId="0" applyFont="1" applyFill="1" applyBorder="1" applyAlignment="1">
      <alignment horizontal="left" vertical="top"/>
    </xf>
    <xf numFmtId="0" fontId="14" fillId="0" borderId="0" xfId="0" applyFont="1" applyBorder="1" applyAlignment="1">
      <alignment horizontal="left" vertical="center"/>
    </xf>
    <xf numFmtId="0" fontId="19" fillId="2" borderId="0" xfId="0" applyFont="1" applyFill="1" applyAlignment="1">
      <alignment horizontal="center" vertic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6" fillId="0" borderId="2" xfId="0" applyFont="1" applyBorder="1" applyAlignment="1">
      <alignment horizontal="left" vertical="center" wrapText="1"/>
    </xf>
    <xf numFmtId="0" fontId="7" fillId="0" borderId="2" xfId="0" applyFont="1" applyBorder="1" applyAlignment="1">
      <alignment horizontal="left" vertical="center" wrapText="1"/>
    </xf>
    <xf numFmtId="0" fontId="18" fillId="0" borderId="1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13" xfId="0" applyFont="1" applyBorder="1" applyAlignment="1">
      <alignment horizontal="center" vertical="center" wrapText="1"/>
    </xf>
    <xf numFmtId="0" fontId="15" fillId="6" borderId="12" xfId="1" applyFont="1" applyFill="1" applyBorder="1" applyAlignment="1">
      <alignment horizontal="center" vertical="center" wrapText="1" shrinkToFit="1"/>
    </xf>
    <xf numFmtId="0" fontId="15" fillId="6" borderId="3" xfId="1" applyFont="1" applyFill="1" applyBorder="1" applyAlignment="1">
      <alignment horizontal="center" vertical="center" wrapText="1" shrinkToFit="1"/>
    </xf>
    <xf numFmtId="0" fontId="15" fillId="6" borderId="10" xfId="1" applyFont="1" applyFill="1" applyBorder="1" applyAlignment="1">
      <alignment horizontal="center" vertical="center" wrapText="1" shrinkToFit="1"/>
    </xf>
    <xf numFmtId="0" fontId="15" fillId="6" borderId="2" xfId="1" applyFont="1" applyFill="1" applyBorder="1" applyAlignment="1">
      <alignment horizontal="center" vertical="center" wrapText="1" shrinkToFit="1"/>
    </xf>
    <xf numFmtId="0" fontId="19" fillId="2" borderId="0" xfId="0" applyFont="1" applyFill="1" applyAlignment="1">
      <alignment horizontal="center" vertical="center"/>
    </xf>
    <xf numFmtId="165" fontId="15" fillId="0" borderId="12" xfId="0" applyNumberFormat="1" applyFont="1" applyBorder="1" applyAlignment="1">
      <alignment horizontal="center" vertical="center"/>
    </xf>
    <xf numFmtId="165" fontId="15" fillId="0" borderId="3" xfId="0" applyNumberFormat="1" applyFont="1" applyBorder="1" applyAlignment="1">
      <alignment horizontal="center" vertical="center"/>
    </xf>
    <xf numFmtId="165" fontId="15" fillId="0" borderId="13" xfId="0" applyNumberFormat="1" applyFont="1" applyBorder="1" applyAlignment="1">
      <alignment horizontal="center" vertical="center"/>
    </xf>
    <xf numFmtId="0" fontId="15" fillId="0" borderId="2" xfId="0" applyFont="1" applyBorder="1" applyAlignment="1">
      <alignment horizontal="right" vertical="center" wrapText="1"/>
    </xf>
    <xf numFmtId="0" fontId="14" fillId="0" borderId="12" xfId="0" applyFont="1" applyBorder="1" applyAlignment="1">
      <alignment horizontal="left" vertical="center" wrapText="1"/>
    </xf>
    <xf numFmtId="0" fontId="14" fillId="0" borderId="13" xfId="0" applyFont="1" applyBorder="1" applyAlignment="1">
      <alignment horizontal="left" vertical="center" wrapText="1"/>
    </xf>
    <xf numFmtId="9" fontId="0" fillId="0" borderId="26" xfId="0" applyNumberFormat="1" applyBorder="1" applyAlignment="1">
      <alignment horizontal="center" vertical="center"/>
    </xf>
    <xf numFmtId="0" fontId="0" fillId="0" borderId="26" xfId="0" applyBorder="1" applyAlignment="1">
      <alignment horizontal="center" vertical="center"/>
    </xf>
    <xf numFmtId="9" fontId="0" fillId="0" borderId="0" xfId="0" applyNumberFormat="1" applyBorder="1" applyAlignment="1">
      <alignment horizontal="center" vertical="center"/>
    </xf>
    <xf numFmtId="0" fontId="0" fillId="0" borderId="0" xfId="0" applyBorder="1" applyAlignment="1">
      <alignment horizontal="center" vertical="center"/>
    </xf>
    <xf numFmtId="0" fontId="22" fillId="0" borderId="35" xfId="0" applyFont="1" applyBorder="1"/>
    <xf numFmtId="0" fontId="23" fillId="0" borderId="2" xfId="0" applyFont="1" applyBorder="1" applyAlignment="1">
      <alignment horizontal="right"/>
    </xf>
    <xf numFmtId="165" fontId="15" fillId="7" borderId="48" xfId="0" applyNumberFormat="1" applyFont="1" applyFill="1" applyBorder="1" applyAlignment="1">
      <alignment horizontal="center" vertical="center"/>
    </xf>
    <xf numFmtId="0" fontId="22" fillId="0" borderId="50" xfId="0" applyFont="1" applyBorder="1" applyAlignment="1">
      <alignment horizontal="center" vertical="center"/>
    </xf>
    <xf numFmtId="0" fontId="16" fillId="0" borderId="51" xfId="0" applyFont="1" applyBorder="1" applyAlignment="1">
      <alignment vertical="center" wrapText="1"/>
    </xf>
    <xf numFmtId="3" fontId="3" fillId="0" borderId="39" xfId="0" applyNumberFormat="1" applyFont="1" applyBorder="1" applyAlignment="1">
      <alignment horizontal="center" vertical="center"/>
    </xf>
    <xf numFmtId="165" fontId="16" fillId="8" borderId="31" xfId="0" applyNumberFormat="1" applyFont="1" applyFill="1" applyBorder="1" applyAlignment="1">
      <alignment horizontal="center" vertical="center"/>
    </xf>
    <xf numFmtId="165" fontId="16" fillId="5" borderId="31" xfId="0" applyNumberFormat="1" applyFont="1" applyFill="1" applyBorder="1" applyAlignment="1">
      <alignment horizontal="center" vertical="center"/>
    </xf>
    <xf numFmtId="3" fontId="16" fillId="0" borderId="45" xfId="0" applyNumberFormat="1" applyFont="1" applyBorder="1" applyAlignment="1">
      <alignment horizontal="center" vertical="center"/>
    </xf>
    <xf numFmtId="165" fontId="16" fillId="0" borderId="50" xfId="0" applyNumberFormat="1" applyFont="1" applyBorder="1" applyAlignment="1">
      <alignment horizontal="center" vertical="center"/>
    </xf>
    <xf numFmtId="3" fontId="16" fillId="0" borderId="53" xfId="0" applyNumberFormat="1" applyFont="1" applyBorder="1" applyAlignment="1">
      <alignment horizontal="center" vertical="center"/>
    </xf>
    <xf numFmtId="0" fontId="16" fillId="0" borderId="54" xfId="0" applyFont="1" applyBorder="1" applyAlignment="1">
      <alignment horizontal="center" vertical="center" wrapText="1"/>
    </xf>
    <xf numFmtId="0" fontId="24" fillId="0" borderId="29" xfId="0" applyFont="1" applyBorder="1" applyAlignment="1">
      <alignment horizontal="center" vertical="center" wrapText="1"/>
    </xf>
    <xf numFmtId="0" fontId="24" fillId="0" borderId="41" xfId="0" applyFont="1" applyBorder="1" applyAlignment="1">
      <alignment horizontal="center" vertical="center" wrapText="1"/>
    </xf>
    <xf numFmtId="0" fontId="0" fillId="0" borderId="55" xfId="0" applyBorder="1"/>
    <xf numFmtId="0" fontId="24" fillId="0" borderId="30" xfId="0" applyFont="1" applyBorder="1" applyAlignment="1">
      <alignment horizontal="center" vertical="center" wrapText="1"/>
    </xf>
    <xf numFmtId="0" fontId="16" fillId="0" borderId="16" xfId="0" applyFont="1" applyBorder="1" applyAlignment="1">
      <alignment horizontal="center" vertical="center"/>
    </xf>
    <xf numFmtId="0" fontId="16" fillId="0" borderId="52" xfId="0" applyFont="1" applyBorder="1" applyAlignment="1">
      <alignment horizontal="left"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zoomScale="85" zoomScaleNormal="85" workbookViewId="0">
      <selection activeCell="E9" sqref="E9"/>
    </sheetView>
  </sheetViews>
  <sheetFormatPr baseColWidth="10" defaultRowHeight="14.25" x14ac:dyDescent="0.25"/>
  <cols>
    <col min="1" max="1" width="23.5703125" style="2" customWidth="1"/>
    <col min="2" max="2" width="29.5703125" style="28" customWidth="1"/>
    <col min="3" max="3" width="19.42578125" style="2" customWidth="1"/>
    <col min="4" max="4" width="21.140625" style="2" customWidth="1"/>
    <col min="5" max="5" width="16.7109375" style="2" customWidth="1"/>
    <col min="6" max="6" width="18.85546875" style="2" customWidth="1"/>
    <col min="7" max="7" width="18.140625" style="30" customWidth="1"/>
    <col min="8" max="8" width="11.42578125" style="2"/>
    <col min="9" max="9" width="9" style="2" customWidth="1"/>
    <col min="10" max="257" width="11.42578125" style="2"/>
    <col min="258" max="258" width="17.5703125" style="2" customWidth="1"/>
    <col min="259" max="259" width="107.28515625" style="2" customWidth="1"/>
    <col min="260" max="260" width="14.5703125" style="2" customWidth="1"/>
    <col min="261" max="261" width="16" style="2" customWidth="1"/>
    <col min="262" max="263" width="14.5703125" style="2" customWidth="1"/>
    <col min="264" max="264" width="11.42578125" style="2"/>
    <col min="265" max="265" width="9" style="2" customWidth="1"/>
    <col min="266" max="513" width="11.42578125" style="2"/>
    <col min="514" max="514" width="17.5703125" style="2" customWidth="1"/>
    <col min="515" max="515" width="107.28515625" style="2" customWidth="1"/>
    <col min="516" max="516" width="14.5703125" style="2" customWidth="1"/>
    <col min="517" max="517" width="16" style="2" customWidth="1"/>
    <col min="518" max="519" width="14.5703125" style="2" customWidth="1"/>
    <col min="520" max="520" width="11.42578125" style="2"/>
    <col min="521" max="521" width="9" style="2" customWidth="1"/>
    <col min="522" max="769" width="11.42578125" style="2"/>
    <col min="770" max="770" width="17.5703125" style="2" customWidth="1"/>
    <col min="771" max="771" width="107.28515625" style="2" customWidth="1"/>
    <col min="772" max="772" width="14.5703125" style="2" customWidth="1"/>
    <col min="773" max="773" width="16" style="2" customWidth="1"/>
    <col min="774" max="775" width="14.5703125" style="2" customWidth="1"/>
    <col min="776" max="776" width="11.42578125" style="2"/>
    <col min="777" max="777" width="9" style="2" customWidth="1"/>
    <col min="778" max="1025" width="11.42578125" style="2"/>
    <col min="1026" max="1026" width="17.5703125" style="2" customWidth="1"/>
    <col min="1027" max="1027" width="107.28515625" style="2" customWidth="1"/>
    <col min="1028" max="1028" width="14.5703125" style="2" customWidth="1"/>
    <col min="1029" max="1029" width="16" style="2" customWidth="1"/>
    <col min="1030" max="1031" width="14.5703125" style="2" customWidth="1"/>
    <col min="1032" max="1032" width="11.42578125" style="2"/>
    <col min="1033" max="1033" width="9" style="2" customWidth="1"/>
    <col min="1034" max="1281" width="11.42578125" style="2"/>
    <col min="1282" max="1282" width="17.5703125" style="2" customWidth="1"/>
    <col min="1283" max="1283" width="107.28515625" style="2" customWidth="1"/>
    <col min="1284" max="1284" width="14.5703125" style="2" customWidth="1"/>
    <col min="1285" max="1285" width="16" style="2" customWidth="1"/>
    <col min="1286" max="1287" width="14.5703125" style="2" customWidth="1"/>
    <col min="1288" max="1288" width="11.42578125" style="2"/>
    <col min="1289" max="1289" width="9" style="2" customWidth="1"/>
    <col min="1290" max="1537" width="11.42578125" style="2"/>
    <col min="1538" max="1538" width="17.5703125" style="2" customWidth="1"/>
    <col min="1539" max="1539" width="107.28515625" style="2" customWidth="1"/>
    <col min="1540" max="1540" width="14.5703125" style="2" customWidth="1"/>
    <col min="1541" max="1541" width="16" style="2" customWidth="1"/>
    <col min="1542" max="1543" width="14.5703125" style="2" customWidth="1"/>
    <col min="1544" max="1544" width="11.42578125" style="2"/>
    <col min="1545" max="1545" width="9" style="2" customWidth="1"/>
    <col min="1546" max="1793" width="11.42578125" style="2"/>
    <col min="1794" max="1794" width="17.5703125" style="2" customWidth="1"/>
    <col min="1795" max="1795" width="107.28515625" style="2" customWidth="1"/>
    <col min="1796" max="1796" width="14.5703125" style="2" customWidth="1"/>
    <col min="1797" max="1797" width="16" style="2" customWidth="1"/>
    <col min="1798" max="1799" width="14.5703125" style="2" customWidth="1"/>
    <col min="1800" max="1800" width="11.42578125" style="2"/>
    <col min="1801" max="1801" width="9" style="2" customWidth="1"/>
    <col min="1802" max="2049" width="11.42578125" style="2"/>
    <col min="2050" max="2050" width="17.5703125" style="2" customWidth="1"/>
    <col min="2051" max="2051" width="107.28515625" style="2" customWidth="1"/>
    <col min="2052" max="2052" width="14.5703125" style="2" customWidth="1"/>
    <col min="2053" max="2053" width="16" style="2" customWidth="1"/>
    <col min="2054" max="2055" width="14.5703125" style="2" customWidth="1"/>
    <col min="2056" max="2056" width="11.42578125" style="2"/>
    <col min="2057" max="2057" width="9" style="2" customWidth="1"/>
    <col min="2058" max="2305" width="11.42578125" style="2"/>
    <col min="2306" max="2306" width="17.5703125" style="2" customWidth="1"/>
    <col min="2307" max="2307" width="107.28515625" style="2" customWidth="1"/>
    <col min="2308" max="2308" width="14.5703125" style="2" customWidth="1"/>
    <col min="2309" max="2309" width="16" style="2" customWidth="1"/>
    <col min="2310" max="2311" width="14.5703125" style="2" customWidth="1"/>
    <col min="2312" max="2312" width="11.42578125" style="2"/>
    <col min="2313" max="2313" width="9" style="2" customWidth="1"/>
    <col min="2314" max="2561" width="11.42578125" style="2"/>
    <col min="2562" max="2562" width="17.5703125" style="2" customWidth="1"/>
    <col min="2563" max="2563" width="107.28515625" style="2" customWidth="1"/>
    <col min="2564" max="2564" width="14.5703125" style="2" customWidth="1"/>
    <col min="2565" max="2565" width="16" style="2" customWidth="1"/>
    <col min="2566" max="2567" width="14.5703125" style="2" customWidth="1"/>
    <col min="2568" max="2568" width="11.42578125" style="2"/>
    <col min="2569" max="2569" width="9" style="2" customWidth="1"/>
    <col min="2570" max="2817" width="11.42578125" style="2"/>
    <col min="2818" max="2818" width="17.5703125" style="2" customWidth="1"/>
    <col min="2819" max="2819" width="107.28515625" style="2" customWidth="1"/>
    <col min="2820" max="2820" width="14.5703125" style="2" customWidth="1"/>
    <col min="2821" max="2821" width="16" style="2" customWidth="1"/>
    <col min="2822" max="2823" width="14.5703125" style="2" customWidth="1"/>
    <col min="2824" max="2824" width="11.42578125" style="2"/>
    <col min="2825" max="2825" width="9" style="2" customWidth="1"/>
    <col min="2826" max="3073" width="11.42578125" style="2"/>
    <col min="3074" max="3074" width="17.5703125" style="2" customWidth="1"/>
    <col min="3075" max="3075" width="107.28515625" style="2" customWidth="1"/>
    <col min="3076" max="3076" width="14.5703125" style="2" customWidth="1"/>
    <col min="3077" max="3077" width="16" style="2" customWidth="1"/>
    <col min="3078" max="3079" width="14.5703125" style="2" customWidth="1"/>
    <col min="3080" max="3080" width="11.42578125" style="2"/>
    <col min="3081" max="3081" width="9" style="2" customWidth="1"/>
    <col min="3082" max="3329" width="11.42578125" style="2"/>
    <col min="3330" max="3330" width="17.5703125" style="2" customWidth="1"/>
    <col min="3331" max="3331" width="107.28515625" style="2" customWidth="1"/>
    <col min="3332" max="3332" width="14.5703125" style="2" customWidth="1"/>
    <col min="3333" max="3333" width="16" style="2" customWidth="1"/>
    <col min="3334" max="3335" width="14.5703125" style="2" customWidth="1"/>
    <col min="3336" max="3336" width="11.42578125" style="2"/>
    <col min="3337" max="3337" width="9" style="2" customWidth="1"/>
    <col min="3338" max="3585" width="11.42578125" style="2"/>
    <col min="3586" max="3586" width="17.5703125" style="2" customWidth="1"/>
    <col min="3587" max="3587" width="107.28515625" style="2" customWidth="1"/>
    <col min="3588" max="3588" width="14.5703125" style="2" customWidth="1"/>
    <col min="3589" max="3589" width="16" style="2" customWidth="1"/>
    <col min="3590" max="3591" width="14.5703125" style="2" customWidth="1"/>
    <col min="3592" max="3592" width="11.42578125" style="2"/>
    <col min="3593" max="3593" width="9" style="2" customWidth="1"/>
    <col min="3594" max="3841" width="11.42578125" style="2"/>
    <col min="3842" max="3842" width="17.5703125" style="2" customWidth="1"/>
    <col min="3843" max="3843" width="107.28515625" style="2" customWidth="1"/>
    <col min="3844" max="3844" width="14.5703125" style="2" customWidth="1"/>
    <col min="3845" max="3845" width="16" style="2" customWidth="1"/>
    <col min="3846" max="3847" width="14.5703125" style="2" customWidth="1"/>
    <col min="3848" max="3848" width="11.42578125" style="2"/>
    <col min="3849" max="3849" width="9" style="2" customWidth="1"/>
    <col min="3850" max="4097" width="11.42578125" style="2"/>
    <col min="4098" max="4098" width="17.5703125" style="2" customWidth="1"/>
    <col min="4099" max="4099" width="107.28515625" style="2" customWidth="1"/>
    <col min="4100" max="4100" width="14.5703125" style="2" customWidth="1"/>
    <col min="4101" max="4101" width="16" style="2" customWidth="1"/>
    <col min="4102" max="4103" width="14.5703125" style="2" customWidth="1"/>
    <col min="4104" max="4104" width="11.42578125" style="2"/>
    <col min="4105" max="4105" width="9" style="2" customWidth="1"/>
    <col min="4106" max="4353" width="11.42578125" style="2"/>
    <col min="4354" max="4354" width="17.5703125" style="2" customWidth="1"/>
    <col min="4355" max="4355" width="107.28515625" style="2" customWidth="1"/>
    <col min="4356" max="4356" width="14.5703125" style="2" customWidth="1"/>
    <col min="4357" max="4357" width="16" style="2" customWidth="1"/>
    <col min="4358" max="4359" width="14.5703125" style="2" customWidth="1"/>
    <col min="4360" max="4360" width="11.42578125" style="2"/>
    <col min="4361" max="4361" width="9" style="2" customWidth="1"/>
    <col min="4362" max="4609" width="11.42578125" style="2"/>
    <col min="4610" max="4610" width="17.5703125" style="2" customWidth="1"/>
    <col min="4611" max="4611" width="107.28515625" style="2" customWidth="1"/>
    <col min="4612" max="4612" width="14.5703125" style="2" customWidth="1"/>
    <col min="4613" max="4613" width="16" style="2" customWidth="1"/>
    <col min="4614" max="4615" width="14.5703125" style="2" customWidth="1"/>
    <col min="4616" max="4616" width="11.42578125" style="2"/>
    <col min="4617" max="4617" width="9" style="2" customWidth="1"/>
    <col min="4618" max="4865" width="11.42578125" style="2"/>
    <col min="4866" max="4866" width="17.5703125" style="2" customWidth="1"/>
    <col min="4867" max="4867" width="107.28515625" style="2" customWidth="1"/>
    <col min="4868" max="4868" width="14.5703125" style="2" customWidth="1"/>
    <col min="4869" max="4869" width="16" style="2" customWidth="1"/>
    <col min="4870" max="4871" width="14.5703125" style="2" customWidth="1"/>
    <col min="4872" max="4872" width="11.42578125" style="2"/>
    <col min="4873" max="4873" width="9" style="2" customWidth="1"/>
    <col min="4874" max="5121" width="11.42578125" style="2"/>
    <col min="5122" max="5122" width="17.5703125" style="2" customWidth="1"/>
    <col min="5123" max="5123" width="107.28515625" style="2" customWidth="1"/>
    <col min="5124" max="5124" width="14.5703125" style="2" customWidth="1"/>
    <col min="5125" max="5125" width="16" style="2" customWidth="1"/>
    <col min="5126" max="5127" width="14.5703125" style="2" customWidth="1"/>
    <col min="5128" max="5128" width="11.42578125" style="2"/>
    <col min="5129" max="5129" width="9" style="2" customWidth="1"/>
    <col min="5130" max="5377" width="11.42578125" style="2"/>
    <col min="5378" max="5378" width="17.5703125" style="2" customWidth="1"/>
    <col min="5379" max="5379" width="107.28515625" style="2" customWidth="1"/>
    <col min="5380" max="5380" width="14.5703125" style="2" customWidth="1"/>
    <col min="5381" max="5381" width="16" style="2" customWidth="1"/>
    <col min="5382" max="5383" width="14.5703125" style="2" customWidth="1"/>
    <col min="5384" max="5384" width="11.42578125" style="2"/>
    <col min="5385" max="5385" width="9" style="2" customWidth="1"/>
    <col min="5386" max="5633" width="11.42578125" style="2"/>
    <col min="5634" max="5634" width="17.5703125" style="2" customWidth="1"/>
    <col min="5635" max="5635" width="107.28515625" style="2" customWidth="1"/>
    <col min="5636" max="5636" width="14.5703125" style="2" customWidth="1"/>
    <col min="5637" max="5637" width="16" style="2" customWidth="1"/>
    <col min="5638" max="5639" width="14.5703125" style="2" customWidth="1"/>
    <col min="5640" max="5640" width="11.42578125" style="2"/>
    <col min="5641" max="5641" width="9" style="2" customWidth="1"/>
    <col min="5642" max="5889" width="11.42578125" style="2"/>
    <col min="5890" max="5890" width="17.5703125" style="2" customWidth="1"/>
    <col min="5891" max="5891" width="107.28515625" style="2" customWidth="1"/>
    <col min="5892" max="5892" width="14.5703125" style="2" customWidth="1"/>
    <col min="5893" max="5893" width="16" style="2" customWidth="1"/>
    <col min="5894" max="5895" width="14.5703125" style="2" customWidth="1"/>
    <col min="5896" max="5896" width="11.42578125" style="2"/>
    <col min="5897" max="5897" width="9" style="2" customWidth="1"/>
    <col min="5898" max="6145" width="11.42578125" style="2"/>
    <col min="6146" max="6146" width="17.5703125" style="2" customWidth="1"/>
    <col min="6147" max="6147" width="107.28515625" style="2" customWidth="1"/>
    <col min="6148" max="6148" width="14.5703125" style="2" customWidth="1"/>
    <col min="6149" max="6149" width="16" style="2" customWidth="1"/>
    <col min="6150" max="6151" width="14.5703125" style="2" customWidth="1"/>
    <col min="6152" max="6152" width="11.42578125" style="2"/>
    <col min="6153" max="6153" width="9" style="2" customWidth="1"/>
    <col min="6154" max="6401" width="11.42578125" style="2"/>
    <col min="6402" max="6402" width="17.5703125" style="2" customWidth="1"/>
    <col min="6403" max="6403" width="107.28515625" style="2" customWidth="1"/>
    <col min="6404" max="6404" width="14.5703125" style="2" customWidth="1"/>
    <col min="6405" max="6405" width="16" style="2" customWidth="1"/>
    <col min="6406" max="6407" width="14.5703125" style="2" customWidth="1"/>
    <col min="6408" max="6408" width="11.42578125" style="2"/>
    <col min="6409" max="6409" width="9" style="2" customWidth="1"/>
    <col min="6410" max="6657" width="11.42578125" style="2"/>
    <col min="6658" max="6658" width="17.5703125" style="2" customWidth="1"/>
    <col min="6659" max="6659" width="107.28515625" style="2" customWidth="1"/>
    <col min="6660" max="6660" width="14.5703125" style="2" customWidth="1"/>
    <col min="6661" max="6661" width="16" style="2" customWidth="1"/>
    <col min="6662" max="6663" width="14.5703125" style="2" customWidth="1"/>
    <col min="6664" max="6664" width="11.42578125" style="2"/>
    <col min="6665" max="6665" width="9" style="2" customWidth="1"/>
    <col min="6666" max="6913" width="11.42578125" style="2"/>
    <col min="6914" max="6914" width="17.5703125" style="2" customWidth="1"/>
    <col min="6915" max="6915" width="107.28515625" style="2" customWidth="1"/>
    <col min="6916" max="6916" width="14.5703125" style="2" customWidth="1"/>
    <col min="6917" max="6917" width="16" style="2" customWidth="1"/>
    <col min="6918" max="6919" width="14.5703125" style="2" customWidth="1"/>
    <col min="6920" max="6920" width="11.42578125" style="2"/>
    <col min="6921" max="6921" width="9" style="2" customWidth="1"/>
    <col min="6922" max="7169" width="11.42578125" style="2"/>
    <col min="7170" max="7170" width="17.5703125" style="2" customWidth="1"/>
    <col min="7171" max="7171" width="107.28515625" style="2" customWidth="1"/>
    <col min="7172" max="7172" width="14.5703125" style="2" customWidth="1"/>
    <col min="7173" max="7173" width="16" style="2" customWidth="1"/>
    <col min="7174" max="7175" width="14.5703125" style="2" customWidth="1"/>
    <col min="7176" max="7176" width="11.42578125" style="2"/>
    <col min="7177" max="7177" width="9" style="2" customWidth="1"/>
    <col min="7178" max="7425" width="11.42578125" style="2"/>
    <col min="7426" max="7426" width="17.5703125" style="2" customWidth="1"/>
    <col min="7427" max="7427" width="107.28515625" style="2" customWidth="1"/>
    <col min="7428" max="7428" width="14.5703125" style="2" customWidth="1"/>
    <col min="7429" max="7429" width="16" style="2" customWidth="1"/>
    <col min="7430" max="7431" width="14.5703125" style="2" customWidth="1"/>
    <col min="7432" max="7432" width="11.42578125" style="2"/>
    <col min="7433" max="7433" width="9" style="2" customWidth="1"/>
    <col min="7434" max="7681" width="11.42578125" style="2"/>
    <col min="7682" max="7682" width="17.5703125" style="2" customWidth="1"/>
    <col min="7683" max="7683" width="107.28515625" style="2" customWidth="1"/>
    <col min="7684" max="7684" width="14.5703125" style="2" customWidth="1"/>
    <col min="7685" max="7685" width="16" style="2" customWidth="1"/>
    <col min="7686" max="7687" width="14.5703125" style="2" customWidth="1"/>
    <col min="7688" max="7688" width="11.42578125" style="2"/>
    <col min="7689" max="7689" width="9" style="2" customWidth="1"/>
    <col min="7690" max="7937" width="11.42578125" style="2"/>
    <col min="7938" max="7938" width="17.5703125" style="2" customWidth="1"/>
    <col min="7939" max="7939" width="107.28515625" style="2" customWidth="1"/>
    <col min="7940" max="7940" width="14.5703125" style="2" customWidth="1"/>
    <col min="7941" max="7941" width="16" style="2" customWidth="1"/>
    <col min="7942" max="7943" width="14.5703125" style="2" customWidth="1"/>
    <col min="7944" max="7944" width="11.42578125" style="2"/>
    <col min="7945" max="7945" width="9" style="2" customWidth="1"/>
    <col min="7946" max="8193" width="11.42578125" style="2"/>
    <col min="8194" max="8194" width="17.5703125" style="2" customWidth="1"/>
    <col min="8195" max="8195" width="107.28515625" style="2" customWidth="1"/>
    <col min="8196" max="8196" width="14.5703125" style="2" customWidth="1"/>
    <col min="8197" max="8197" width="16" style="2" customWidth="1"/>
    <col min="8198" max="8199" width="14.5703125" style="2" customWidth="1"/>
    <col min="8200" max="8200" width="11.42578125" style="2"/>
    <col min="8201" max="8201" width="9" style="2" customWidth="1"/>
    <col min="8202" max="8449" width="11.42578125" style="2"/>
    <col min="8450" max="8450" width="17.5703125" style="2" customWidth="1"/>
    <col min="8451" max="8451" width="107.28515625" style="2" customWidth="1"/>
    <col min="8452" max="8452" width="14.5703125" style="2" customWidth="1"/>
    <col min="8453" max="8453" width="16" style="2" customWidth="1"/>
    <col min="8454" max="8455" width="14.5703125" style="2" customWidth="1"/>
    <col min="8456" max="8456" width="11.42578125" style="2"/>
    <col min="8457" max="8457" width="9" style="2" customWidth="1"/>
    <col min="8458" max="8705" width="11.42578125" style="2"/>
    <col min="8706" max="8706" width="17.5703125" style="2" customWidth="1"/>
    <col min="8707" max="8707" width="107.28515625" style="2" customWidth="1"/>
    <col min="8708" max="8708" width="14.5703125" style="2" customWidth="1"/>
    <col min="8709" max="8709" width="16" style="2" customWidth="1"/>
    <col min="8710" max="8711" width="14.5703125" style="2" customWidth="1"/>
    <col min="8712" max="8712" width="11.42578125" style="2"/>
    <col min="8713" max="8713" width="9" style="2" customWidth="1"/>
    <col min="8714" max="8961" width="11.42578125" style="2"/>
    <col min="8962" max="8962" width="17.5703125" style="2" customWidth="1"/>
    <col min="8963" max="8963" width="107.28515625" style="2" customWidth="1"/>
    <col min="8964" max="8964" width="14.5703125" style="2" customWidth="1"/>
    <col min="8965" max="8965" width="16" style="2" customWidth="1"/>
    <col min="8966" max="8967" width="14.5703125" style="2" customWidth="1"/>
    <col min="8968" max="8968" width="11.42578125" style="2"/>
    <col min="8969" max="8969" width="9" style="2" customWidth="1"/>
    <col min="8970" max="9217" width="11.42578125" style="2"/>
    <col min="9218" max="9218" width="17.5703125" style="2" customWidth="1"/>
    <col min="9219" max="9219" width="107.28515625" style="2" customWidth="1"/>
    <col min="9220" max="9220" width="14.5703125" style="2" customWidth="1"/>
    <col min="9221" max="9221" width="16" style="2" customWidth="1"/>
    <col min="9222" max="9223" width="14.5703125" style="2" customWidth="1"/>
    <col min="9224" max="9224" width="11.42578125" style="2"/>
    <col min="9225" max="9225" width="9" style="2" customWidth="1"/>
    <col min="9226" max="9473" width="11.42578125" style="2"/>
    <col min="9474" max="9474" width="17.5703125" style="2" customWidth="1"/>
    <col min="9475" max="9475" width="107.28515625" style="2" customWidth="1"/>
    <col min="9476" max="9476" width="14.5703125" style="2" customWidth="1"/>
    <col min="9477" max="9477" width="16" style="2" customWidth="1"/>
    <col min="9478" max="9479" width="14.5703125" style="2" customWidth="1"/>
    <col min="9480" max="9480" width="11.42578125" style="2"/>
    <col min="9481" max="9481" width="9" style="2" customWidth="1"/>
    <col min="9482" max="9729" width="11.42578125" style="2"/>
    <col min="9730" max="9730" width="17.5703125" style="2" customWidth="1"/>
    <col min="9731" max="9731" width="107.28515625" style="2" customWidth="1"/>
    <col min="9732" max="9732" width="14.5703125" style="2" customWidth="1"/>
    <col min="9733" max="9733" width="16" style="2" customWidth="1"/>
    <col min="9734" max="9735" width="14.5703125" style="2" customWidth="1"/>
    <col min="9736" max="9736" width="11.42578125" style="2"/>
    <col min="9737" max="9737" width="9" style="2" customWidth="1"/>
    <col min="9738" max="9985" width="11.42578125" style="2"/>
    <col min="9986" max="9986" width="17.5703125" style="2" customWidth="1"/>
    <col min="9987" max="9987" width="107.28515625" style="2" customWidth="1"/>
    <col min="9988" max="9988" width="14.5703125" style="2" customWidth="1"/>
    <col min="9989" max="9989" width="16" style="2" customWidth="1"/>
    <col min="9990" max="9991" width="14.5703125" style="2" customWidth="1"/>
    <col min="9992" max="9992" width="11.42578125" style="2"/>
    <col min="9993" max="9993" width="9" style="2" customWidth="1"/>
    <col min="9994" max="10241" width="11.42578125" style="2"/>
    <col min="10242" max="10242" width="17.5703125" style="2" customWidth="1"/>
    <col min="10243" max="10243" width="107.28515625" style="2" customWidth="1"/>
    <col min="10244" max="10244" width="14.5703125" style="2" customWidth="1"/>
    <col min="10245" max="10245" width="16" style="2" customWidth="1"/>
    <col min="10246" max="10247" width="14.5703125" style="2" customWidth="1"/>
    <col min="10248" max="10248" width="11.42578125" style="2"/>
    <col min="10249" max="10249" width="9" style="2" customWidth="1"/>
    <col min="10250" max="10497" width="11.42578125" style="2"/>
    <col min="10498" max="10498" width="17.5703125" style="2" customWidth="1"/>
    <col min="10499" max="10499" width="107.28515625" style="2" customWidth="1"/>
    <col min="10500" max="10500" width="14.5703125" style="2" customWidth="1"/>
    <col min="10501" max="10501" width="16" style="2" customWidth="1"/>
    <col min="10502" max="10503" width="14.5703125" style="2" customWidth="1"/>
    <col min="10504" max="10504" width="11.42578125" style="2"/>
    <col min="10505" max="10505" width="9" style="2" customWidth="1"/>
    <col min="10506" max="10753" width="11.42578125" style="2"/>
    <col min="10754" max="10754" width="17.5703125" style="2" customWidth="1"/>
    <col min="10755" max="10755" width="107.28515625" style="2" customWidth="1"/>
    <col min="10756" max="10756" width="14.5703125" style="2" customWidth="1"/>
    <col min="10757" max="10757" width="16" style="2" customWidth="1"/>
    <col min="10758" max="10759" width="14.5703125" style="2" customWidth="1"/>
    <col min="10760" max="10760" width="11.42578125" style="2"/>
    <col min="10761" max="10761" width="9" style="2" customWidth="1"/>
    <col min="10762" max="11009" width="11.42578125" style="2"/>
    <col min="11010" max="11010" width="17.5703125" style="2" customWidth="1"/>
    <col min="11011" max="11011" width="107.28515625" style="2" customWidth="1"/>
    <col min="11012" max="11012" width="14.5703125" style="2" customWidth="1"/>
    <col min="11013" max="11013" width="16" style="2" customWidth="1"/>
    <col min="11014" max="11015" width="14.5703125" style="2" customWidth="1"/>
    <col min="11016" max="11016" width="11.42578125" style="2"/>
    <col min="11017" max="11017" width="9" style="2" customWidth="1"/>
    <col min="11018" max="11265" width="11.42578125" style="2"/>
    <col min="11266" max="11266" width="17.5703125" style="2" customWidth="1"/>
    <col min="11267" max="11267" width="107.28515625" style="2" customWidth="1"/>
    <col min="11268" max="11268" width="14.5703125" style="2" customWidth="1"/>
    <col min="11269" max="11269" width="16" style="2" customWidth="1"/>
    <col min="11270" max="11271" width="14.5703125" style="2" customWidth="1"/>
    <col min="11272" max="11272" width="11.42578125" style="2"/>
    <col min="11273" max="11273" width="9" style="2" customWidth="1"/>
    <col min="11274" max="11521" width="11.42578125" style="2"/>
    <col min="11522" max="11522" width="17.5703125" style="2" customWidth="1"/>
    <col min="11523" max="11523" width="107.28515625" style="2" customWidth="1"/>
    <col min="11524" max="11524" width="14.5703125" style="2" customWidth="1"/>
    <col min="11525" max="11525" width="16" style="2" customWidth="1"/>
    <col min="11526" max="11527" width="14.5703125" style="2" customWidth="1"/>
    <col min="11528" max="11528" width="11.42578125" style="2"/>
    <col min="11529" max="11529" width="9" style="2" customWidth="1"/>
    <col min="11530" max="11777" width="11.42578125" style="2"/>
    <col min="11778" max="11778" width="17.5703125" style="2" customWidth="1"/>
    <col min="11779" max="11779" width="107.28515625" style="2" customWidth="1"/>
    <col min="11780" max="11780" width="14.5703125" style="2" customWidth="1"/>
    <col min="11781" max="11781" width="16" style="2" customWidth="1"/>
    <col min="11782" max="11783" width="14.5703125" style="2" customWidth="1"/>
    <col min="11784" max="11784" width="11.42578125" style="2"/>
    <col min="11785" max="11785" width="9" style="2" customWidth="1"/>
    <col min="11786" max="12033" width="11.42578125" style="2"/>
    <col min="12034" max="12034" width="17.5703125" style="2" customWidth="1"/>
    <col min="12035" max="12035" width="107.28515625" style="2" customWidth="1"/>
    <col min="12036" max="12036" width="14.5703125" style="2" customWidth="1"/>
    <col min="12037" max="12037" width="16" style="2" customWidth="1"/>
    <col min="12038" max="12039" width="14.5703125" style="2" customWidth="1"/>
    <col min="12040" max="12040" width="11.42578125" style="2"/>
    <col min="12041" max="12041" width="9" style="2" customWidth="1"/>
    <col min="12042" max="12289" width="11.42578125" style="2"/>
    <col min="12290" max="12290" width="17.5703125" style="2" customWidth="1"/>
    <col min="12291" max="12291" width="107.28515625" style="2" customWidth="1"/>
    <col min="12292" max="12292" width="14.5703125" style="2" customWidth="1"/>
    <col min="12293" max="12293" width="16" style="2" customWidth="1"/>
    <col min="12294" max="12295" width="14.5703125" style="2" customWidth="1"/>
    <col min="12296" max="12296" width="11.42578125" style="2"/>
    <col min="12297" max="12297" width="9" style="2" customWidth="1"/>
    <col min="12298" max="12545" width="11.42578125" style="2"/>
    <col min="12546" max="12546" width="17.5703125" style="2" customWidth="1"/>
    <col min="12547" max="12547" width="107.28515625" style="2" customWidth="1"/>
    <col min="12548" max="12548" width="14.5703125" style="2" customWidth="1"/>
    <col min="12549" max="12549" width="16" style="2" customWidth="1"/>
    <col min="12550" max="12551" width="14.5703125" style="2" customWidth="1"/>
    <col min="12552" max="12552" width="11.42578125" style="2"/>
    <col min="12553" max="12553" width="9" style="2" customWidth="1"/>
    <col min="12554" max="12801" width="11.42578125" style="2"/>
    <col min="12802" max="12802" width="17.5703125" style="2" customWidth="1"/>
    <col min="12803" max="12803" width="107.28515625" style="2" customWidth="1"/>
    <col min="12804" max="12804" width="14.5703125" style="2" customWidth="1"/>
    <col min="12805" max="12805" width="16" style="2" customWidth="1"/>
    <col min="12806" max="12807" width="14.5703125" style="2" customWidth="1"/>
    <col min="12808" max="12808" width="11.42578125" style="2"/>
    <col min="12809" max="12809" width="9" style="2" customWidth="1"/>
    <col min="12810" max="13057" width="11.42578125" style="2"/>
    <col min="13058" max="13058" width="17.5703125" style="2" customWidth="1"/>
    <col min="13059" max="13059" width="107.28515625" style="2" customWidth="1"/>
    <col min="13060" max="13060" width="14.5703125" style="2" customWidth="1"/>
    <col min="13061" max="13061" width="16" style="2" customWidth="1"/>
    <col min="13062" max="13063" width="14.5703125" style="2" customWidth="1"/>
    <col min="13064" max="13064" width="11.42578125" style="2"/>
    <col min="13065" max="13065" width="9" style="2" customWidth="1"/>
    <col min="13066" max="13313" width="11.42578125" style="2"/>
    <col min="13314" max="13314" width="17.5703125" style="2" customWidth="1"/>
    <col min="13315" max="13315" width="107.28515625" style="2" customWidth="1"/>
    <col min="13316" max="13316" width="14.5703125" style="2" customWidth="1"/>
    <col min="13317" max="13317" width="16" style="2" customWidth="1"/>
    <col min="13318" max="13319" width="14.5703125" style="2" customWidth="1"/>
    <col min="13320" max="13320" width="11.42578125" style="2"/>
    <col min="13321" max="13321" width="9" style="2" customWidth="1"/>
    <col min="13322" max="13569" width="11.42578125" style="2"/>
    <col min="13570" max="13570" width="17.5703125" style="2" customWidth="1"/>
    <col min="13571" max="13571" width="107.28515625" style="2" customWidth="1"/>
    <col min="13572" max="13572" width="14.5703125" style="2" customWidth="1"/>
    <col min="13573" max="13573" width="16" style="2" customWidth="1"/>
    <col min="13574" max="13575" width="14.5703125" style="2" customWidth="1"/>
    <col min="13576" max="13576" width="11.42578125" style="2"/>
    <col min="13577" max="13577" width="9" style="2" customWidth="1"/>
    <col min="13578" max="13825" width="11.42578125" style="2"/>
    <col min="13826" max="13826" width="17.5703125" style="2" customWidth="1"/>
    <col min="13827" max="13827" width="107.28515625" style="2" customWidth="1"/>
    <col min="13828" max="13828" width="14.5703125" style="2" customWidth="1"/>
    <col min="13829" max="13829" width="16" style="2" customWidth="1"/>
    <col min="13830" max="13831" width="14.5703125" style="2" customWidth="1"/>
    <col min="13832" max="13832" width="11.42578125" style="2"/>
    <col min="13833" max="13833" width="9" style="2" customWidth="1"/>
    <col min="13834" max="14081" width="11.42578125" style="2"/>
    <col min="14082" max="14082" width="17.5703125" style="2" customWidth="1"/>
    <col min="14083" max="14083" width="107.28515625" style="2" customWidth="1"/>
    <col min="14084" max="14084" width="14.5703125" style="2" customWidth="1"/>
    <col min="14085" max="14085" width="16" style="2" customWidth="1"/>
    <col min="14086" max="14087" width="14.5703125" style="2" customWidth="1"/>
    <col min="14088" max="14088" width="11.42578125" style="2"/>
    <col min="14089" max="14089" width="9" style="2" customWidth="1"/>
    <col min="14090" max="14337" width="11.42578125" style="2"/>
    <col min="14338" max="14338" width="17.5703125" style="2" customWidth="1"/>
    <col min="14339" max="14339" width="107.28515625" style="2" customWidth="1"/>
    <col min="14340" max="14340" width="14.5703125" style="2" customWidth="1"/>
    <col min="14341" max="14341" width="16" style="2" customWidth="1"/>
    <col min="14342" max="14343" width="14.5703125" style="2" customWidth="1"/>
    <col min="14344" max="14344" width="11.42578125" style="2"/>
    <col min="14345" max="14345" width="9" style="2" customWidth="1"/>
    <col min="14346" max="14593" width="11.42578125" style="2"/>
    <col min="14594" max="14594" width="17.5703125" style="2" customWidth="1"/>
    <col min="14595" max="14595" width="107.28515625" style="2" customWidth="1"/>
    <col min="14596" max="14596" width="14.5703125" style="2" customWidth="1"/>
    <col min="14597" max="14597" width="16" style="2" customWidth="1"/>
    <col min="14598" max="14599" width="14.5703125" style="2" customWidth="1"/>
    <col min="14600" max="14600" width="11.42578125" style="2"/>
    <col min="14601" max="14601" width="9" style="2" customWidth="1"/>
    <col min="14602" max="14849" width="11.42578125" style="2"/>
    <col min="14850" max="14850" width="17.5703125" style="2" customWidth="1"/>
    <col min="14851" max="14851" width="107.28515625" style="2" customWidth="1"/>
    <col min="14852" max="14852" width="14.5703125" style="2" customWidth="1"/>
    <col min="14853" max="14853" width="16" style="2" customWidth="1"/>
    <col min="14854" max="14855" width="14.5703125" style="2" customWidth="1"/>
    <col min="14856" max="14856" width="11.42578125" style="2"/>
    <col min="14857" max="14857" width="9" style="2" customWidth="1"/>
    <col min="14858" max="15105" width="11.42578125" style="2"/>
    <col min="15106" max="15106" width="17.5703125" style="2" customWidth="1"/>
    <col min="15107" max="15107" width="107.28515625" style="2" customWidth="1"/>
    <col min="15108" max="15108" width="14.5703125" style="2" customWidth="1"/>
    <col min="15109" max="15109" width="16" style="2" customWidth="1"/>
    <col min="15110" max="15111" width="14.5703125" style="2" customWidth="1"/>
    <col min="15112" max="15112" width="11.42578125" style="2"/>
    <col min="15113" max="15113" width="9" style="2" customWidth="1"/>
    <col min="15114" max="15361" width="11.42578125" style="2"/>
    <col min="15362" max="15362" width="17.5703125" style="2" customWidth="1"/>
    <col min="15363" max="15363" width="107.28515625" style="2" customWidth="1"/>
    <col min="15364" max="15364" width="14.5703125" style="2" customWidth="1"/>
    <col min="15365" max="15365" width="16" style="2" customWidth="1"/>
    <col min="15366" max="15367" width="14.5703125" style="2" customWidth="1"/>
    <col min="15368" max="15368" width="11.42578125" style="2"/>
    <col min="15369" max="15369" width="9" style="2" customWidth="1"/>
    <col min="15370" max="15617" width="11.42578125" style="2"/>
    <col min="15618" max="15618" width="17.5703125" style="2" customWidth="1"/>
    <col min="15619" max="15619" width="107.28515625" style="2" customWidth="1"/>
    <col min="15620" max="15620" width="14.5703125" style="2" customWidth="1"/>
    <col min="15621" max="15621" width="16" style="2" customWidth="1"/>
    <col min="15622" max="15623" width="14.5703125" style="2" customWidth="1"/>
    <col min="15624" max="15624" width="11.42578125" style="2"/>
    <col min="15625" max="15625" width="9" style="2" customWidth="1"/>
    <col min="15626" max="15873" width="11.42578125" style="2"/>
    <col min="15874" max="15874" width="17.5703125" style="2" customWidth="1"/>
    <col min="15875" max="15875" width="107.28515625" style="2" customWidth="1"/>
    <col min="15876" max="15876" width="14.5703125" style="2" customWidth="1"/>
    <col min="15877" max="15877" width="16" style="2" customWidth="1"/>
    <col min="15878" max="15879" width="14.5703125" style="2" customWidth="1"/>
    <col min="15880" max="15880" width="11.42578125" style="2"/>
    <col min="15881" max="15881" width="9" style="2" customWidth="1"/>
    <col min="15882" max="16129" width="11.42578125" style="2"/>
    <col min="16130" max="16130" width="17.5703125" style="2" customWidth="1"/>
    <col min="16131" max="16131" width="107.28515625" style="2" customWidth="1"/>
    <col min="16132" max="16132" width="14.5703125" style="2" customWidth="1"/>
    <col min="16133" max="16133" width="16" style="2" customWidth="1"/>
    <col min="16134" max="16135" width="14.5703125" style="2" customWidth="1"/>
    <col min="16136" max="16136" width="11.42578125" style="2"/>
    <col min="16137" max="16137" width="9" style="2" customWidth="1"/>
    <col min="16138" max="16384" width="11.42578125" style="2"/>
  </cols>
  <sheetData>
    <row r="1" spans="1:10" s="1" customFormat="1" ht="27.75" x14ac:dyDescent="0.25">
      <c r="A1" s="106" t="s">
        <v>61</v>
      </c>
      <c r="B1" s="107"/>
      <c r="C1" s="107"/>
      <c r="D1" s="107"/>
      <c r="E1" s="107"/>
      <c r="F1" s="107"/>
      <c r="G1" s="107"/>
      <c r="I1" s="2"/>
      <c r="J1" s="2"/>
    </row>
    <row r="2" spans="1:10" s="1" customFormat="1" ht="16.5" customHeight="1" x14ac:dyDescent="0.25">
      <c r="A2" s="105" t="s">
        <v>21</v>
      </c>
      <c r="B2" s="105"/>
      <c r="C2" s="105"/>
      <c r="D2" s="105"/>
      <c r="E2" s="105"/>
      <c r="F2" s="105"/>
      <c r="G2" s="105"/>
      <c r="I2" s="2"/>
      <c r="J2" s="2"/>
    </row>
    <row r="3" spans="1:10" s="1" customFormat="1" ht="27.75" x14ac:dyDescent="0.25">
      <c r="A3" s="3"/>
      <c r="B3" s="4"/>
      <c r="C3" s="4"/>
      <c r="D3" s="4"/>
      <c r="E3" s="4"/>
      <c r="F3" s="4"/>
      <c r="G3" s="4"/>
      <c r="I3" s="2"/>
      <c r="J3" s="2"/>
    </row>
    <row r="4" spans="1:10" s="1" customFormat="1" ht="30.75" thickBot="1" x14ac:dyDescent="0.3">
      <c r="A4" s="3"/>
      <c r="B4" s="5" t="s">
        <v>0</v>
      </c>
      <c r="C4" s="4"/>
      <c r="D4" s="4"/>
      <c r="E4" s="4"/>
      <c r="G4" s="6" t="s">
        <v>1</v>
      </c>
      <c r="I4" s="2"/>
      <c r="J4" s="2"/>
    </row>
    <row r="5" spans="1:10" ht="15.75" thickBot="1" x14ac:dyDescent="0.3">
      <c r="A5" s="5" t="s">
        <v>2</v>
      </c>
      <c r="B5" s="7"/>
      <c r="G5" s="8"/>
    </row>
    <row r="6" spans="1:10" s="9" customFormat="1" ht="47.25" customHeight="1" thickBot="1" x14ac:dyDescent="0.3">
      <c r="A6" s="108" t="s">
        <v>20</v>
      </c>
      <c r="B6" s="109"/>
      <c r="C6" s="109"/>
      <c r="D6" s="109"/>
      <c r="E6" s="109"/>
      <c r="F6" s="109"/>
      <c r="G6" s="109"/>
      <c r="H6" s="2"/>
    </row>
    <row r="7" spans="1:10" s="9" customFormat="1" ht="18.75" thickBot="1" x14ac:dyDescent="0.3">
      <c r="A7" s="110" t="s">
        <v>14</v>
      </c>
      <c r="B7" s="111"/>
      <c r="C7" s="111"/>
      <c r="D7" s="111"/>
      <c r="E7" s="111"/>
      <c r="F7" s="111"/>
      <c r="G7" s="112"/>
      <c r="H7" s="2"/>
    </row>
    <row r="8" spans="1:10" ht="47.25" x14ac:dyDescent="0.25">
      <c r="A8" s="10" t="s">
        <v>3</v>
      </c>
      <c r="B8" s="11" t="s">
        <v>4</v>
      </c>
      <c r="C8" s="12" t="s">
        <v>5</v>
      </c>
      <c r="D8" s="12" t="s">
        <v>6</v>
      </c>
      <c r="E8" s="12" t="s">
        <v>64</v>
      </c>
      <c r="F8" s="12" t="s">
        <v>7</v>
      </c>
      <c r="G8" s="13" t="s">
        <v>8</v>
      </c>
    </row>
    <row r="9" spans="1:10" s="21" customFormat="1" x14ac:dyDescent="0.25">
      <c r="A9" s="14" t="s">
        <v>22</v>
      </c>
      <c r="B9" s="15">
        <v>32</v>
      </c>
      <c r="C9" s="16">
        <v>2500</v>
      </c>
      <c r="D9" s="17">
        <f>C9*B9</f>
        <v>80000</v>
      </c>
      <c r="E9" s="18"/>
      <c r="F9" s="19">
        <f>E9*D9</f>
        <v>0</v>
      </c>
      <c r="G9" s="20">
        <f>(F9*$G$5)+F9</f>
        <v>0</v>
      </c>
      <c r="I9" s="22"/>
      <c r="J9" s="2"/>
    </row>
    <row r="10" spans="1:10" s="21" customFormat="1" ht="15" thickBot="1" x14ac:dyDescent="0.3">
      <c r="A10" s="32" t="s">
        <v>9</v>
      </c>
      <c r="B10" s="33">
        <v>13</v>
      </c>
      <c r="C10" s="34">
        <v>15000</v>
      </c>
      <c r="D10" s="34">
        <f>C10*B10</f>
        <v>195000</v>
      </c>
      <c r="E10" s="35"/>
      <c r="F10" s="38">
        <f>E10*D10</f>
        <v>0</v>
      </c>
      <c r="G10" s="39">
        <f>(F10*$G$5)+F10</f>
        <v>0</v>
      </c>
      <c r="I10" s="22"/>
      <c r="J10" s="2"/>
    </row>
    <row r="11" spans="1:10" s="21" customFormat="1" ht="18.75" thickBot="1" x14ac:dyDescent="0.3">
      <c r="A11" s="113" t="s">
        <v>10</v>
      </c>
      <c r="B11" s="114"/>
      <c r="C11" s="114"/>
      <c r="D11" s="36">
        <f>SUM(D9:D10)</f>
        <v>275000</v>
      </c>
      <c r="E11" s="37"/>
      <c r="F11" s="40">
        <f>SUM(F9:F10)</f>
        <v>0</v>
      </c>
      <c r="G11" s="41">
        <f>SUM(G9:G10)</f>
        <v>0</v>
      </c>
      <c r="I11" s="22"/>
      <c r="J11" s="2"/>
    </row>
    <row r="12" spans="1:10" s="21" customFormat="1" ht="18.75" thickBot="1" x14ac:dyDescent="0.3">
      <c r="A12" s="115" t="s">
        <v>11</v>
      </c>
      <c r="B12" s="116"/>
      <c r="C12" s="116"/>
      <c r="D12" s="23">
        <f>D11*4</f>
        <v>1100000</v>
      </c>
      <c r="E12" s="24"/>
      <c r="F12" s="25">
        <f>F11*4</f>
        <v>0</v>
      </c>
      <c r="G12" s="26">
        <f>G11*4</f>
        <v>0</v>
      </c>
      <c r="I12" s="22"/>
      <c r="J12" s="2"/>
    </row>
    <row r="13" spans="1:10" x14ac:dyDescent="0.2">
      <c r="A13" s="104" t="s">
        <v>12</v>
      </c>
      <c r="B13" s="104"/>
      <c r="C13" s="104"/>
      <c r="D13" s="104"/>
      <c r="E13" s="104"/>
      <c r="F13" s="104"/>
      <c r="G13" s="104"/>
      <c r="I13" s="27"/>
    </row>
    <row r="14" spans="1:10" x14ac:dyDescent="0.2">
      <c r="C14" s="29"/>
      <c r="D14" s="29"/>
      <c r="E14" s="29"/>
      <c r="G14" s="2"/>
      <c r="I14" s="27"/>
    </row>
    <row r="15" spans="1:10" x14ac:dyDescent="0.2">
      <c r="C15" s="29"/>
      <c r="D15" s="29"/>
      <c r="E15" s="29"/>
      <c r="F15" s="29"/>
      <c r="I15" s="27"/>
    </row>
    <row r="16" spans="1:10" ht="15" thickBot="1" x14ac:dyDescent="0.3"/>
    <row r="17" spans="2:7" ht="15" thickBot="1" x14ac:dyDescent="0.3">
      <c r="F17" s="102" t="s">
        <v>13</v>
      </c>
      <c r="G17" s="103"/>
    </row>
    <row r="19" spans="2:7" ht="68.25" customHeight="1" x14ac:dyDescent="0.25">
      <c r="B19" s="99" t="s">
        <v>62</v>
      </c>
      <c r="C19" s="100"/>
      <c r="D19" s="101"/>
    </row>
  </sheetData>
  <mergeCells count="9">
    <mergeCell ref="B19:D19"/>
    <mergeCell ref="F17:G17"/>
    <mergeCell ref="A13:G13"/>
    <mergeCell ref="A2:G2"/>
    <mergeCell ref="A1:G1"/>
    <mergeCell ref="A6:G6"/>
    <mergeCell ref="A7:G7"/>
    <mergeCell ref="A11:C11"/>
    <mergeCell ref="A12: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4"/>
  <sheetViews>
    <sheetView tabSelected="1" topLeftCell="A16" zoomScale="70" zoomScaleNormal="70" workbookViewId="0">
      <selection activeCell="B22" sqref="B22"/>
    </sheetView>
  </sheetViews>
  <sheetFormatPr baseColWidth="10" defaultRowHeight="15" x14ac:dyDescent="0.25"/>
  <cols>
    <col min="1" max="1" width="11.85546875" customWidth="1"/>
    <col min="2" max="2" width="92.42578125" customWidth="1"/>
    <col min="3" max="3" width="19.140625" customWidth="1"/>
    <col min="4" max="6" width="19.28515625" customWidth="1"/>
    <col min="7" max="7" width="18.7109375" customWidth="1"/>
    <col min="8" max="8" width="40.5703125" customWidth="1"/>
  </cols>
  <sheetData>
    <row r="1" spans="1:9" ht="23.25" x14ac:dyDescent="0.25">
      <c r="A1" s="107" t="s">
        <v>56</v>
      </c>
      <c r="B1" s="107"/>
      <c r="C1" s="107"/>
      <c r="D1" s="107"/>
      <c r="E1" s="107"/>
      <c r="F1" s="107"/>
      <c r="G1" s="107"/>
      <c r="H1" s="107"/>
    </row>
    <row r="2" spans="1:9" ht="18" x14ac:dyDescent="0.25">
      <c r="A2" s="117" t="s">
        <v>21</v>
      </c>
      <c r="B2" s="117"/>
      <c r="C2" s="117"/>
      <c r="D2" s="117"/>
      <c r="E2" s="117"/>
      <c r="F2" s="117"/>
      <c r="G2" s="117"/>
      <c r="H2" s="117"/>
    </row>
    <row r="3" spans="1:9" ht="23.25" x14ac:dyDescent="0.25">
      <c r="B3" s="4"/>
      <c r="C3" s="4"/>
      <c r="D3" s="4"/>
      <c r="E3" s="4"/>
      <c r="F3" s="4"/>
      <c r="G3" s="4"/>
    </row>
    <row r="4" spans="1:9" ht="28.5" thickBot="1" x14ac:dyDescent="0.3">
      <c r="B4" s="5" t="s">
        <v>0</v>
      </c>
      <c r="C4" s="4"/>
      <c r="D4" s="1"/>
      <c r="E4" s="1"/>
      <c r="F4" s="1"/>
      <c r="G4" s="6" t="s">
        <v>1</v>
      </c>
    </row>
    <row r="5" spans="1:9" ht="15.75" thickBot="1" x14ac:dyDescent="0.3">
      <c r="B5" s="7"/>
      <c r="C5" s="2"/>
      <c r="D5" s="2"/>
      <c r="E5" s="2"/>
      <c r="F5" s="2"/>
      <c r="G5" s="42"/>
    </row>
    <row r="6" spans="1:9" ht="93.75" customHeight="1" thickBot="1" x14ac:dyDescent="0.3">
      <c r="B6" s="108" t="s">
        <v>52</v>
      </c>
      <c r="C6" s="108"/>
      <c r="D6" s="43"/>
      <c r="E6" s="43"/>
      <c r="F6" s="43"/>
      <c r="G6" s="43"/>
    </row>
    <row r="7" spans="1:9" ht="48" thickBot="1" x14ac:dyDescent="0.3">
      <c r="A7" s="52"/>
      <c r="B7" s="44" t="s">
        <v>15</v>
      </c>
      <c r="C7" s="12" t="s">
        <v>16</v>
      </c>
      <c r="D7" s="84" t="s">
        <v>53</v>
      </c>
      <c r="E7" s="85" t="s">
        <v>55</v>
      </c>
      <c r="F7" s="62" t="s">
        <v>42</v>
      </c>
      <c r="G7" s="86" t="s">
        <v>54</v>
      </c>
      <c r="H7" s="92" t="s">
        <v>17</v>
      </c>
    </row>
    <row r="8" spans="1:9" ht="19.5" thickBot="1" x14ac:dyDescent="0.3">
      <c r="A8" s="67" t="s">
        <v>24</v>
      </c>
      <c r="B8" s="53" t="s">
        <v>23</v>
      </c>
      <c r="C8" s="45"/>
      <c r="D8" s="31"/>
      <c r="E8" s="31"/>
      <c r="F8" s="87"/>
      <c r="G8" s="94"/>
      <c r="H8" s="139" t="s">
        <v>63</v>
      </c>
      <c r="I8" s="124"/>
    </row>
    <row r="9" spans="1:9" ht="18.75" x14ac:dyDescent="0.25">
      <c r="A9" s="61">
        <v>23</v>
      </c>
      <c r="B9" s="66" t="s">
        <v>25</v>
      </c>
      <c r="C9" s="55">
        <v>2620</v>
      </c>
      <c r="D9" s="63">
        <v>0</v>
      </c>
      <c r="E9" s="74">
        <f>D9*C9</f>
        <v>0</v>
      </c>
      <c r="F9" s="88"/>
      <c r="G9" s="95">
        <f>E9</f>
        <v>0</v>
      </c>
      <c r="H9" s="140"/>
      <c r="I9" s="125"/>
    </row>
    <row r="10" spans="1:9" ht="18.75" x14ac:dyDescent="0.25">
      <c r="A10" s="59">
        <v>13</v>
      </c>
      <c r="B10" s="66" t="s">
        <v>26</v>
      </c>
      <c r="C10" s="55">
        <v>188</v>
      </c>
      <c r="D10" s="63">
        <v>0</v>
      </c>
      <c r="E10" s="74">
        <f t="shared" ref="E10:E12" si="0">D10*C10</f>
        <v>0</v>
      </c>
      <c r="F10" s="88"/>
      <c r="G10" s="95">
        <f t="shared" ref="G10:G15" si="1">E10</f>
        <v>0</v>
      </c>
      <c r="H10" s="140"/>
      <c r="I10" s="125"/>
    </row>
    <row r="11" spans="1:9" ht="18.75" x14ac:dyDescent="0.25">
      <c r="A11" s="59">
        <v>9</v>
      </c>
      <c r="B11" s="66" t="s">
        <v>27</v>
      </c>
      <c r="C11" s="55">
        <v>191</v>
      </c>
      <c r="D11" s="63">
        <v>0</v>
      </c>
      <c r="E11" s="74">
        <f t="shared" si="0"/>
        <v>0</v>
      </c>
      <c r="F11" s="88"/>
      <c r="G11" s="95">
        <f t="shared" si="1"/>
        <v>0</v>
      </c>
      <c r="H11" s="140"/>
      <c r="I11" s="125"/>
    </row>
    <row r="12" spans="1:9" ht="18.75" x14ac:dyDescent="0.25">
      <c r="A12" s="59">
        <v>10</v>
      </c>
      <c r="B12" s="66" t="s">
        <v>28</v>
      </c>
      <c r="C12" s="55">
        <v>266</v>
      </c>
      <c r="D12" s="63">
        <v>0</v>
      </c>
      <c r="E12" s="74">
        <f t="shared" si="0"/>
        <v>0</v>
      </c>
      <c r="F12" s="88"/>
      <c r="G12" s="95">
        <f t="shared" si="1"/>
        <v>0</v>
      </c>
      <c r="H12" s="140"/>
      <c r="I12" s="125"/>
    </row>
    <row r="13" spans="1:9" ht="18.75" x14ac:dyDescent="0.25">
      <c r="A13" s="59">
        <v>43</v>
      </c>
      <c r="B13" s="66" t="s">
        <v>31</v>
      </c>
      <c r="C13" s="55">
        <v>410</v>
      </c>
      <c r="D13" s="63">
        <v>0</v>
      </c>
      <c r="E13" s="74">
        <f>D13*C13</f>
        <v>0</v>
      </c>
      <c r="F13" s="88"/>
      <c r="G13" s="95">
        <f t="shared" si="1"/>
        <v>0</v>
      </c>
      <c r="H13" s="140"/>
      <c r="I13" s="125"/>
    </row>
    <row r="14" spans="1:9" ht="18.75" x14ac:dyDescent="0.25">
      <c r="A14" s="59">
        <v>47</v>
      </c>
      <c r="B14" s="66" t="s">
        <v>29</v>
      </c>
      <c r="C14" s="56"/>
      <c r="D14" s="63">
        <v>0</v>
      </c>
      <c r="E14" s="74">
        <f>D14</f>
        <v>0</v>
      </c>
      <c r="F14" s="88"/>
      <c r="G14" s="95">
        <f t="shared" si="1"/>
        <v>0</v>
      </c>
      <c r="H14" s="140"/>
      <c r="I14" s="125"/>
    </row>
    <row r="15" spans="1:9" ht="18.75" x14ac:dyDescent="0.25">
      <c r="A15" s="59">
        <v>48</v>
      </c>
      <c r="B15" s="66" t="s">
        <v>30</v>
      </c>
      <c r="C15" s="56"/>
      <c r="D15" s="63">
        <v>0</v>
      </c>
      <c r="E15" s="74">
        <f>D15</f>
        <v>0</v>
      </c>
      <c r="F15" s="88"/>
      <c r="G15" s="95">
        <f t="shared" si="1"/>
        <v>0</v>
      </c>
      <c r="H15" s="140"/>
      <c r="I15" s="125"/>
    </row>
    <row r="16" spans="1:9" ht="19.5" thickBot="1" x14ac:dyDescent="0.35">
      <c r="A16" s="128"/>
      <c r="B16" s="129" t="s">
        <v>18</v>
      </c>
      <c r="C16" s="129"/>
      <c r="D16" s="65"/>
      <c r="E16" s="65"/>
      <c r="F16" s="130"/>
      <c r="G16" s="98">
        <f>SUM(G9:G15)</f>
        <v>0</v>
      </c>
      <c r="H16" s="141"/>
      <c r="I16" s="125"/>
    </row>
    <row r="17" spans="1:9" ht="18.75" x14ac:dyDescent="0.25">
      <c r="A17" s="61">
        <v>1</v>
      </c>
      <c r="B17" s="145" t="s">
        <v>65</v>
      </c>
      <c r="C17" s="144">
        <v>50</v>
      </c>
      <c r="D17" s="134">
        <v>0</v>
      </c>
      <c r="E17" s="135">
        <f>D17*C17</f>
        <v>0</v>
      </c>
      <c r="F17" s="138">
        <v>2</v>
      </c>
      <c r="G17" s="137">
        <f>F17*E17</f>
        <v>0</v>
      </c>
      <c r="H17" s="143"/>
      <c r="I17" s="127"/>
    </row>
    <row r="18" spans="1:9" ht="18.75" x14ac:dyDescent="0.25">
      <c r="A18" s="131">
        <v>2</v>
      </c>
      <c r="B18" s="132" t="s">
        <v>32</v>
      </c>
      <c r="C18" s="133">
        <v>160</v>
      </c>
      <c r="D18" s="134">
        <v>0</v>
      </c>
      <c r="E18" s="135">
        <f>D18*C18</f>
        <v>0</v>
      </c>
      <c r="F18" s="136">
        <v>2</v>
      </c>
      <c r="G18" s="137">
        <f>F18*E18</f>
        <v>0</v>
      </c>
      <c r="H18" s="142"/>
      <c r="I18" s="47"/>
    </row>
    <row r="19" spans="1:9" ht="18.75" x14ac:dyDescent="0.25">
      <c r="A19" s="59">
        <v>4</v>
      </c>
      <c r="B19" s="58" t="s">
        <v>39</v>
      </c>
      <c r="C19" s="48">
        <v>90</v>
      </c>
      <c r="D19" s="63">
        <v>0</v>
      </c>
      <c r="E19" s="74">
        <f t="shared" ref="E19:E42" si="2">D19*C19</f>
        <v>0</v>
      </c>
      <c r="F19" s="89">
        <v>2</v>
      </c>
      <c r="G19" s="95">
        <f t="shared" ref="G19:G42" si="3">F19*E19</f>
        <v>0</v>
      </c>
      <c r="H19" s="75"/>
      <c r="I19" s="47"/>
    </row>
    <row r="20" spans="1:9" ht="18.75" x14ac:dyDescent="0.25">
      <c r="A20" s="54">
        <v>5</v>
      </c>
      <c r="B20" s="58" t="s">
        <v>51</v>
      </c>
      <c r="C20" s="48">
        <v>110</v>
      </c>
      <c r="D20" s="63">
        <v>0</v>
      </c>
      <c r="E20" s="74">
        <f t="shared" si="2"/>
        <v>0</v>
      </c>
      <c r="F20" s="89">
        <v>2</v>
      </c>
      <c r="G20" s="95">
        <f t="shared" si="3"/>
        <v>0</v>
      </c>
      <c r="H20" s="75"/>
      <c r="I20" s="47"/>
    </row>
    <row r="21" spans="1:9" ht="18.75" x14ac:dyDescent="0.25">
      <c r="A21" s="59">
        <v>7</v>
      </c>
      <c r="B21" s="60" t="s">
        <v>33</v>
      </c>
      <c r="C21" s="46">
        <v>75</v>
      </c>
      <c r="D21" s="63">
        <v>0</v>
      </c>
      <c r="E21" s="74">
        <f t="shared" si="2"/>
        <v>0</v>
      </c>
      <c r="F21" s="89">
        <v>2</v>
      </c>
      <c r="G21" s="95">
        <f t="shared" si="3"/>
        <v>0</v>
      </c>
      <c r="H21" s="76"/>
      <c r="I21" s="47"/>
    </row>
    <row r="22" spans="1:9" ht="18.75" x14ac:dyDescent="0.25">
      <c r="A22" s="59">
        <v>8</v>
      </c>
      <c r="B22" s="73" t="s">
        <v>60</v>
      </c>
      <c r="C22" s="57">
        <v>40</v>
      </c>
      <c r="D22" s="63">
        <v>0</v>
      </c>
      <c r="E22" s="74">
        <f t="shared" si="2"/>
        <v>0</v>
      </c>
      <c r="F22" s="89">
        <v>3</v>
      </c>
      <c r="G22" s="95">
        <f t="shared" si="3"/>
        <v>0</v>
      </c>
      <c r="H22" s="76"/>
      <c r="I22" s="47"/>
    </row>
    <row r="23" spans="1:9" ht="18.75" x14ac:dyDescent="0.25">
      <c r="A23" s="59">
        <v>10</v>
      </c>
      <c r="B23" s="73" t="s">
        <v>28</v>
      </c>
      <c r="C23" s="57">
        <v>150</v>
      </c>
      <c r="D23" s="63">
        <v>0</v>
      </c>
      <c r="E23" s="74">
        <f t="shared" si="2"/>
        <v>0</v>
      </c>
      <c r="F23" s="89">
        <v>4</v>
      </c>
      <c r="G23" s="95">
        <f t="shared" si="3"/>
        <v>0</v>
      </c>
      <c r="H23" s="76"/>
      <c r="I23" s="47"/>
    </row>
    <row r="24" spans="1:9" ht="18.75" x14ac:dyDescent="0.25">
      <c r="A24" s="59">
        <v>12</v>
      </c>
      <c r="B24" s="71" t="s">
        <v>34</v>
      </c>
      <c r="C24" s="57">
        <v>20</v>
      </c>
      <c r="D24" s="63">
        <v>0</v>
      </c>
      <c r="E24" s="74">
        <f t="shared" si="2"/>
        <v>0</v>
      </c>
      <c r="F24" s="89">
        <v>2</v>
      </c>
      <c r="G24" s="95">
        <f t="shared" si="3"/>
        <v>0</v>
      </c>
      <c r="H24" s="77"/>
      <c r="I24" s="126"/>
    </row>
    <row r="25" spans="1:9" ht="18.75" x14ac:dyDescent="0.25">
      <c r="A25" s="59">
        <v>13</v>
      </c>
      <c r="B25" s="71" t="s">
        <v>50</v>
      </c>
      <c r="C25" s="57">
        <v>25</v>
      </c>
      <c r="D25" s="63">
        <v>0</v>
      </c>
      <c r="E25" s="74">
        <f t="shared" si="2"/>
        <v>0</v>
      </c>
      <c r="F25" s="89">
        <v>3</v>
      </c>
      <c r="G25" s="95">
        <f t="shared" si="3"/>
        <v>0</v>
      </c>
      <c r="H25" s="77"/>
      <c r="I25" s="126"/>
    </row>
    <row r="26" spans="1:9" ht="18.75" x14ac:dyDescent="0.25">
      <c r="A26" s="59">
        <v>14</v>
      </c>
      <c r="B26" s="71" t="s">
        <v>35</v>
      </c>
      <c r="C26" s="57">
        <v>10</v>
      </c>
      <c r="D26" s="63">
        <v>0</v>
      </c>
      <c r="E26" s="74">
        <f t="shared" si="2"/>
        <v>0</v>
      </c>
      <c r="F26" s="89">
        <v>3</v>
      </c>
      <c r="G26" s="95">
        <f t="shared" si="3"/>
        <v>0</v>
      </c>
      <c r="H26" s="77"/>
      <c r="I26" s="126"/>
    </row>
    <row r="27" spans="1:9" ht="18.75" x14ac:dyDescent="0.25">
      <c r="A27" s="59">
        <v>17</v>
      </c>
      <c r="B27" s="71" t="s">
        <v>36</v>
      </c>
      <c r="C27" s="57">
        <v>800</v>
      </c>
      <c r="D27" s="63">
        <v>0</v>
      </c>
      <c r="E27" s="74">
        <f t="shared" si="2"/>
        <v>0</v>
      </c>
      <c r="F27" s="89">
        <v>4</v>
      </c>
      <c r="G27" s="95">
        <f t="shared" si="3"/>
        <v>0</v>
      </c>
      <c r="H27" s="77"/>
      <c r="I27" s="126"/>
    </row>
    <row r="28" spans="1:9" ht="18.75" x14ac:dyDescent="0.25">
      <c r="A28" s="59">
        <v>18</v>
      </c>
      <c r="B28" s="71" t="s">
        <v>37</v>
      </c>
      <c r="C28" s="57">
        <v>250</v>
      </c>
      <c r="D28" s="63">
        <v>0</v>
      </c>
      <c r="E28" s="74">
        <f t="shared" si="2"/>
        <v>0</v>
      </c>
      <c r="F28" s="89">
        <v>4</v>
      </c>
      <c r="G28" s="95">
        <f t="shared" si="3"/>
        <v>0</v>
      </c>
      <c r="H28" s="77"/>
      <c r="I28" s="126"/>
    </row>
    <row r="29" spans="1:9" ht="18.75" x14ac:dyDescent="0.25">
      <c r="A29" s="59">
        <v>20</v>
      </c>
      <c r="B29" s="71" t="s">
        <v>38</v>
      </c>
      <c r="C29" s="57">
        <v>200</v>
      </c>
      <c r="D29" s="63">
        <v>0</v>
      </c>
      <c r="E29" s="74">
        <f t="shared" si="2"/>
        <v>0</v>
      </c>
      <c r="F29" s="89">
        <v>4</v>
      </c>
      <c r="G29" s="95">
        <f t="shared" si="3"/>
        <v>0</v>
      </c>
      <c r="H29" s="77"/>
      <c r="I29" s="126"/>
    </row>
    <row r="30" spans="1:9" ht="18.75" x14ac:dyDescent="0.25">
      <c r="A30" s="59">
        <v>22</v>
      </c>
      <c r="B30" s="71" t="s">
        <v>40</v>
      </c>
      <c r="C30" s="57">
        <v>300</v>
      </c>
      <c r="D30" s="63">
        <v>0</v>
      </c>
      <c r="E30" s="74">
        <f t="shared" si="2"/>
        <v>0</v>
      </c>
      <c r="F30" s="89">
        <v>4</v>
      </c>
      <c r="G30" s="95">
        <f t="shared" si="3"/>
        <v>0</v>
      </c>
      <c r="H30" s="77"/>
      <c r="I30" s="126"/>
    </row>
    <row r="31" spans="1:9" ht="18.75" x14ac:dyDescent="0.25">
      <c r="A31" s="59">
        <v>24</v>
      </c>
      <c r="B31" s="71" t="s">
        <v>41</v>
      </c>
      <c r="C31" s="57">
        <v>1000</v>
      </c>
      <c r="D31" s="63">
        <v>0</v>
      </c>
      <c r="E31" s="74">
        <f t="shared" si="2"/>
        <v>0</v>
      </c>
      <c r="F31" s="89">
        <v>4</v>
      </c>
      <c r="G31" s="95">
        <f t="shared" si="3"/>
        <v>0</v>
      </c>
      <c r="H31" s="77"/>
      <c r="I31" s="126"/>
    </row>
    <row r="32" spans="1:9" ht="18.75" x14ac:dyDescent="0.25">
      <c r="A32" s="59">
        <v>26</v>
      </c>
      <c r="B32" s="71" t="s">
        <v>43</v>
      </c>
      <c r="C32" s="57">
        <v>2</v>
      </c>
      <c r="D32" s="63">
        <v>0</v>
      </c>
      <c r="E32" s="74">
        <f t="shared" si="2"/>
        <v>0</v>
      </c>
      <c r="F32" s="89">
        <v>2</v>
      </c>
      <c r="G32" s="95">
        <f t="shared" si="3"/>
        <v>0</v>
      </c>
      <c r="H32" s="77"/>
      <c r="I32" s="126"/>
    </row>
    <row r="33" spans="1:9" ht="18.75" x14ac:dyDescent="0.25">
      <c r="A33" s="59">
        <v>28</v>
      </c>
      <c r="B33" s="71" t="s">
        <v>44</v>
      </c>
      <c r="C33" s="57">
        <v>1</v>
      </c>
      <c r="D33" s="63">
        <v>0</v>
      </c>
      <c r="E33" s="74">
        <f t="shared" si="2"/>
        <v>0</v>
      </c>
      <c r="F33" s="89">
        <v>2</v>
      </c>
      <c r="G33" s="95">
        <f t="shared" si="3"/>
        <v>0</v>
      </c>
      <c r="H33" s="77"/>
      <c r="I33" s="126"/>
    </row>
    <row r="34" spans="1:9" ht="18.75" x14ac:dyDescent="0.25">
      <c r="A34" s="59">
        <v>31</v>
      </c>
      <c r="B34" s="71" t="s">
        <v>45</v>
      </c>
      <c r="C34" s="57">
        <v>6</v>
      </c>
      <c r="D34" s="63">
        <v>0</v>
      </c>
      <c r="E34" s="74">
        <f t="shared" si="2"/>
        <v>0</v>
      </c>
      <c r="F34" s="89">
        <v>3</v>
      </c>
      <c r="G34" s="95">
        <f t="shared" si="3"/>
        <v>0</v>
      </c>
      <c r="H34" s="77"/>
      <c r="I34" s="126"/>
    </row>
    <row r="35" spans="1:9" ht="18.75" x14ac:dyDescent="0.25">
      <c r="A35" s="59">
        <v>33</v>
      </c>
      <c r="B35" s="71" t="s">
        <v>46</v>
      </c>
      <c r="C35" s="57">
        <v>25</v>
      </c>
      <c r="D35" s="63">
        <v>0</v>
      </c>
      <c r="E35" s="74">
        <f t="shared" si="2"/>
        <v>0</v>
      </c>
      <c r="F35" s="89">
        <v>4</v>
      </c>
      <c r="G35" s="95">
        <f>F35*E35</f>
        <v>0</v>
      </c>
      <c r="H35" s="77"/>
      <c r="I35" s="126"/>
    </row>
    <row r="36" spans="1:9" ht="18.75" x14ac:dyDescent="0.25">
      <c r="A36" s="64">
        <v>34</v>
      </c>
      <c r="B36" s="72" t="s">
        <v>47</v>
      </c>
      <c r="C36" s="46">
        <v>30</v>
      </c>
      <c r="D36" s="63">
        <v>0</v>
      </c>
      <c r="E36" s="74">
        <f t="shared" si="2"/>
        <v>0</v>
      </c>
      <c r="F36" s="89">
        <v>4</v>
      </c>
      <c r="G36" s="95">
        <f t="shared" si="3"/>
        <v>0</v>
      </c>
      <c r="H36" s="77"/>
      <c r="I36" s="126"/>
    </row>
    <row r="37" spans="1:9" ht="18.75" x14ac:dyDescent="0.25">
      <c r="A37" s="64">
        <v>36</v>
      </c>
      <c r="B37" s="72" t="s">
        <v>48</v>
      </c>
      <c r="C37" s="46">
        <v>15</v>
      </c>
      <c r="D37" s="63">
        <v>0</v>
      </c>
      <c r="E37" s="74">
        <f t="shared" si="2"/>
        <v>0</v>
      </c>
      <c r="F37" s="89">
        <v>3</v>
      </c>
      <c r="G37" s="95">
        <f t="shared" si="3"/>
        <v>0</v>
      </c>
      <c r="H37" s="77"/>
      <c r="I37" s="126"/>
    </row>
    <row r="38" spans="1:9" ht="18.75" x14ac:dyDescent="0.25">
      <c r="A38" s="64">
        <v>37</v>
      </c>
      <c r="B38" s="72" t="s">
        <v>57</v>
      </c>
      <c r="C38" s="46">
        <v>30</v>
      </c>
      <c r="D38" s="63">
        <v>0</v>
      </c>
      <c r="E38" s="74">
        <f t="shared" si="2"/>
        <v>0</v>
      </c>
      <c r="F38" s="89">
        <v>4</v>
      </c>
      <c r="G38" s="95">
        <f t="shared" si="3"/>
        <v>0</v>
      </c>
      <c r="H38" s="77"/>
      <c r="I38" s="126"/>
    </row>
    <row r="39" spans="1:9" ht="18.75" x14ac:dyDescent="0.25">
      <c r="A39" s="64">
        <v>40</v>
      </c>
      <c r="B39" s="72" t="s">
        <v>49</v>
      </c>
      <c r="C39" s="46">
        <v>50</v>
      </c>
      <c r="D39" s="63">
        <v>0</v>
      </c>
      <c r="E39" s="74">
        <f t="shared" si="2"/>
        <v>0</v>
      </c>
      <c r="F39" s="89">
        <v>3</v>
      </c>
      <c r="G39" s="95">
        <f t="shared" si="3"/>
        <v>0</v>
      </c>
      <c r="H39" s="77"/>
      <c r="I39" s="126"/>
    </row>
    <row r="40" spans="1:9" ht="18.75" x14ac:dyDescent="0.25">
      <c r="A40" s="64">
        <v>41</v>
      </c>
      <c r="B40" s="82" t="s">
        <v>58</v>
      </c>
      <c r="C40" s="48">
        <v>30</v>
      </c>
      <c r="D40" s="63">
        <v>0</v>
      </c>
      <c r="E40" s="74">
        <f t="shared" si="2"/>
        <v>0</v>
      </c>
      <c r="F40" s="89">
        <v>4</v>
      </c>
      <c r="G40" s="96">
        <f t="shared" si="3"/>
        <v>0</v>
      </c>
      <c r="H40" s="83"/>
      <c r="I40" s="126"/>
    </row>
    <row r="41" spans="1:9" ht="18.75" x14ac:dyDescent="0.25">
      <c r="A41" s="64">
        <v>42</v>
      </c>
      <c r="B41" s="82" t="s">
        <v>66</v>
      </c>
      <c r="C41" s="48">
        <v>15</v>
      </c>
      <c r="D41" s="63">
        <v>0</v>
      </c>
      <c r="E41" s="74">
        <f t="shared" si="2"/>
        <v>0</v>
      </c>
      <c r="F41" s="89">
        <v>2</v>
      </c>
      <c r="G41" s="96">
        <f t="shared" si="3"/>
        <v>0</v>
      </c>
      <c r="H41" s="83"/>
      <c r="I41" s="126"/>
    </row>
    <row r="42" spans="1:9" ht="19.5" thickBot="1" x14ac:dyDescent="0.3">
      <c r="A42" s="68">
        <v>43</v>
      </c>
      <c r="B42" s="79" t="s">
        <v>31</v>
      </c>
      <c r="C42" s="69">
        <v>100</v>
      </c>
      <c r="D42" s="70">
        <v>0</v>
      </c>
      <c r="E42" s="80">
        <f t="shared" si="2"/>
        <v>0</v>
      </c>
      <c r="F42" s="90">
        <v>2</v>
      </c>
      <c r="G42" s="97">
        <f t="shared" si="3"/>
        <v>0</v>
      </c>
      <c r="H42" s="81"/>
      <c r="I42" s="126"/>
    </row>
    <row r="43" spans="1:9" ht="15.75" customHeight="1" thickBot="1" x14ac:dyDescent="0.35">
      <c r="A43" s="78"/>
      <c r="B43" s="121" t="s">
        <v>18</v>
      </c>
      <c r="C43" s="121"/>
      <c r="D43" s="65"/>
      <c r="E43" s="65">
        <f>SUM(E18:E42)</f>
        <v>0</v>
      </c>
      <c r="F43" s="91"/>
      <c r="G43" s="98">
        <f>SUM(G18:G42)</f>
        <v>0</v>
      </c>
      <c r="H43" s="93"/>
      <c r="I43" s="47"/>
    </row>
    <row r="44" spans="1:9" ht="18.75" thickBot="1" x14ac:dyDescent="0.3">
      <c r="C44" s="49" t="s">
        <v>19</v>
      </c>
      <c r="D44" s="118"/>
      <c r="E44" s="119"/>
      <c r="F44" s="120"/>
      <c r="G44" s="98">
        <f>G16+G43</f>
        <v>0</v>
      </c>
    </row>
    <row r="45" spans="1:9" x14ac:dyDescent="0.25">
      <c r="C45" s="51"/>
      <c r="D45" s="50"/>
      <c r="E45" s="50"/>
      <c r="F45" s="50"/>
      <c r="G45" s="50"/>
    </row>
    <row r="46" spans="1:9" ht="15.75" thickBot="1" x14ac:dyDescent="0.3">
      <c r="C46" s="51"/>
      <c r="D46" s="50"/>
      <c r="E46" s="50"/>
      <c r="F46" s="50"/>
      <c r="G46" s="50"/>
    </row>
    <row r="47" spans="1:9" ht="55.5" customHeight="1" thickBot="1" x14ac:dyDescent="0.3">
      <c r="B47" s="122" t="s">
        <v>59</v>
      </c>
      <c r="C47" s="123"/>
      <c r="D47" s="50"/>
      <c r="E47" s="50"/>
      <c r="F47" s="50"/>
      <c r="G47" s="50"/>
    </row>
    <row r="48" spans="1:9" x14ac:dyDescent="0.25">
      <c r="C48" s="51"/>
      <c r="D48" s="50"/>
      <c r="E48" s="50"/>
      <c r="F48" s="50"/>
      <c r="G48" s="50"/>
    </row>
    <row r="49" spans="3:7" x14ac:dyDescent="0.25">
      <c r="C49" s="51"/>
      <c r="D49" s="50"/>
      <c r="E49" s="50"/>
      <c r="F49" s="50"/>
      <c r="G49" s="50"/>
    </row>
    <row r="50" spans="3:7" x14ac:dyDescent="0.25">
      <c r="C50" s="51"/>
      <c r="D50" s="50"/>
      <c r="E50" s="50"/>
      <c r="F50" s="50"/>
      <c r="G50" s="50"/>
    </row>
    <row r="51" spans="3:7" x14ac:dyDescent="0.25">
      <c r="C51" s="51"/>
      <c r="D51" s="50"/>
      <c r="E51" s="50"/>
      <c r="F51" s="50"/>
      <c r="G51" s="50"/>
    </row>
    <row r="52" spans="3:7" x14ac:dyDescent="0.25">
      <c r="D52" s="50"/>
      <c r="E52" s="50"/>
      <c r="F52" s="50"/>
      <c r="G52" s="50"/>
    </row>
    <row r="53" spans="3:7" x14ac:dyDescent="0.25">
      <c r="D53" s="50"/>
      <c r="E53" s="50"/>
      <c r="F53" s="50"/>
      <c r="G53" s="50"/>
    </row>
    <row r="54" spans="3:7" x14ac:dyDescent="0.25">
      <c r="D54" s="50"/>
      <c r="E54" s="50"/>
      <c r="F54" s="50"/>
      <c r="G54" s="50"/>
    </row>
    <row r="55" spans="3:7" x14ac:dyDescent="0.25">
      <c r="D55" s="50"/>
      <c r="E55" s="50"/>
      <c r="F55" s="50"/>
      <c r="G55" s="50"/>
    </row>
    <row r="56" spans="3:7" x14ac:dyDescent="0.25">
      <c r="D56" s="50"/>
      <c r="E56" s="50"/>
      <c r="F56" s="50"/>
      <c r="G56" s="50"/>
    </row>
    <row r="57" spans="3:7" x14ac:dyDescent="0.25">
      <c r="D57" s="50"/>
      <c r="E57" s="50"/>
      <c r="F57" s="50"/>
      <c r="G57" s="50"/>
    </row>
    <row r="58" spans="3:7" x14ac:dyDescent="0.25">
      <c r="D58" s="50"/>
      <c r="E58" s="50"/>
      <c r="F58" s="50"/>
      <c r="G58" s="50"/>
    </row>
    <row r="59" spans="3:7" x14ac:dyDescent="0.25">
      <c r="D59" s="50"/>
      <c r="E59" s="50"/>
      <c r="F59" s="50"/>
      <c r="G59" s="50"/>
    </row>
    <row r="60" spans="3:7" x14ac:dyDescent="0.25">
      <c r="D60" s="50"/>
      <c r="E60" s="50"/>
      <c r="F60" s="50"/>
      <c r="G60" s="50"/>
    </row>
    <row r="61" spans="3:7" x14ac:dyDescent="0.25">
      <c r="D61" s="50"/>
      <c r="E61" s="50"/>
      <c r="F61" s="50"/>
      <c r="G61" s="50"/>
    </row>
    <row r="62" spans="3:7" x14ac:dyDescent="0.25">
      <c r="D62" s="50"/>
      <c r="E62" s="50"/>
      <c r="F62" s="50"/>
      <c r="G62" s="50"/>
    </row>
    <row r="63" spans="3:7" x14ac:dyDescent="0.25">
      <c r="D63" s="50"/>
      <c r="E63" s="50"/>
      <c r="F63" s="50"/>
      <c r="G63" s="50"/>
    </row>
    <row r="64" spans="3:7" x14ac:dyDescent="0.25">
      <c r="D64" s="50"/>
      <c r="E64" s="50"/>
      <c r="F64" s="50"/>
      <c r="G64" s="50"/>
    </row>
    <row r="65" spans="4:7" x14ac:dyDescent="0.25">
      <c r="D65" s="50"/>
      <c r="E65" s="50"/>
      <c r="F65" s="50"/>
      <c r="G65" s="50"/>
    </row>
    <row r="66" spans="4:7" x14ac:dyDescent="0.25">
      <c r="D66" s="50"/>
      <c r="E66" s="50"/>
      <c r="F66" s="50"/>
      <c r="G66" s="50"/>
    </row>
    <row r="67" spans="4:7" x14ac:dyDescent="0.25">
      <c r="D67" s="50"/>
      <c r="E67" s="50"/>
      <c r="F67" s="50"/>
      <c r="G67" s="50"/>
    </row>
    <row r="68" spans="4:7" x14ac:dyDescent="0.25">
      <c r="D68" s="50"/>
      <c r="E68" s="50"/>
      <c r="F68" s="50"/>
      <c r="G68" s="50"/>
    </row>
    <row r="69" spans="4:7" x14ac:dyDescent="0.25">
      <c r="D69" s="50"/>
      <c r="E69" s="50"/>
      <c r="F69" s="50"/>
      <c r="G69" s="50"/>
    </row>
    <row r="70" spans="4:7" x14ac:dyDescent="0.25">
      <c r="D70" s="50"/>
      <c r="E70" s="50"/>
      <c r="F70" s="50"/>
      <c r="G70" s="50"/>
    </row>
    <row r="71" spans="4:7" x14ac:dyDescent="0.25">
      <c r="D71" s="50"/>
      <c r="E71" s="50"/>
      <c r="F71" s="50"/>
      <c r="G71" s="50"/>
    </row>
    <row r="72" spans="4:7" x14ac:dyDescent="0.25">
      <c r="D72" s="50"/>
      <c r="E72" s="50"/>
      <c r="F72" s="50"/>
      <c r="G72" s="50"/>
    </row>
    <row r="73" spans="4:7" x14ac:dyDescent="0.25">
      <c r="D73" s="50"/>
      <c r="E73" s="50"/>
      <c r="F73" s="50"/>
      <c r="G73" s="50"/>
    </row>
    <row r="74" spans="4:7" x14ac:dyDescent="0.25">
      <c r="D74" s="50"/>
      <c r="E74" s="50"/>
      <c r="F74" s="50"/>
      <c r="G74" s="50"/>
    </row>
    <row r="75" spans="4:7" x14ac:dyDescent="0.25">
      <c r="D75" s="50"/>
      <c r="E75" s="50"/>
      <c r="F75" s="50"/>
      <c r="G75" s="50"/>
    </row>
    <row r="76" spans="4:7" x14ac:dyDescent="0.25">
      <c r="D76" s="50"/>
      <c r="E76" s="50"/>
      <c r="F76" s="50"/>
      <c r="G76" s="50"/>
    </row>
    <row r="77" spans="4:7" x14ac:dyDescent="0.25">
      <c r="D77" s="50"/>
      <c r="E77" s="50"/>
      <c r="F77" s="50"/>
      <c r="G77" s="50"/>
    </row>
    <row r="78" spans="4:7" x14ac:dyDescent="0.25">
      <c r="D78" s="50"/>
      <c r="E78" s="50"/>
      <c r="F78" s="50"/>
      <c r="G78" s="50"/>
    </row>
    <row r="79" spans="4:7" x14ac:dyDescent="0.25">
      <c r="D79" s="50"/>
      <c r="E79" s="50"/>
      <c r="F79" s="50"/>
      <c r="G79" s="50"/>
    </row>
    <row r="80" spans="4:7" x14ac:dyDescent="0.25">
      <c r="D80" s="50"/>
      <c r="E80" s="50"/>
      <c r="F80" s="50"/>
      <c r="G80" s="50"/>
    </row>
    <row r="81" spans="4:7" x14ac:dyDescent="0.25">
      <c r="D81" s="50"/>
      <c r="E81" s="50"/>
      <c r="F81" s="50"/>
      <c r="G81" s="50"/>
    </row>
    <row r="82" spans="4:7" x14ac:dyDescent="0.25">
      <c r="D82" s="50"/>
      <c r="E82" s="50"/>
      <c r="F82" s="50"/>
      <c r="G82" s="50"/>
    </row>
    <row r="83" spans="4:7" x14ac:dyDescent="0.25">
      <c r="D83" s="50"/>
      <c r="E83" s="50"/>
      <c r="F83" s="50"/>
      <c r="G83" s="50"/>
    </row>
    <row r="84" spans="4:7" x14ac:dyDescent="0.25">
      <c r="D84" s="50"/>
      <c r="E84" s="50"/>
      <c r="F84" s="50"/>
      <c r="G84" s="50"/>
    </row>
  </sheetData>
  <mergeCells count="10">
    <mergeCell ref="I8:I16"/>
    <mergeCell ref="B16:C16"/>
    <mergeCell ref="I24:I42"/>
    <mergeCell ref="A1:H1"/>
    <mergeCell ref="A2:H2"/>
    <mergeCell ref="D44:F44"/>
    <mergeCell ref="B43:C43"/>
    <mergeCell ref="B47:C47"/>
    <mergeCell ref="B6:C6"/>
    <mergeCell ref="H8:H1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DQE Honoraires</vt:lpstr>
      <vt:lpstr>DQE produits</vt:lpstr>
    </vt:vector>
  </TitlesOfParts>
  <Company>EFS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CANIPELLE Guillaume</dc:creator>
  <cp:lastModifiedBy>CANIPELLE Guillaume</cp:lastModifiedBy>
  <dcterms:created xsi:type="dcterms:W3CDTF">2022-12-11T17:02:05Z</dcterms:created>
  <dcterms:modified xsi:type="dcterms:W3CDTF">2025-08-18T08:59:59Z</dcterms:modified>
</cp:coreProperties>
</file>