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02 - PROCEDURES\MARCHES 2025\25AC02 - Risque Agression\3 - DCE\DCE mis en ligne\"/>
    </mc:Choice>
  </mc:AlternateContent>
  <xr:revisionPtr revIDLastSave="0" documentId="13_ncr:1_{D684D18F-A69A-4D81-B7D5-F361D9B5CF88}" xr6:coauthVersionLast="47" xr6:coauthVersionMax="47" xr10:uidLastSave="{00000000-0000-0000-0000-000000000000}"/>
  <bookViews>
    <workbookView xWindow="-108" yWindow="-108" windowWidth="23256" windowHeight="12456" activeTab="1" xr2:uid="{00000000-000D-0000-FFFF-FFFF00000000}"/>
  </bookViews>
  <sheets>
    <sheet name="Page de garde BP - 25AC02" sheetId="4" r:id="rId1"/>
    <sheet name="GLOBAL" sheetId="2" r:id="rId2"/>
  </sheets>
  <definedNames>
    <definedName name="_xlnm.Print_Area" localSheetId="0">'Page de garde BP - 25AC02'!$A$1:$G$36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5" i="2" l="1"/>
  <c r="W13" i="2"/>
  <c r="V13" i="2"/>
  <c r="V7" i="2"/>
  <c r="U13" i="2"/>
  <c r="U12" i="2"/>
  <c r="R13" i="2" l="1"/>
  <c r="R12" i="2"/>
  <c r="Q13" i="2"/>
  <c r="Q12" i="2"/>
  <c r="F12" i="2" l="1"/>
  <c r="P13" i="2"/>
  <c r="P12" i="2"/>
  <c r="T13" i="2" l="1"/>
  <c r="T12" i="2"/>
  <c r="S13" i="2"/>
  <c r="S12" i="2"/>
  <c r="D13" i="2" l="1"/>
  <c r="D12" i="2"/>
  <c r="O13" i="2" l="1"/>
  <c r="N13" i="2"/>
  <c r="M13" i="2"/>
  <c r="L13" i="2"/>
  <c r="K13" i="2"/>
  <c r="J13" i="2"/>
  <c r="I13" i="2"/>
  <c r="H13" i="2"/>
  <c r="G13" i="2"/>
  <c r="E13" i="2"/>
  <c r="C13" i="2"/>
  <c r="O12" i="2"/>
  <c r="N12" i="2"/>
  <c r="M12" i="2"/>
  <c r="L12" i="2"/>
  <c r="K12" i="2"/>
  <c r="J12" i="2"/>
  <c r="I12" i="2"/>
  <c r="H12" i="2"/>
  <c r="G12" i="2"/>
  <c r="E12" i="2"/>
  <c r="C12" i="2"/>
  <c r="Y8" i="2"/>
  <c r="V12" i="2" l="1"/>
  <c r="X8" i="2"/>
</calcChain>
</file>

<file path=xl/sharedStrings.xml><?xml version="1.0" encoding="utf-8"?>
<sst xmlns="http://schemas.openxmlformats.org/spreadsheetml/2006/main" count="86" uniqueCount="53">
  <si>
    <t>CNAF</t>
  </si>
  <si>
    <t xml:space="preserve">CANSSM </t>
  </si>
  <si>
    <t>UCANSS</t>
  </si>
  <si>
    <t>CNAM</t>
  </si>
  <si>
    <t>CNAV</t>
  </si>
  <si>
    <t>TOTAL</t>
  </si>
  <si>
    <t>Prime d'assurance annuelle en € TTC ( y compris honoraires de gestion)</t>
  </si>
  <si>
    <t xml:space="preserve">Taux de prime d'Assurance en € HT </t>
  </si>
  <si>
    <t>Taux de prime d'Assurance en € TTC</t>
  </si>
  <si>
    <t xml:space="preserve">Taux des honoraires de courtage en € HT </t>
  </si>
  <si>
    <t>Taux des honoraires de courtage en € TTC</t>
  </si>
  <si>
    <t xml:space="preserve">Nombre total d'agents en ETP toutes catégories de personnel confondues </t>
  </si>
  <si>
    <t>Prime d'assurance annuelle en € TTC ( y compris honoraires de courtage)</t>
  </si>
  <si>
    <t>1 - Décomposition du taux de prime d'assurance</t>
  </si>
  <si>
    <t>2 - Décomposition des honoraires de courtage</t>
  </si>
  <si>
    <t>3 - Décomposition de la prime (prime d'assurance + honoraires de courtage)</t>
  </si>
  <si>
    <t>INSTITUT 4.10</t>
  </si>
  <si>
    <t>CIPAV</t>
  </si>
  <si>
    <t>CARPIMKO</t>
  </si>
  <si>
    <t>CNAVPL</t>
  </si>
  <si>
    <t>CRPCEN</t>
  </si>
  <si>
    <t>CAMIEG</t>
  </si>
  <si>
    <t>CNIEG</t>
  </si>
  <si>
    <t>CAVAMAC</t>
  </si>
  <si>
    <t>CRPRATP</t>
  </si>
  <si>
    <t>UGECAM</t>
  </si>
  <si>
    <t>REVOIR</t>
  </si>
  <si>
    <t>CPRPF (ex CPRPSNCF)</t>
  </si>
  <si>
    <t>CRPOPERA</t>
  </si>
  <si>
    <t>INDIVIDUELLE ACCIDENT RISQUE AGRESSION</t>
  </si>
  <si>
    <t>CAVIMAC</t>
  </si>
  <si>
    <t>URSSAF</t>
  </si>
  <si>
    <t>Global</t>
  </si>
  <si>
    <t>par organisme</t>
  </si>
  <si>
    <t>par organisme mais adhésion globale</t>
  </si>
  <si>
    <t>Paiement</t>
  </si>
  <si>
    <t>Adhésion</t>
  </si>
  <si>
    <t>Facultatif</t>
  </si>
  <si>
    <t>Confirmée</t>
  </si>
  <si>
    <t>A _________________</t>
  </si>
  <si>
    <r>
      <t>IMPORTANT</t>
    </r>
    <r>
      <rPr>
        <b/>
        <sz val="12"/>
        <color rgb="FF000000"/>
        <rFont val="Calibri"/>
        <family val="2"/>
      </rPr>
      <t xml:space="preserve"> :</t>
    </r>
  </si>
  <si>
    <t>CACHET ET SIGNATURE DU CANDIDAT</t>
  </si>
  <si>
    <t>N° DE SIRET</t>
  </si>
  <si>
    <r>
      <t>RAISON OU D</t>
    </r>
    <r>
      <rPr>
        <b/>
        <sz val="12"/>
        <color indexed="8"/>
        <rFont val="Aptos Narrow"/>
        <family val="2"/>
      </rPr>
      <t>É</t>
    </r>
    <r>
      <rPr>
        <b/>
        <sz val="12"/>
        <color indexed="8"/>
        <rFont val="Calibri"/>
        <family val="2"/>
      </rPr>
      <t>NOMINATION SOCIALE 
DU CANDIDAT</t>
    </r>
  </si>
  <si>
    <t xml:space="preserve">Signature </t>
  </si>
  <si>
    <t>Le  _________________</t>
  </si>
  <si>
    <t>ACCORD-CADRE 25/AC/02
ASSURANCE INDIVIDUELLE ACCIDENT RISQUE AGRESSION
Bordereau des Prix</t>
  </si>
  <si>
    <t xml:space="preserve">ANNEXE N°1 À L’ACTE D’ENGAGEMENT
Bordereau des Prix </t>
  </si>
  <si>
    <t xml:space="preserve">UCANSS_25/AC/02
ASSURANCE INDIVIDUELLE ACCIDENT RISQUE AGRESSION </t>
  </si>
  <si>
    <t>Le Bordereau des Prix constitue une pièce contractuelle et doit, par conséquent, obligatoirement être retournée à l’UCANSS, sans modification de présentation.</t>
  </si>
  <si>
    <t xml:space="preserve">Tous les postes de ce Bordereau des Prix doivent être complétés de façon claire et précise et si gratuité mettre "0". </t>
  </si>
  <si>
    <t>Le Bordereau des Prix doit être signé par le signataire de l'accord-cadre.</t>
  </si>
  <si>
    <t>Il est précisé que les taux de primes proposés par le candidat doivent être strictement identiques pour l’ensemble des Organismes de Sécurité sociale. Cette règle est valable pour l’offre de base et pour l(es)’offre(s) variante(s).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</si>
</sst>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000000\ &quot;€&quot;"/>
    <numFmt numFmtId="166" formatCode="#,##0.0000000\ &quot;€&quot;"/>
  </numFmts>
  <fonts count="19" x14ac:knownFonts="1">
    <font>
      <sz val="11"/>
      <color theme="1"/>
      <name val="Calibri"/>
      <family val="2"/>
      <scheme val="minor"/>
    </font>
    <font>
      <b/>
      <sz val="11"/>
      <color theme="0"/>
      <name val="Calibri"/>
      <family val="2"/>
      <scheme val="minor"/>
    </font>
    <font>
      <b/>
      <sz val="14"/>
      <color theme="1"/>
      <name val="Calibri"/>
      <family val="2"/>
      <scheme val="minor"/>
    </font>
    <font>
      <b/>
      <sz val="16"/>
      <name val="Calibri"/>
      <family val="2"/>
      <scheme val="minor"/>
    </font>
    <font>
      <b/>
      <sz val="14"/>
      <name val="Calibri"/>
      <family val="2"/>
      <scheme val="minor"/>
    </font>
    <font>
      <b/>
      <sz val="11"/>
      <name val="Calibri"/>
      <family val="2"/>
      <scheme val="minor"/>
    </font>
    <font>
      <b/>
      <sz val="12"/>
      <name val="Calibri"/>
      <family val="2"/>
      <scheme val="minor"/>
    </font>
    <font>
      <sz val="11"/>
      <name val="Calibri"/>
      <family val="2"/>
      <scheme val="minor"/>
    </font>
    <font>
      <sz val="11"/>
      <color theme="1"/>
      <name val="Calibri"/>
      <family val="2"/>
      <scheme val="minor"/>
    </font>
    <font>
      <sz val="10"/>
      <color indexed="8"/>
      <name val="Calibri"/>
      <family val="2"/>
    </font>
    <font>
      <sz val="12"/>
      <color indexed="8"/>
      <name val="Calibri"/>
      <family val="2"/>
    </font>
    <font>
      <b/>
      <sz val="12"/>
      <color indexed="8"/>
      <name val="Calibri"/>
      <family val="2"/>
    </font>
    <font>
      <b/>
      <u/>
      <sz val="12"/>
      <color indexed="8"/>
      <name val="Calibri"/>
      <family val="2"/>
    </font>
    <font>
      <b/>
      <sz val="12"/>
      <color rgb="FF000000"/>
      <name val="Calibri"/>
      <family val="2"/>
    </font>
    <font>
      <sz val="11"/>
      <color indexed="8"/>
      <name val="Calibri"/>
      <family val="2"/>
    </font>
    <font>
      <sz val="16"/>
      <color indexed="8"/>
      <name val="Calibri"/>
      <family val="2"/>
    </font>
    <font>
      <b/>
      <sz val="16"/>
      <color indexed="8"/>
      <name val="Calibri"/>
      <family val="2"/>
    </font>
    <font>
      <b/>
      <sz val="14"/>
      <color indexed="8"/>
      <name val="Calibri"/>
      <family val="2"/>
    </font>
    <font>
      <b/>
      <sz val="12"/>
      <color indexed="8"/>
      <name val="Aptos Narrow"/>
      <family val="2"/>
    </font>
  </fonts>
  <fills count="10">
    <fill>
      <patternFill patternType="none"/>
    </fill>
    <fill>
      <patternFill patternType="gray125"/>
    </fill>
    <fill>
      <patternFill patternType="solid">
        <fgColor theme="4" tint="0.79998168889431442"/>
        <bgColor indexed="64"/>
      </patternFill>
    </fill>
    <fill>
      <patternFill patternType="solid">
        <fgColor theme="4"/>
        <bgColor theme="4"/>
      </patternFill>
    </fill>
    <fill>
      <patternFill patternType="solid">
        <fgColor theme="0"/>
        <bgColor theme="4"/>
      </patternFill>
    </fill>
    <fill>
      <patternFill patternType="solid">
        <fgColor theme="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4.9989318521683403E-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left style="thick">
        <color indexed="64"/>
      </left>
      <right/>
      <top style="thick">
        <color indexed="64"/>
      </top>
      <bottom/>
      <diagonal/>
    </border>
    <border>
      <left style="thick">
        <color indexed="64"/>
      </left>
      <right/>
      <top/>
      <bottom style="thick">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2">
    <xf numFmtId="0" fontId="0" fillId="0" borderId="0"/>
    <xf numFmtId="0" fontId="8" fillId="0" borderId="0"/>
  </cellStyleXfs>
  <cellXfs count="60">
    <xf numFmtId="0" fontId="0" fillId="0" borderId="0" xfId="0"/>
    <xf numFmtId="0" fontId="0" fillId="0" borderId="0" xfId="0" applyAlignment="1">
      <alignment wrapText="1"/>
    </xf>
    <xf numFmtId="0" fontId="1" fillId="3" borderId="1" xfId="0" applyFont="1" applyFill="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0" fontId="1" fillId="4" borderId="0" xfId="0" applyFont="1" applyFill="1" applyAlignment="1">
      <alignment horizontal="center" vertical="center" wrapText="1"/>
    </xf>
    <xf numFmtId="0" fontId="7" fillId="5" borderId="0" xfId="0" applyFont="1" applyFill="1" applyAlignment="1">
      <alignment vertical="center" wrapText="1"/>
    </xf>
    <xf numFmtId="164" fontId="6" fillId="5" borderId="0" xfId="0" applyNumberFormat="1" applyFont="1" applyFill="1" applyAlignment="1">
      <alignment horizontal="center" vertical="center" wrapText="1"/>
    </xf>
    <xf numFmtId="0" fontId="0" fillId="5" borderId="0" xfId="0" applyFill="1"/>
    <xf numFmtId="165" fontId="6" fillId="0" borderId="3" xfId="0" applyNumberFormat="1" applyFont="1" applyBorder="1" applyAlignment="1">
      <alignment horizontal="center" vertical="center" wrapText="1"/>
    </xf>
    <xf numFmtId="166" fontId="6" fillId="0" borderId="4" xfId="0" applyNumberFormat="1" applyFont="1" applyBorder="1" applyAlignment="1">
      <alignment horizontal="center" vertical="center" wrapText="1"/>
    </xf>
    <xf numFmtId="0" fontId="7" fillId="0" borderId="0" xfId="0" applyFont="1" applyAlignment="1">
      <alignment vertical="center" wrapText="1"/>
    </xf>
    <xf numFmtId="164" fontId="6" fillId="0" borderId="0" xfId="0" applyNumberFormat="1" applyFont="1" applyAlignment="1">
      <alignment horizontal="center" vertical="center" wrapText="1"/>
    </xf>
    <xf numFmtId="0" fontId="0" fillId="5" borderId="0" xfId="0" applyFill="1" applyAlignment="1">
      <alignment wrapText="1"/>
    </xf>
    <xf numFmtId="0" fontId="5" fillId="4" borderId="0" xfId="0" applyFont="1" applyFill="1" applyAlignment="1">
      <alignment horizontal="center" vertical="center" wrapText="1"/>
    </xf>
    <xf numFmtId="3" fontId="6" fillId="6" borderId="2" xfId="0" applyNumberFormat="1"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5" fillId="6" borderId="12" xfId="0" applyFont="1" applyFill="1" applyBorder="1" applyAlignment="1">
      <alignment vertical="center" wrapText="1"/>
    </xf>
    <xf numFmtId="3" fontId="6" fillId="0" borderId="13" xfId="0" applyNumberFormat="1" applyFont="1" applyBorder="1" applyAlignment="1">
      <alignment horizontal="center" vertical="center" wrapText="1"/>
    </xf>
    <xf numFmtId="0" fontId="7" fillId="0" borderId="14" xfId="0" applyFont="1" applyBorder="1" applyAlignment="1">
      <alignment vertical="center" wrapText="1"/>
    </xf>
    <xf numFmtId="165" fontId="6" fillId="0" borderId="15" xfId="0" applyNumberFormat="1" applyFont="1" applyBorder="1" applyAlignment="1">
      <alignment horizontal="center" vertical="center" wrapText="1"/>
    </xf>
    <xf numFmtId="0" fontId="7" fillId="0" borderId="16" xfId="0" applyFont="1" applyBorder="1" applyAlignment="1">
      <alignment vertical="center" wrapText="1"/>
    </xf>
    <xf numFmtId="166" fontId="6" fillId="0" borderId="17" xfId="0" applyNumberFormat="1" applyFont="1" applyBorder="1" applyAlignment="1">
      <alignment horizontal="center" vertical="center" wrapText="1"/>
    </xf>
    <xf numFmtId="164" fontId="6" fillId="0" borderId="15" xfId="0" applyNumberFormat="1" applyFont="1" applyBorder="1" applyAlignment="1">
      <alignment horizontal="center" vertical="center" wrapText="1"/>
    </xf>
    <xf numFmtId="164" fontId="6" fillId="0" borderId="17" xfId="0" applyNumberFormat="1" applyFont="1" applyBorder="1" applyAlignment="1">
      <alignment horizontal="center" vertical="center" wrapText="1"/>
    </xf>
    <xf numFmtId="0" fontId="7" fillId="0" borderId="18" xfId="0" applyFont="1" applyBorder="1" applyAlignment="1">
      <alignment vertical="center" wrapText="1"/>
    </xf>
    <xf numFmtId="164" fontId="6" fillId="0" borderId="19" xfId="0" applyNumberFormat="1" applyFont="1" applyBorder="1" applyAlignment="1">
      <alignment horizontal="center" vertical="center" wrapText="1"/>
    </xf>
    <xf numFmtId="164" fontId="6" fillId="0" borderId="20" xfId="0" applyNumberFormat="1" applyFont="1" applyBorder="1" applyAlignment="1">
      <alignment horizontal="center" vertical="center" wrapText="1"/>
    </xf>
    <xf numFmtId="164" fontId="0" fillId="0" borderId="0" xfId="0" applyNumberFormat="1"/>
    <xf numFmtId="0" fontId="9" fillId="0" borderId="0" xfId="1" applyFont="1"/>
    <xf numFmtId="0" fontId="11" fillId="0" borderId="0" xfId="1" applyFont="1" applyAlignment="1">
      <alignment horizontal="justify" vertical="center"/>
    </xf>
    <xf numFmtId="0" fontId="12" fillId="0" borderId="0" xfId="1" applyFont="1" applyAlignment="1">
      <alignment horizontal="justify" vertical="center"/>
    </xf>
    <xf numFmtId="0" fontId="10" fillId="0" borderId="0" xfId="1" applyFont="1" applyAlignment="1">
      <alignment horizontal="justify" vertical="center"/>
    </xf>
    <xf numFmtId="0" fontId="14" fillId="0" borderId="0" xfId="1" applyFont="1" applyAlignment="1">
      <alignment horizontal="justify" vertical="center"/>
    </xf>
    <xf numFmtId="0" fontId="17" fillId="0" borderId="0" xfId="1" applyFont="1" applyAlignment="1">
      <alignment horizontal="center" vertical="center"/>
    </xf>
    <xf numFmtId="0" fontId="10" fillId="0" borderId="0" xfId="1" applyFont="1" applyAlignment="1">
      <alignment horizontal="justify" vertical="center" wrapText="1"/>
    </xf>
    <xf numFmtId="0" fontId="9" fillId="0" borderId="0" xfId="1" applyFont="1" applyAlignment="1">
      <alignment wrapText="1"/>
    </xf>
    <xf numFmtId="0" fontId="11" fillId="0" borderId="0" xfId="1" applyFont="1" applyAlignment="1">
      <alignment horizontal="center" wrapText="1"/>
    </xf>
    <xf numFmtId="0" fontId="9" fillId="9" borderId="28" xfId="1" applyFont="1" applyFill="1" applyBorder="1" applyAlignment="1">
      <alignment horizontal="center"/>
    </xf>
    <xf numFmtId="0" fontId="9" fillId="9" borderId="27" xfId="1" applyFont="1" applyFill="1" applyBorder="1" applyAlignment="1">
      <alignment horizontal="center"/>
    </xf>
    <xf numFmtId="0" fontId="9" fillId="9" borderId="26" xfId="1" applyFont="1" applyFill="1" applyBorder="1" applyAlignment="1">
      <alignment horizontal="center"/>
    </xf>
    <xf numFmtId="0" fontId="9" fillId="9" borderId="25" xfId="1" applyFont="1" applyFill="1" applyBorder="1" applyAlignment="1">
      <alignment horizontal="center"/>
    </xf>
    <xf numFmtId="0" fontId="9" fillId="9" borderId="0" xfId="1" applyFont="1" applyFill="1" applyAlignment="1">
      <alignment horizontal="center"/>
    </xf>
    <xf numFmtId="0" fontId="9" fillId="9" borderId="24" xfId="1" applyFont="1" applyFill="1" applyBorder="1" applyAlignment="1">
      <alignment horizontal="center"/>
    </xf>
    <xf numFmtId="0" fontId="9" fillId="9" borderId="23" xfId="1" applyFont="1" applyFill="1" applyBorder="1" applyAlignment="1">
      <alignment horizontal="center"/>
    </xf>
    <xf numFmtId="0" fontId="9" fillId="9" borderId="22" xfId="1" applyFont="1" applyFill="1" applyBorder="1" applyAlignment="1">
      <alignment horizontal="center"/>
    </xf>
    <xf numFmtId="0" fontId="9" fillId="9" borderId="21" xfId="1" applyFont="1" applyFill="1" applyBorder="1" applyAlignment="1">
      <alignment horizontal="center"/>
    </xf>
    <xf numFmtId="0" fontId="11" fillId="0" borderId="0" xfId="1" applyFont="1" applyAlignment="1">
      <alignment horizontal="center"/>
    </xf>
    <xf numFmtId="0" fontId="11" fillId="0" borderId="0" xfId="1" applyFont="1" applyAlignment="1">
      <alignment horizontal="center" vertical="center"/>
    </xf>
    <xf numFmtId="0" fontId="16" fillId="8" borderId="0" xfId="1" applyFont="1" applyFill="1" applyAlignment="1">
      <alignment horizontal="center" vertical="center" wrapText="1"/>
    </xf>
    <xf numFmtId="0" fontId="16" fillId="7" borderId="0" xfId="1" applyFont="1" applyFill="1" applyAlignment="1">
      <alignment horizontal="center" vertical="center" wrapText="1"/>
    </xf>
    <xf numFmtId="0" fontId="15" fillId="7" borderId="0" xfId="1" applyFont="1" applyFill="1" applyAlignment="1">
      <alignment wrapText="1"/>
    </xf>
    <xf numFmtId="0" fontId="1" fillId="3" borderId="5" xfId="0" quotePrefix="1" applyFont="1" applyFill="1" applyBorder="1" applyAlignment="1">
      <alignment horizontal="center" vertical="center" wrapText="1"/>
    </xf>
    <xf numFmtId="0" fontId="1" fillId="3" borderId="6" xfId="0" applyFont="1" applyFill="1" applyBorder="1" applyAlignment="1">
      <alignment horizontal="center" vertical="center" wrapText="1"/>
    </xf>
    <xf numFmtId="0" fontId="4" fillId="0" borderId="0" xfId="0" applyFont="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2" fillId="0" borderId="0" xfId="0" applyFont="1" applyAlignment="1">
      <alignment horizontal="center" vertical="center" wrapText="1"/>
    </xf>
  </cellXfs>
  <cellStyles count="2">
    <cellStyle name="Normal" xfId="0" builtinId="0"/>
    <cellStyle name="Normal 2" xfId="1" xr:uid="{FF279123-D609-4A77-9B4E-9DE2C93D8C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2</xdr:col>
      <xdr:colOff>558800</xdr:colOff>
      <xdr:row>0</xdr:row>
      <xdr:rowOff>177801</xdr:rowOff>
    </xdr:from>
    <xdr:ext cx="1458191" cy="1828285"/>
    <xdr:pic>
      <xdr:nvPicPr>
        <xdr:cNvPr id="2" name="Image 1" descr="Une image contenant texte, capture d’écran, logiciel, Icône d’ordinateur&#10;&#10;Description générée automatiquement">
          <a:extLst>
            <a:ext uri="{FF2B5EF4-FFF2-40B4-BE49-F238E27FC236}">
              <a16:creationId xmlns:a16="http://schemas.microsoft.com/office/drawing/2014/main" id="{BBA0A784-E043-492B-8FB8-7C12CBB45E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28549" t="38289" r="52007" b="27960"/>
        <a:stretch>
          <a:fillRect/>
        </a:stretch>
      </xdr:blipFill>
      <xdr:spPr bwMode="auto">
        <a:xfrm>
          <a:off x="2128520" y="170181"/>
          <a:ext cx="1458191" cy="1828285"/>
        </a:xfrm>
        <a:prstGeom prst="rect">
          <a:avLst/>
        </a:prstGeom>
        <a:noFill/>
        <a:ln>
          <a:noFill/>
        </a:ln>
      </xdr:spPr>
    </xdr:pic>
    <xdr:clientData/>
  </xdr:oneCellAnchor>
  <xdr:oneCellAnchor>
    <xdr:from>
      <xdr:col>0</xdr:col>
      <xdr:colOff>114301</xdr:colOff>
      <xdr:row>1</xdr:row>
      <xdr:rowOff>0</xdr:rowOff>
    </xdr:from>
    <xdr:ext cx="2174009" cy="698500"/>
    <xdr:pic>
      <xdr:nvPicPr>
        <xdr:cNvPr id="3" name="Image 2" descr="Une image contenant Graphique, Police, graphisme, capture d’écran&#10;&#10;Description générée automatiquement">
          <a:extLst>
            <a:ext uri="{FF2B5EF4-FFF2-40B4-BE49-F238E27FC236}">
              <a16:creationId xmlns:a16="http://schemas.microsoft.com/office/drawing/2014/main" id="{08A548CF-E223-4865-90BB-36E3961BC56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1" y="167640"/>
          <a:ext cx="2174009" cy="698500"/>
        </a:xfrm>
        <a:prstGeom prst="rect">
          <a:avLst/>
        </a:prstGeom>
        <a:noFill/>
        <a:ln>
          <a:noFill/>
        </a:ln>
      </xdr:spPr>
    </xdr:pic>
    <xdr:clientData/>
  </xdr:one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A8EBE-F5BB-41B7-93BC-22B2E07C8751}">
  <dimension ref="B1:G31"/>
  <sheetViews>
    <sheetView showGridLines="0" view="pageBreakPreview" topLeftCell="A19" zoomScaleNormal="100" zoomScaleSheetLayoutView="100" workbookViewId="0">
      <selection activeCell="I23" sqref="I23"/>
    </sheetView>
  </sheetViews>
  <sheetFormatPr baseColWidth="10" defaultColWidth="11.42578125" defaultRowHeight="12.75" x14ac:dyDescent="0.2"/>
  <cols>
    <col min="1" max="1" width="11.42578125" style="30"/>
    <col min="2" max="6" width="15.140625" style="30" customWidth="1"/>
    <col min="7" max="16384" width="11.42578125" style="30"/>
  </cols>
  <sheetData>
    <row r="1" spans="2:7" ht="33.75" customHeight="1" x14ac:dyDescent="0.25">
      <c r="E1" s="38" t="s">
        <v>43</v>
      </c>
      <c r="F1" s="38"/>
      <c r="G1" s="38"/>
    </row>
    <row r="2" spans="2:7" ht="15" customHeight="1" x14ac:dyDescent="0.2">
      <c r="E2" s="39"/>
      <c r="F2" s="40"/>
      <c r="G2" s="41"/>
    </row>
    <row r="3" spans="2:7" ht="15" customHeight="1" x14ac:dyDescent="0.2">
      <c r="E3" s="42"/>
      <c r="F3" s="43"/>
      <c r="G3" s="44"/>
    </row>
    <row r="4" spans="2:7" ht="15" customHeight="1" x14ac:dyDescent="0.2">
      <c r="E4" s="45"/>
      <c r="F4" s="46"/>
      <c r="G4" s="47"/>
    </row>
    <row r="5" spans="2:7" ht="15" customHeight="1" x14ac:dyDescent="0.25">
      <c r="E5" s="48" t="s">
        <v>42</v>
      </c>
      <c r="F5" s="48"/>
      <c r="G5" s="48"/>
    </row>
    <row r="6" spans="2:7" ht="15" customHeight="1" x14ac:dyDescent="0.2">
      <c r="E6" s="39"/>
      <c r="F6" s="40"/>
      <c r="G6" s="41"/>
    </row>
    <row r="7" spans="2:7" ht="15" customHeight="1" x14ac:dyDescent="0.2">
      <c r="E7" s="42"/>
      <c r="F7" s="43"/>
      <c r="G7" s="44"/>
    </row>
    <row r="8" spans="2:7" ht="15.75" customHeight="1" x14ac:dyDescent="0.2">
      <c r="E8" s="45"/>
      <c r="F8" s="46"/>
      <c r="G8" s="47"/>
    </row>
    <row r="9" spans="2:7" ht="15.75" x14ac:dyDescent="0.2">
      <c r="E9" s="49" t="s">
        <v>41</v>
      </c>
      <c r="F9" s="49"/>
      <c r="G9" s="49"/>
    </row>
    <row r="10" spans="2:7" ht="15" customHeight="1" x14ac:dyDescent="0.2">
      <c r="E10" s="39"/>
      <c r="F10" s="40"/>
      <c r="G10" s="41"/>
    </row>
    <row r="11" spans="2:7" ht="15" customHeight="1" x14ac:dyDescent="0.2">
      <c r="E11" s="42"/>
      <c r="F11" s="43"/>
      <c r="G11" s="44"/>
    </row>
    <row r="12" spans="2:7" ht="15" customHeight="1" x14ac:dyDescent="0.2">
      <c r="E12" s="42"/>
      <c r="F12" s="43"/>
      <c r="G12" s="44"/>
    </row>
    <row r="13" spans="2:7" ht="15" customHeight="1" x14ac:dyDescent="0.2">
      <c r="E13" s="42"/>
      <c r="F13" s="43"/>
      <c r="G13" s="44"/>
    </row>
    <row r="14" spans="2:7" ht="15" customHeight="1" x14ac:dyDescent="0.2">
      <c r="E14" s="45"/>
      <c r="F14" s="46"/>
      <c r="G14" s="47"/>
    </row>
    <row r="16" spans="2:7" ht="60" customHeight="1" x14ac:dyDescent="0.2">
      <c r="B16" s="50" t="s">
        <v>47</v>
      </c>
      <c r="C16" s="50"/>
      <c r="D16" s="50"/>
      <c r="E16" s="50"/>
      <c r="F16" s="50"/>
    </row>
    <row r="17" spans="2:6" ht="18.75" x14ac:dyDescent="0.2">
      <c r="B17" s="35"/>
    </row>
    <row r="18" spans="2:6" ht="18.75" x14ac:dyDescent="0.2">
      <c r="B18" s="35"/>
    </row>
    <row r="19" spans="2:6" ht="109.5" customHeight="1" x14ac:dyDescent="0.35">
      <c r="B19" s="51" t="s">
        <v>48</v>
      </c>
      <c r="C19" s="52"/>
      <c r="D19" s="52"/>
      <c r="E19" s="52"/>
      <c r="F19" s="52"/>
    </row>
    <row r="20" spans="2:6" ht="13.15" customHeight="1" x14ac:dyDescent="0.2">
      <c r="B20" s="34"/>
    </row>
    <row r="21" spans="2:6" ht="15" x14ac:dyDescent="0.2">
      <c r="B21" s="34"/>
    </row>
    <row r="22" spans="2:6" ht="15.75" x14ac:dyDescent="0.2">
      <c r="B22" s="33"/>
    </row>
    <row r="23" spans="2:6" ht="63" customHeight="1" x14ac:dyDescent="0.2">
      <c r="B23" s="36" t="s">
        <v>49</v>
      </c>
      <c r="C23" s="37"/>
      <c r="D23" s="37"/>
      <c r="E23" s="37"/>
      <c r="F23" s="37"/>
    </row>
    <row r="24" spans="2:6" ht="15.75" x14ac:dyDescent="0.2">
      <c r="B24" s="32" t="s">
        <v>40</v>
      </c>
    </row>
    <row r="25" spans="2:6" ht="12.6" customHeight="1" x14ac:dyDescent="0.2">
      <c r="B25" s="31"/>
    </row>
    <row r="26" spans="2:6" ht="30" customHeight="1" x14ac:dyDescent="0.2">
      <c r="B26" s="36" t="s">
        <v>50</v>
      </c>
      <c r="C26" s="37"/>
      <c r="D26" s="37"/>
      <c r="E26" s="37"/>
      <c r="F26" s="37"/>
    </row>
    <row r="27" spans="2:6" ht="36.6" customHeight="1" x14ac:dyDescent="0.2">
      <c r="B27" s="36" t="s">
        <v>51</v>
      </c>
      <c r="C27" s="37"/>
      <c r="D27" s="37"/>
      <c r="E27" s="37"/>
      <c r="F27" s="37"/>
    </row>
    <row r="28" spans="2:6" x14ac:dyDescent="0.2">
      <c r="D28" s="30" t="s">
        <v>39</v>
      </c>
      <c r="E28" s="30" t="s">
        <v>45</v>
      </c>
    </row>
    <row r="31" spans="2:6" x14ac:dyDescent="0.2">
      <c r="D31" s="30" t="s">
        <v>44</v>
      </c>
    </row>
  </sheetData>
  <mergeCells count="11">
    <mergeCell ref="B26:F26"/>
    <mergeCell ref="B27:F27"/>
    <mergeCell ref="E1:G1"/>
    <mergeCell ref="E2:G4"/>
    <mergeCell ref="E5:G5"/>
    <mergeCell ref="E6:G8"/>
    <mergeCell ref="E9:G9"/>
    <mergeCell ref="E10:G14"/>
    <mergeCell ref="B16:F16"/>
    <mergeCell ref="B19:F19"/>
    <mergeCell ref="B23:F23"/>
  </mergeCells>
  <pageMargins left="0.25" right="0.25" top="0.75" bottom="0.75" header="0.3" footer="0.3"/>
  <pageSetup paperSize="9" scale="93" orientation="portrait" r:id="rId1"/>
  <headerFooter>
    <oddHeader>&amp;L&amp;G&amp;C&amp;"-,Gras"&amp;K04-021FOURNITURE DE TITRES RESTAURANT</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Y18"/>
  <sheetViews>
    <sheetView tabSelected="1" view="pageBreakPreview" zoomScale="60" zoomScaleNormal="80" workbookViewId="0">
      <selection activeCell="I7" sqref="I7"/>
    </sheetView>
  </sheetViews>
  <sheetFormatPr baseColWidth="10" defaultColWidth="11.42578125" defaultRowHeight="15" x14ac:dyDescent="0.25"/>
  <cols>
    <col min="1" max="1" width="40.42578125" style="1" customWidth="1"/>
    <col min="2" max="2" width="53.7109375" customWidth="1"/>
    <col min="3" max="3" width="23" customWidth="1"/>
    <col min="4" max="4" width="22.140625" customWidth="1"/>
    <col min="5" max="5" width="18.42578125" customWidth="1"/>
    <col min="6" max="6" width="13.5703125" customWidth="1"/>
    <col min="7" max="7" width="16.5703125" customWidth="1"/>
    <col min="8" max="8" width="13.5703125" bestFit="1" customWidth="1"/>
    <col min="9" max="9" width="15.85546875" customWidth="1"/>
    <col min="10" max="16" width="13.5703125" bestFit="1" customWidth="1"/>
    <col min="17" max="18" width="13.5703125" customWidth="1"/>
    <col min="19" max="21" width="13.5703125" bestFit="1" customWidth="1"/>
    <col min="22" max="22" width="16.85546875" customWidth="1"/>
    <col min="23" max="23" width="14.140625" bestFit="1" customWidth="1"/>
    <col min="24" max="24" width="0" hidden="1" customWidth="1"/>
    <col min="25" max="25" width="3" customWidth="1"/>
  </cols>
  <sheetData>
    <row r="2" spans="1:25" ht="96" customHeight="1" x14ac:dyDescent="0.25">
      <c r="A2" s="55" t="s">
        <v>46</v>
      </c>
      <c r="B2" s="55"/>
      <c r="C2" s="55"/>
      <c r="D2" s="55"/>
      <c r="E2" s="55"/>
      <c r="F2" s="55"/>
      <c r="G2" s="55"/>
      <c r="H2" s="55"/>
      <c r="I2" s="55"/>
      <c r="J2" s="55"/>
      <c r="K2" s="55"/>
      <c r="L2" s="55"/>
      <c r="M2" s="55"/>
      <c r="N2" s="55"/>
      <c r="O2" s="55"/>
      <c r="P2" s="55"/>
      <c r="Q2" s="55"/>
      <c r="R2" s="55"/>
      <c r="S2" s="55"/>
      <c r="T2" s="55"/>
      <c r="U2" s="55"/>
      <c r="V2" s="55"/>
    </row>
    <row r="3" spans="1:25" ht="42.75" customHeight="1" x14ac:dyDescent="0.25">
      <c r="A3" s="59" t="s">
        <v>52</v>
      </c>
      <c r="B3" s="59"/>
      <c r="C3" s="59"/>
      <c r="D3" s="59"/>
      <c r="E3" s="59"/>
      <c r="F3" s="59"/>
      <c r="G3" s="59"/>
      <c r="H3" s="59"/>
      <c r="I3" s="59"/>
      <c r="J3" s="59"/>
      <c r="K3" s="59"/>
      <c r="L3" s="59"/>
      <c r="M3" s="59"/>
      <c r="N3" s="59"/>
      <c r="O3" s="59"/>
      <c r="P3" s="59"/>
      <c r="Q3" s="59"/>
      <c r="R3" s="59"/>
      <c r="S3" s="59"/>
      <c r="T3" s="59"/>
      <c r="U3" s="59"/>
      <c r="V3" s="59"/>
    </row>
    <row r="4" spans="1:25" ht="15.75" thickBot="1" x14ac:dyDescent="0.3"/>
    <row r="5" spans="1:25" ht="21" x14ac:dyDescent="0.25">
      <c r="B5" s="56" t="s">
        <v>29</v>
      </c>
      <c r="C5" s="57"/>
      <c r="D5" s="57"/>
      <c r="E5" s="57"/>
      <c r="F5" s="57"/>
      <c r="G5" s="57"/>
      <c r="H5" s="57"/>
      <c r="I5" s="57"/>
      <c r="J5" s="57"/>
      <c r="K5" s="57"/>
      <c r="L5" s="57"/>
      <c r="M5" s="57"/>
      <c r="N5" s="57"/>
      <c r="O5" s="57"/>
      <c r="P5" s="57"/>
      <c r="Q5" s="57"/>
      <c r="R5" s="57"/>
      <c r="S5" s="57"/>
      <c r="T5" s="57"/>
      <c r="U5" s="57"/>
      <c r="V5" s="58"/>
    </row>
    <row r="6" spans="1:25" ht="48.75" customHeight="1" x14ac:dyDescent="0.25">
      <c r="B6" s="16"/>
      <c r="C6" s="2" t="s">
        <v>2</v>
      </c>
      <c r="D6" s="2" t="s">
        <v>16</v>
      </c>
      <c r="E6" s="2" t="s">
        <v>3</v>
      </c>
      <c r="F6" s="2" t="s">
        <v>25</v>
      </c>
      <c r="G6" s="2" t="s">
        <v>0</v>
      </c>
      <c r="H6" s="2" t="s">
        <v>31</v>
      </c>
      <c r="I6" s="2" t="s">
        <v>4</v>
      </c>
      <c r="J6" s="2" t="s">
        <v>1</v>
      </c>
      <c r="K6" s="2" t="s">
        <v>17</v>
      </c>
      <c r="L6" s="2" t="s">
        <v>18</v>
      </c>
      <c r="M6" s="2" t="s">
        <v>19</v>
      </c>
      <c r="N6" s="2" t="s">
        <v>20</v>
      </c>
      <c r="O6" s="2" t="s">
        <v>21</v>
      </c>
      <c r="P6" s="2" t="s">
        <v>24</v>
      </c>
      <c r="Q6" s="2" t="s">
        <v>27</v>
      </c>
      <c r="R6" s="2" t="s">
        <v>28</v>
      </c>
      <c r="S6" s="2" t="s">
        <v>22</v>
      </c>
      <c r="T6" s="2" t="s">
        <v>23</v>
      </c>
      <c r="U6" s="2" t="s">
        <v>30</v>
      </c>
      <c r="V6" s="17" t="s">
        <v>5</v>
      </c>
      <c r="X6">
        <v>148471.38</v>
      </c>
      <c r="Y6">
        <v>161833.79999999999</v>
      </c>
    </row>
    <row r="7" spans="1:25" ht="30.75" thickBot="1" x14ac:dyDescent="0.3">
      <c r="B7" s="18" t="s">
        <v>11</v>
      </c>
      <c r="C7" s="15">
        <v>234</v>
      </c>
      <c r="D7" s="15">
        <v>238</v>
      </c>
      <c r="E7" s="15">
        <v>63000</v>
      </c>
      <c r="F7" s="15" t="s">
        <v>26</v>
      </c>
      <c r="G7" s="15">
        <v>32937</v>
      </c>
      <c r="H7" s="15">
        <v>15736</v>
      </c>
      <c r="I7" s="15">
        <v>19191</v>
      </c>
      <c r="J7" s="15">
        <v>4121</v>
      </c>
      <c r="K7" s="15">
        <v>160</v>
      </c>
      <c r="L7" s="15">
        <v>170</v>
      </c>
      <c r="M7" s="15">
        <v>23</v>
      </c>
      <c r="N7" s="15">
        <v>253</v>
      </c>
      <c r="O7" s="15">
        <v>217</v>
      </c>
      <c r="P7" s="15">
        <v>43</v>
      </c>
      <c r="Q7" s="15">
        <v>756</v>
      </c>
      <c r="R7" s="15">
        <v>6</v>
      </c>
      <c r="S7" s="15">
        <v>161</v>
      </c>
      <c r="T7" s="15">
        <v>59</v>
      </c>
      <c r="U7" s="15">
        <v>104</v>
      </c>
      <c r="V7" s="19">
        <f>SUM(C7:U7)</f>
        <v>137409</v>
      </c>
    </row>
    <row r="8" spans="1:25" ht="44.25" customHeight="1" thickTop="1" x14ac:dyDescent="0.25">
      <c r="A8" s="53" t="s">
        <v>13</v>
      </c>
      <c r="B8" s="20" t="s">
        <v>7</v>
      </c>
      <c r="C8" s="9">
        <v>0</v>
      </c>
      <c r="D8" s="9">
        <v>0</v>
      </c>
      <c r="E8" s="9">
        <v>0</v>
      </c>
      <c r="F8" s="9">
        <v>0</v>
      </c>
      <c r="G8" s="9">
        <v>0</v>
      </c>
      <c r="H8" s="9">
        <v>0</v>
      </c>
      <c r="I8" s="9">
        <v>0</v>
      </c>
      <c r="J8" s="9">
        <v>0</v>
      </c>
      <c r="K8" s="9">
        <v>0</v>
      </c>
      <c r="L8" s="9">
        <v>0</v>
      </c>
      <c r="M8" s="9">
        <v>0</v>
      </c>
      <c r="N8" s="9">
        <v>0</v>
      </c>
      <c r="O8" s="9">
        <v>0</v>
      </c>
      <c r="P8" s="9">
        <v>0</v>
      </c>
      <c r="Q8" s="9">
        <v>0</v>
      </c>
      <c r="R8" s="9">
        <v>0</v>
      </c>
      <c r="S8" s="9">
        <v>0</v>
      </c>
      <c r="T8" s="9">
        <v>0</v>
      </c>
      <c r="U8" s="9">
        <v>0</v>
      </c>
      <c r="V8" s="21">
        <v>0</v>
      </c>
      <c r="X8">
        <f>X6/V7</f>
        <v>1.0805069536929897</v>
      </c>
      <c r="Y8">
        <f>Y6/V7</f>
        <v>1.177752548959675</v>
      </c>
    </row>
    <row r="9" spans="1:25" ht="50.25" customHeight="1" thickBot="1" x14ac:dyDescent="0.3">
      <c r="A9" s="54"/>
      <c r="B9" s="22" t="s">
        <v>8</v>
      </c>
      <c r="C9" s="10">
        <v>4.3</v>
      </c>
      <c r="D9" s="10">
        <v>4.3</v>
      </c>
      <c r="E9" s="10">
        <v>4.3</v>
      </c>
      <c r="F9" s="10">
        <v>4.3</v>
      </c>
      <c r="G9" s="10">
        <v>4.3</v>
      </c>
      <c r="H9" s="10">
        <v>4.3</v>
      </c>
      <c r="I9" s="10">
        <v>4.3</v>
      </c>
      <c r="J9" s="10">
        <v>4.3</v>
      </c>
      <c r="K9" s="10">
        <v>4.3</v>
      </c>
      <c r="L9" s="10">
        <v>4.3</v>
      </c>
      <c r="M9" s="10">
        <v>4.3</v>
      </c>
      <c r="N9" s="10">
        <v>4.3</v>
      </c>
      <c r="O9" s="10">
        <v>4.3</v>
      </c>
      <c r="P9" s="10">
        <v>4.3</v>
      </c>
      <c r="Q9" s="10">
        <v>4.3</v>
      </c>
      <c r="R9" s="10">
        <v>4.3</v>
      </c>
      <c r="S9" s="10">
        <v>4.3</v>
      </c>
      <c r="T9" s="10">
        <v>4.3</v>
      </c>
      <c r="U9" s="10">
        <v>4.3</v>
      </c>
      <c r="V9" s="23">
        <v>0</v>
      </c>
    </row>
    <row r="10" spans="1:25" ht="54.75" customHeight="1" thickTop="1" x14ac:dyDescent="0.25">
      <c r="A10" s="53" t="s">
        <v>14</v>
      </c>
      <c r="B10" s="20" t="s">
        <v>9</v>
      </c>
      <c r="C10" s="3">
        <v>0</v>
      </c>
      <c r="D10" s="3">
        <v>0</v>
      </c>
      <c r="E10" s="3">
        <v>0</v>
      </c>
      <c r="F10" s="3">
        <v>0</v>
      </c>
      <c r="G10" s="3">
        <v>0</v>
      </c>
      <c r="H10" s="3">
        <v>0</v>
      </c>
      <c r="I10" s="3">
        <v>0</v>
      </c>
      <c r="J10" s="3">
        <v>0</v>
      </c>
      <c r="K10" s="3">
        <v>0</v>
      </c>
      <c r="L10" s="3">
        <v>0</v>
      </c>
      <c r="M10" s="3">
        <v>0</v>
      </c>
      <c r="N10" s="3">
        <v>0</v>
      </c>
      <c r="O10" s="3">
        <v>0</v>
      </c>
      <c r="P10" s="3">
        <v>0</v>
      </c>
      <c r="Q10" s="3">
        <v>0</v>
      </c>
      <c r="R10" s="3">
        <v>0</v>
      </c>
      <c r="S10" s="3">
        <v>0</v>
      </c>
      <c r="T10" s="3">
        <v>0</v>
      </c>
      <c r="U10" s="3">
        <v>0</v>
      </c>
      <c r="V10" s="24">
        <v>0</v>
      </c>
    </row>
    <row r="11" spans="1:25" ht="50.25" customHeight="1" thickBot="1" x14ac:dyDescent="0.3">
      <c r="A11" s="54"/>
      <c r="B11" s="22" t="s">
        <v>10</v>
      </c>
      <c r="C11" s="4">
        <v>0</v>
      </c>
      <c r="D11" s="4">
        <v>0</v>
      </c>
      <c r="E11" s="4">
        <v>0</v>
      </c>
      <c r="F11" s="4">
        <v>0</v>
      </c>
      <c r="G11" s="4">
        <v>0</v>
      </c>
      <c r="H11" s="4">
        <v>0</v>
      </c>
      <c r="I11" s="4">
        <v>0</v>
      </c>
      <c r="J11" s="4">
        <v>0</v>
      </c>
      <c r="K11" s="4">
        <v>0</v>
      </c>
      <c r="L11" s="4">
        <v>0</v>
      </c>
      <c r="M11" s="4">
        <v>0</v>
      </c>
      <c r="N11" s="4">
        <v>0</v>
      </c>
      <c r="O11" s="4">
        <v>0</v>
      </c>
      <c r="P11" s="4">
        <v>0</v>
      </c>
      <c r="Q11" s="4">
        <v>0</v>
      </c>
      <c r="R11" s="4">
        <v>0</v>
      </c>
      <c r="S11" s="4">
        <v>0</v>
      </c>
      <c r="T11" s="4">
        <v>0</v>
      </c>
      <c r="U11" s="4">
        <v>0</v>
      </c>
      <c r="V11" s="25">
        <v>0</v>
      </c>
    </row>
    <row r="12" spans="1:25" ht="51.75" customHeight="1" thickTop="1" x14ac:dyDescent="0.25">
      <c r="A12" s="53" t="s">
        <v>15</v>
      </c>
      <c r="B12" s="20" t="s">
        <v>6</v>
      </c>
      <c r="C12" s="3">
        <f>C8*C7</f>
        <v>0</v>
      </c>
      <c r="D12" s="3">
        <f>D8*D7</f>
        <v>0</v>
      </c>
      <c r="E12" s="3">
        <f t="shared" ref="E12:O12" si="0">E8*E7</f>
        <v>0</v>
      </c>
      <c r="F12" s="3" t="e">
        <f t="shared" ref="F12" si="1">F8*F7</f>
        <v>#VALUE!</v>
      </c>
      <c r="G12" s="3">
        <f t="shared" si="0"/>
        <v>0</v>
      </c>
      <c r="H12" s="3">
        <f t="shared" si="0"/>
        <v>0</v>
      </c>
      <c r="I12" s="3">
        <f t="shared" si="0"/>
        <v>0</v>
      </c>
      <c r="J12" s="3">
        <f t="shared" si="0"/>
        <v>0</v>
      </c>
      <c r="K12" s="3">
        <f t="shared" si="0"/>
        <v>0</v>
      </c>
      <c r="L12" s="3">
        <f t="shared" si="0"/>
        <v>0</v>
      </c>
      <c r="M12" s="3">
        <f t="shared" si="0"/>
        <v>0</v>
      </c>
      <c r="N12" s="3">
        <f t="shared" si="0"/>
        <v>0</v>
      </c>
      <c r="O12" s="3">
        <f t="shared" si="0"/>
        <v>0</v>
      </c>
      <c r="P12" s="3">
        <f t="shared" ref="P12" si="2">P8*P7</f>
        <v>0</v>
      </c>
      <c r="Q12" s="3">
        <f t="shared" ref="Q12" si="3">Q8*Q7</f>
        <v>0</v>
      </c>
      <c r="R12" s="3">
        <f t="shared" ref="R12" si="4">R8*R7</f>
        <v>0</v>
      </c>
      <c r="S12" s="3">
        <f t="shared" ref="S12:T12" si="5">S8*S7</f>
        <v>0</v>
      </c>
      <c r="T12" s="3">
        <f t="shared" si="5"/>
        <v>0</v>
      </c>
      <c r="U12" s="3">
        <f t="shared" ref="U12" si="6">U8*U7</f>
        <v>0</v>
      </c>
      <c r="V12" s="24" t="e">
        <f>SUM(C12:T12)</f>
        <v>#VALUE!</v>
      </c>
    </row>
    <row r="13" spans="1:25" ht="41.25" customHeight="1" thickBot="1" x14ac:dyDescent="0.3">
      <c r="A13" s="54"/>
      <c r="B13" s="26" t="s">
        <v>12</v>
      </c>
      <c r="C13" s="27">
        <f>C9*C7</f>
        <v>1006.1999999999999</v>
      </c>
      <c r="D13" s="27">
        <f>D9*D7</f>
        <v>1023.4</v>
      </c>
      <c r="E13" s="27">
        <f t="shared" ref="E13:O13" si="7">E9*E7</f>
        <v>270900</v>
      </c>
      <c r="F13" s="27">
        <v>0</v>
      </c>
      <c r="G13" s="27">
        <f t="shared" si="7"/>
        <v>141629.1</v>
      </c>
      <c r="H13" s="27">
        <f t="shared" si="7"/>
        <v>67664.800000000003</v>
      </c>
      <c r="I13" s="27">
        <f t="shared" si="7"/>
        <v>82521.3</v>
      </c>
      <c r="J13" s="27">
        <f t="shared" si="7"/>
        <v>17720.3</v>
      </c>
      <c r="K13" s="27">
        <f t="shared" si="7"/>
        <v>688</v>
      </c>
      <c r="L13" s="27">
        <f t="shared" si="7"/>
        <v>731</v>
      </c>
      <c r="M13" s="27">
        <f t="shared" si="7"/>
        <v>98.899999999999991</v>
      </c>
      <c r="N13" s="27">
        <f t="shared" si="7"/>
        <v>1087.8999999999999</v>
      </c>
      <c r="O13" s="27">
        <f t="shared" si="7"/>
        <v>933.09999999999991</v>
      </c>
      <c r="P13" s="27">
        <f t="shared" ref="P13" si="8">P9*P7</f>
        <v>184.9</v>
      </c>
      <c r="Q13" s="27">
        <f t="shared" ref="Q13" si="9">Q9*Q7</f>
        <v>3250.7999999999997</v>
      </c>
      <c r="R13" s="27">
        <f t="shared" ref="R13" si="10">R9*R7</f>
        <v>25.799999999999997</v>
      </c>
      <c r="S13" s="27">
        <f t="shared" ref="S13:T13" si="11">S9*S7</f>
        <v>692.3</v>
      </c>
      <c r="T13" s="27">
        <f t="shared" si="11"/>
        <v>253.7</v>
      </c>
      <c r="U13" s="27">
        <f t="shared" ref="U13" si="12">U9*U7</f>
        <v>447.2</v>
      </c>
      <c r="V13" s="28">
        <f>SUM(C13:U13)</f>
        <v>590858.70000000007</v>
      </c>
      <c r="W13" s="29">
        <f>V13*4</f>
        <v>2363434.8000000003</v>
      </c>
    </row>
    <row r="14" spans="1:25" ht="16.5" thickTop="1" x14ac:dyDescent="0.25">
      <c r="A14" s="5"/>
      <c r="B14" s="11"/>
      <c r="C14" s="12"/>
      <c r="D14" s="12"/>
      <c r="E14" s="12"/>
      <c r="F14" s="12"/>
      <c r="G14" s="12"/>
      <c r="H14" s="12"/>
      <c r="I14" s="12"/>
      <c r="J14" s="12"/>
      <c r="K14" s="12"/>
      <c r="L14" s="12"/>
      <c r="M14" s="12"/>
      <c r="N14" s="12"/>
      <c r="O14" s="12"/>
      <c r="P14" s="12"/>
      <c r="Q14" s="12"/>
      <c r="R14" s="12"/>
      <c r="S14" s="12"/>
      <c r="T14" s="12"/>
      <c r="U14" s="12"/>
      <c r="V14" s="12"/>
    </row>
    <row r="15" spans="1:25" ht="51.75" customHeight="1" x14ac:dyDescent="0.25">
      <c r="A15" s="5"/>
      <c r="B15" s="11" t="s">
        <v>35</v>
      </c>
      <c r="C15" s="12" t="s">
        <v>32</v>
      </c>
      <c r="D15" s="12" t="s">
        <v>32</v>
      </c>
      <c r="E15" s="12" t="s">
        <v>32</v>
      </c>
      <c r="F15" s="12" t="s">
        <v>33</v>
      </c>
      <c r="G15" s="12" t="s">
        <v>33</v>
      </c>
      <c r="H15" s="12" t="s">
        <v>33</v>
      </c>
      <c r="I15" s="12" t="s">
        <v>34</v>
      </c>
      <c r="J15" s="12" t="s">
        <v>32</v>
      </c>
      <c r="K15" s="12" t="s">
        <v>32</v>
      </c>
      <c r="L15" s="12" t="s">
        <v>32</v>
      </c>
      <c r="M15" s="12" t="s">
        <v>32</v>
      </c>
      <c r="N15" s="12" t="s">
        <v>32</v>
      </c>
      <c r="O15" s="12" t="s">
        <v>32</v>
      </c>
      <c r="P15" s="12" t="s">
        <v>32</v>
      </c>
      <c r="Q15" s="12" t="s">
        <v>32</v>
      </c>
      <c r="R15" s="12" t="s">
        <v>32</v>
      </c>
      <c r="S15" s="12" t="s">
        <v>32</v>
      </c>
      <c r="T15" s="12" t="s">
        <v>32</v>
      </c>
      <c r="U15" s="12" t="s">
        <v>32</v>
      </c>
      <c r="V15" s="12"/>
      <c r="W15" s="29">
        <f>(E13+F13+I13+J13)*4</f>
        <v>1484566.4</v>
      </c>
    </row>
    <row r="16" spans="1:25" ht="27" customHeight="1" x14ac:dyDescent="0.25">
      <c r="A16" s="14"/>
      <c r="B16" s="11" t="s">
        <v>36</v>
      </c>
      <c r="C16" s="12" t="s">
        <v>37</v>
      </c>
      <c r="D16" s="12" t="s">
        <v>37</v>
      </c>
      <c r="E16" s="12" t="s">
        <v>38</v>
      </c>
      <c r="F16" s="12" t="s">
        <v>38</v>
      </c>
      <c r="G16" s="12" t="s">
        <v>37</v>
      </c>
      <c r="H16" s="12" t="s">
        <v>37</v>
      </c>
      <c r="I16" s="12" t="s">
        <v>38</v>
      </c>
      <c r="J16" s="12" t="s">
        <v>38</v>
      </c>
      <c r="K16" s="12" t="s">
        <v>37</v>
      </c>
      <c r="L16" s="12" t="s">
        <v>37</v>
      </c>
      <c r="M16" s="12" t="s">
        <v>37</v>
      </c>
      <c r="N16" s="12" t="s">
        <v>37</v>
      </c>
      <c r="O16" s="12" t="s">
        <v>37</v>
      </c>
      <c r="P16" s="12" t="s">
        <v>37</v>
      </c>
      <c r="Q16" s="12" t="s">
        <v>37</v>
      </c>
      <c r="R16" s="12" t="s">
        <v>37</v>
      </c>
      <c r="S16" s="12" t="s">
        <v>37</v>
      </c>
      <c r="T16" s="12" t="s">
        <v>37</v>
      </c>
      <c r="U16" s="12" t="s">
        <v>37</v>
      </c>
      <c r="V16" s="12"/>
    </row>
    <row r="17" spans="1:22" s="8" customFormat="1" ht="15.75" x14ac:dyDescent="0.25">
      <c r="A17" s="5"/>
      <c r="B17" s="6"/>
      <c r="C17" s="7"/>
      <c r="D17" s="7"/>
      <c r="E17" s="7"/>
      <c r="F17" s="7"/>
      <c r="G17" s="7"/>
      <c r="H17" s="7"/>
      <c r="I17" s="7"/>
      <c r="J17" s="7"/>
      <c r="K17" s="7"/>
      <c r="L17" s="7"/>
      <c r="M17" s="7"/>
      <c r="N17" s="7"/>
      <c r="O17" s="7"/>
      <c r="P17" s="7"/>
      <c r="Q17" s="7"/>
      <c r="R17" s="7"/>
      <c r="S17" s="7"/>
      <c r="T17" s="7"/>
      <c r="U17" s="7"/>
      <c r="V17" s="7"/>
    </row>
    <row r="18" spans="1:22" s="8" customFormat="1" x14ac:dyDescent="0.25">
      <c r="A18" s="13"/>
    </row>
  </sheetData>
  <mergeCells count="6">
    <mergeCell ref="A12:A13"/>
    <mergeCell ref="A2:V2"/>
    <mergeCell ref="A3:V3"/>
    <mergeCell ref="B5:V5"/>
    <mergeCell ref="A8:A9"/>
    <mergeCell ref="A10:A11"/>
  </mergeCells>
  <pageMargins left="0.7" right="0.7" top="0.75" bottom="0.75" header="0.3" footer="0.3"/>
  <pageSetup paperSize="9" scale="21" orientation="portrait" verticalDpi="598"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 BP - 25AC02</vt:lpstr>
      <vt:lpstr>GLOBAL</vt:lpstr>
      <vt:lpstr>'Page de garde BP - 25AC02'!Zone_d_impression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Windows</dc:creator>
  <cp:lastModifiedBy>Elodie HEILIKMAN</cp:lastModifiedBy>
  <cp:lastPrinted>2019-05-01T05:55:28Z</cp:lastPrinted>
  <dcterms:created xsi:type="dcterms:W3CDTF">2019-02-12T13:09:52Z</dcterms:created>
  <dcterms:modified xsi:type="dcterms:W3CDTF">2025-08-26T13:28:28Z</dcterms:modified>
</cp:coreProperties>
</file>