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cholez\Desktop\5. DOSSIERS PARTENAIRES\MP Travaux Auxonne Nancy\"/>
    </mc:Choice>
  </mc:AlternateContent>
  <xr:revisionPtr revIDLastSave="0" documentId="13_ncr:1_{3A89C961-90DE-4922-A896-59E65ABCEDD0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ot N°03 MENUIS ALU EXT" sheetId="1" r:id="rId1"/>
  </sheets>
  <definedNames>
    <definedName name="_xlnm.Print_Titles" localSheetId="0">'Lot N°03 MENUIS ALU EXT'!$1:$2</definedName>
    <definedName name="_xlnm.Print_Area" localSheetId="0">'Lot N°03 MENUIS ALU EXT'!$A$1:$G$28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5" i="1"/>
  <c r="G22" i="1"/>
  <c r="G16" i="1"/>
  <c r="G14" i="1"/>
  <c r="G6" i="1"/>
  <c r="G7" i="1"/>
  <c r="G11" i="1" l="1"/>
  <c r="B26" i="1"/>
  <c r="G25" i="1" l="1"/>
  <c r="G26" i="1" s="1"/>
  <c r="G27" i="1" s="1"/>
</calcChain>
</file>

<file path=xl/sharedStrings.xml><?xml version="1.0" encoding="utf-8"?>
<sst xmlns="http://schemas.openxmlformats.org/spreadsheetml/2006/main" count="47" uniqueCount="44">
  <si>
    <t>U</t>
  </si>
  <si>
    <t>Quantité</t>
  </si>
  <si>
    <t>Quantité vérifiée</t>
  </si>
  <si>
    <t>Prix</t>
  </si>
  <si>
    <t>Montant en €</t>
  </si>
  <si>
    <t>CH2</t>
  </si>
  <si>
    <t>CH3</t>
  </si>
  <si>
    <t>CH4</t>
  </si>
  <si>
    <t>ART</t>
  </si>
  <si>
    <t>001-E988</t>
  </si>
  <si>
    <t>CH4</t>
  </si>
  <si>
    <t>ART</t>
  </si>
  <si>
    <t>001-Z588</t>
  </si>
  <si>
    <t>CH3</t>
  </si>
  <si>
    <t>ART</t>
  </si>
  <si>
    <t>001-X284</t>
  </si>
  <si>
    <t>CH3</t>
  </si>
  <si>
    <t>ART</t>
  </si>
  <si>
    <t>002-Z439</t>
  </si>
  <si>
    <t>CH3</t>
  </si>
  <si>
    <t>ART</t>
  </si>
  <si>
    <t>002-Z122</t>
  </si>
  <si>
    <t>ART</t>
  </si>
  <si>
    <t>001-B964</t>
  </si>
  <si>
    <t>DOSSIER DES OUVRAGES EXECUTES</t>
  </si>
  <si>
    <t>CH3</t>
  </si>
  <si>
    <t>-</t>
  </si>
  <si>
    <t>For</t>
  </si>
  <si>
    <t>ART</t>
  </si>
  <si>
    <t>001-F064</t>
  </si>
  <si>
    <t>TOTHT</t>
  </si>
  <si>
    <t>TVA</t>
  </si>
  <si>
    <t>Montant TTC</t>
  </si>
  <si>
    <t>TOTTTC</t>
  </si>
  <si>
    <t>ENS</t>
  </si>
  <si>
    <t xml:space="preserve">MODIFICATION DU MUR RIDEAU EXISTANT </t>
  </si>
  <si>
    <t>DEPOSE D’OUVRAGES EXISTANTS</t>
  </si>
  <si>
    <t>Dimension (L /H) 1800 x 11500</t>
  </si>
  <si>
    <t>AJUSTEMENT et COMPLEMENT D’OUVRAGES EXISTANTS</t>
  </si>
  <si>
    <t>MENUISERIES EXTERIEURES ALUMINIUM.</t>
  </si>
  <si>
    <t>Ensemble porte 2 vantaux 1800*2200</t>
  </si>
  <si>
    <t>Ensemble porte 1 vantail + fixe 1800*2200</t>
  </si>
  <si>
    <t>Montant HT du LOT N°3 MENUISERIES EXTERIEURES ALUMINIUM</t>
  </si>
  <si>
    <t>PROJET AMENAGEMENT SITE AUXONNE - NANCY
LOT N°3 MENUISERIES EXTERIEURES ALUMINIUM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</si>
</sst>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5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1" fillId="2" borderId="8" xfId="1" applyFill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9" fillId="0" borderId="6" xfId="26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21" fillId="2" borderId="8" xfId="1" applyFont="1" applyFill="1" applyBorder="1" applyAlignment="1">
      <alignment horizontal="left" vertical="top" wrapText="1"/>
    </xf>
    <xf numFmtId="0" fontId="21" fillId="0" borderId="6" xfId="1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166" fontId="20" fillId="0" borderId="19" xfId="0" applyNumberFormat="1" applyFont="1" applyBorder="1" applyAlignment="1">
      <alignment horizontal="center" vertical="center"/>
    </xf>
    <xf numFmtId="10" fontId="20" fillId="0" borderId="19" xfId="0" applyNumberFormat="1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166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 vertical="center" wrapText="1"/>
    </xf>
    <xf numFmtId="166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8" sqref="M18:N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22" t="s">
        <v>43</v>
      </c>
      <c r="B1" s="23"/>
      <c r="C1" s="23"/>
      <c r="D1" s="23"/>
      <c r="E1" s="23"/>
      <c r="F1" s="23"/>
      <c r="G1" s="2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31"/>
      <c r="D3" s="27"/>
      <c r="E3" s="27"/>
      <c r="F3" s="32"/>
      <c r="G3" s="33"/>
    </row>
    <row r="4" spans="1:702" ht="15.75" x14ac:dyDescent="0.25">
      <c r="A4" s="16"/>
      <c r="B4" s="8"/>
      <c r="C4" s="34"/>
      <c r="D4" s="28"/>
      <c r="E4" s="28"/>
      <c r="F4" s="35"/>
      <c r="G4" s="36"/>
      <c r="ZY4" t="s">
        <v>5</v>
      </c>
      <c r="ZZ4" s="9"/>
    </row>
    <row r="5" spans="1:702" ht="15.75" x14ac:dyDescent="0.25">
      <c r="A5" s="16">
        <v>1</v>
      </c>
      <c r="B5" s="43" t="s">
        <v>35</v>
      </c>
      <c r="C5" s="34"/>
      <c r="D5" s="28"/>
      <c r="E5" s="28"/>
      <c r="F5" s="35"/>
      <c r="G5" s="36"/>
      <c r="ZY5" t="s">
        <v>6</v>
      </c>
      <c r="ZZ5" s="9"/>
    </row>
    <row r="6" spans="1:702" ht="15.75" x14ac:dyDescent="0.25">
      <c r="A6" s="16">
        <v>11</v>
      </c>
      <c r="B6" s="43" t="s">
        <v>36</v>
      </c>
      <c r="C6" s="34" t="s">
        <v>34</v>
      </c>
      <c r="D6" s="28">
        <v>1</v>
      </c>
      <c r="E6" s="28"/>
      <c r="F6" s="35"/>
      <c r="G6" s="37">
        <f>ROUND(D6*F6,2)</f>
        <v>0</v>
      </c>
      <c r="ZY6" t="s">
        <v>7</v>
      </c>
      <c r="ZZ6" s="9"/>
    </row>
    <row r="7" spans="1:702" ht="15.75" x14ac:dyDescent="0.25">
      <c r="A7" s="17"/>
      <c r="B7" s="19" t="s">
        <v>37</v>
      </c>
      <c r="C7" s="38"/>
      <c r="D7" s="29"/>
      <c r="E7" s="29"/>
      <c r="F7" s="30"/>
      <c r="G7" s="37">
        <f>ROUND(D7*F7,2)</f>
        <v>0</v>
      </c>
      <c r="ZY7" t="s">
        <v>8</v>
      </c>
      <c r="ZZ7" s="9" t="s">
        <v>9</v>
      </c>
    </row>
    <row r="8" spans="1:702" ht="15.75" x14ac:dyDescent="0.25">
      <c r="A8" s="16"/>
      <c r="B8" s="44"/>
      <c r="C8" s="34"/>
      <c r="D8" s="28"/>
      <c r="E8" s="28"/>
      <c r="F8" s="35"/>
      <c r="G8" s="37"/>
      <c r="ZY8" t="s">
        <v>10</v>
      </c>
      <c r="ZZ8" s="9"/>
    </row>
    <row r="9" spans="1:702" ht="15.75" x14ac:dyDescent="0.25">
      <c r="A9" s="17"/>
      <c r="B9" s="19"/>
      <c r="C9" s="38"/>
      <c r="D9" s="29"/>
      <c r="E9" s="29"/>
      <c r="F9" s="30"/>
      <c r="G9" s="37"/>
      <c r="ZY9" t="s">
        <v>11</v>
      </c>
      <c r="ZZ9" s="9" t="s">
        <v>12</v>
      </c>
    </row>
    <row r="10" spans="1:702" ht="30" x14ac:dyDescent="0.25">
      <c r="A10" s="16">
        <v>12</v>
      </c>
      <c r="B10" s="44" t="s">
        <v>38</v>
      </c>
      <c r="C10" s="34"/>
      <c r="D10" s="28"/>
      <c r="E10" s="28"/>
      <c r="F10" s="35"/>
      <c r="G10" s="37"/>
      <c r="ZY10" t="s">
        <v>13</v>
      </c>
      <c r="ZZ10" s="9"/>
    </row>
    <row r="11" spans="1:702" ht="15.75" x14ac:dyDescent="0.25">
      <c r="A11" s="17"/>
      <c r="B11" s="19"/>
      <c r="C11" s="34" t="s">
        <v>34</v>
      </c>
      <c r="D11" s="28">
        <v>1</v>
      </c>
      <c r="E11" s="29"/>
      <c r="F11" s="30"/>
      <c r="G11" s="37">
        <f t="shared" ref="G11" si="0">ROUND(D11*F11,2)</f>
        <v>0</v>
      </c>
      <c r="ZY11" t="s">
        <v>14</v>
      </c>
      <c r="ZZ11" s="9" t="s">
        <v>15</v>
      </c>
    </row>
    <row r="12" spans="1:702" ht="15.75" x14ac:dyDescent="0.25">
      <c r="A12" s="16"/>
      <c r="B12" s="44"/>
      <c r="C12" s="34"/>
      <c r="D12" s="28"/>
      <c r="E12" s="28"/>
      <c r="F12" s="35"/>
      <c r="G12" s="37"/>
      <c r="ZY12" t="s">
        <v>16</v>
      </c>
      <c r="ZZ12" s="9"/>
    </row>
    <row r="13" spans="1:702" ht="15.75" x14ac:dyDescent="0.25">
      <c r="A13" s="17">
        <v>2</v>
      </c>
      <c r="B13" s="43" t="s">
        <v>39</v>
      </c>
      <c r="C13" s="38"/>
      <c r="D13" s="29"/>
      <c r="E13" s="29"/>
      <c r="F13" s="30"/>
      <c r="G13" s="37"/>
      <c r="ZY13" t="s">
        <v>17</v>
      </c>
      <c r="ZZ13" s="9" t="s">
        <v>18</v>
      </c>
    </row>
    <row r="14" spans="1:702" ht="15.75" x14ac:dyDescent="0.25">
      <c r="A14" s="16">
        <v>21</v>
      </c>
      <c r="B14" s="44" t="s">
        <v>40</v>
      </c>
      <c r="C14" s="34" t="s">
        <v>34</v>
      </c>
      <c r="D14" s="28">
        <v>1</v>
      </c>
      <c r="E14" s="28"/>
      <c r="F14" s="35"/>
      <c r="G14" s="37">
        <f>ROUND(D14*F14,2)</f>
        <v>0</v>
      </c>
      <c r="ZY14" t="s">
        <v>19</v>
      </c>
      <c r="ZZ14" s="9"/>
    </row>
    <row r="15" spans="1:702" ht="15.75" x14ac:dyDescent="0.25">
      <c r="A15" s="17"/>
      <c r="B15" s="44"/>
      <c r="C15" s="38"/>
      <c r="D15" s="29"/>
      <c r="E15" s="29"/>
      <c r="F15" s="30"/>
      <c r="G15" s="37"/>
      <c r="ZY15" t="s">
        <v>20</v>
      </c>
      <c r="ZZ15" s="9" t="s">
        <v>21</v>
      </c>
    </row>
    <row r="16" spans="1:702" ht="15.75" x14ac:dyDescent="0.25">
      <c r="A16" s="17"/>
      <c r="B16" s="43" t="s">
        <v>41</v>
      </c>
      <c r="C16" s="38" t="s">
        <v>34</v>
      </c>
      <c r="D16" s="29">
        <v>2</v>
      </c>
      <c r="E16" s="29"/>
      <c r="F16" s="30"/>
      <c r="G16" s="37">
        <f>ROUND(D16*F16,2)</f>
        <v>0</v>
      </c>
      <c r="ZZ16" s="9"/>
    </row>
    <row r="17" spans="1:702" ht="15.75" x14ac:dyDescent="0.25">
      <c r="A17" s="17"/>
      <c r="B17" s="43"/>
      <c r="C17" s="38"/>
      <c r="D17" s="29"/>
      <c r="E17" s="29"/>
      <c r="F17" s="30"/>
      <c r="G17" s="37"/>
      <c r="ZZ17" s="9"/>
    </row>
    <row r="18" spans="1:702" ht="15.75" x14ac:dyDescent="0.25">
      <c r="A18" s="17"/>
      <c r="B18" s="44"/>
      <c r="C18" s="34"/>
      <c r="D18" s="29"/>
      <c r="E18" s="29"/>
      <c r="F18" s="30"/>
      <c r="G18" s="37"/>
      <c r="ZZ18" s="9"/>
    </row>
    <row r="19" spans="1:702" ht="15.75" x14ac:dyDescent="0.25">
      <c r="A19" s="17"/>
      <c r="B19" s="44"/>
      <c r="C19" s="38"/>
      <c r="D19" s="29"/>
      <c r="E19" s="29"/>
      <c r="F19" s="30"/>
      <c r="G19" s="37"/>
      <c r="ZY19" t="s">
        <v>22</v>
      </c>
      <c r="ZZ19" s="9" t="s">
        <v>23</v>
      </c>
    </row>
    <row r="20" spans="1:702" ht="15.75" x14ac:dyDescent="0.25">
      <c r="A20" s="17"/>
      <c r="B20" s="44"/>
      <c r="C20" s="34"/>
      <c r="D20" s="29"/>
      <c r="E20" s="29"/>
      <c r="F20" s="30"/>
      <c r="G20" s="37"/>
      <c r="ZZ20" s="9"/>
    </row>
    <row r="21" spans="1:702" ht="15.75" x14ac:dyDescent="0.25">
      <c r="A21" s="20">
        <v>3</v>
      </c>
      <c r="B21" s="21" t="s">
        <v>24</v>
      </c>
      <c r="C21" s="34"/>
      <c r="D21" s="28"/>
      <c r="E21" s="28"/>
      <c r="F21" s="35"/>
      <c r="G21" s="36"/>
      <c r="ZY21" t="s">
        <v>25</v>
      </c>
      <c r="ZZ21" s="9"/>
    </row>
    <row r="22" spans="1:702" ht="15.75" x14ac:dyDescent="0.25">
      <c r="A22" s="17"/>
      <c r="B22" s="18" t="s">
        <v>26</v>
      </c>
      <c r="C22" s="38" t="s">
        <v>27</v>
      </c>
      <c r="D22" s="29">
        <v>1</v>
      </c>
      <c r="E22" s="29"/>
      <c r="F22" s="30"/>
      <c r="G22" s="37">
        <f>ROUND(D22*F22,2)</f>
        <v>0</v>
      </c>
      <c r="ZY22" t="s">
        <v>28</v>
      </c>
      <c r="ZZ22" s="9" t="s">
        <v>29</v>
      </c>
    </row>
    <row r="23" spans="1:702" ht="15.75" x14ac:dyDescent="0.25">
      <c r="A23" s="10"/>
      <c r="B23" s="11"/>
      <c r="C23" s="39"/>
      <c r="D23" s="40"/>
      <c r="E23" s="40"/>
      <c r="F23" s="41"/>
      <c r="G23" s="42"/>
    </row>
    <row r="24" spans="1:702" x14ac:dyDescent="0.25">
      <c r="A24" s="12"/>
      <c r="B24" s="12"/>
      <c r="C24" s="12"/>
      <c r="D24" s="12"/>
      <c r="E24" s="12"/>
      <c r="F24" s="12"/>
      <c r="G24" s="12"/>
    </row>
    <row r="25" spans="1:702" ht="30" customHeight="1" x14ac:dyDescent="0.25">
      <c r="B25" s="13" t="s">
        <v>42</v>
      </c>
      <c r="C25" s="25">
        <f>SUM(G5:G22)</f>
        <v>0</v>
      </c>
      <c r="D25" s="25"/>
      <c r="E25" s="25"/>
      <c r="G25" s="14">
        <f>SUBTOTAL(109,G4:G23)</f>
        <v>0</v>
      </c>
      <c r="ZY25" t="s">
        <v>30</v>
      </c>
    </row>
    <row r="26" spans="1:702" ht="30" customHeight="1" x14ac:dyDescent="0.25">
      <c r="A26" s="15">
        <v>20</v>
      </c>
      <c r="B26" s="13" t="str">
        <f>CONCATENATE("Montant TVA (",A26,"%)")</f>
        <v>Montant TVA (20%)</v>
      </c>
      <c r="C26" s="26"/>
      <c r="D26" s="26"/>
      <c r="E26" s="26"/>
      <c r="G26" s="14">
        <f>(G25*A26)/100</f>
        <v>0</v>
      </c>
      <c r="ZY26" t="s">
        <v>31</v>
      </c>
    </row>
    <row r="27" spans="1:702" ht="30" customHeight="1" x14ac:dyDescent="0.25">
      <c r="B27" s="13" t="s">
        <v>32</v>
      </c>
      <c r="C27" s="25">
        <f>C25*(1+C26)</f>
        <v>0</v>
      </c>
      <c r="D27" s="25"/>
      <c r="E27" s="25"/>
      <c r="G27" s="14">
        <f>G25+G26</f>
        <v>0</v>
      </c>
      <c r="ZY27" t="s">
        <v>33</v>
      </c>
    </row>
    <row r="28" spans="1:702" x14ac:dyDescent="0.25">
      <c r="G28" s="14"/>
    </row>
    <row r="29" spans="1:702" x14ac:dyDescent="0.25">
      <c r="G29" s="14"/>
    </row>
  </sheetData>
  <mergeCells count="4">
    <mergeCell ref="A1:G1"/>
    <mergeCell ref="C25:E25"/>
    <mergeCell ref="C26:E26"/>
    <mergeCell ref="C27:E27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MENUIS ALU EXT</vt:lpstr>
      <vt:lpstr>'Lot N°03 MENUIS ALU EXT'!Impression_des_titres</vt:lpstr>
      <vt:lpstr>'Lot N°03 MENUIS ALU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CHOLEZ Paul</cp:lastModifiedBy>
  <dcterms:created xsi:type="dcterms:W3CDTF">2025-02-14T10:34:11Z</dcterms:created>
  <dcterms:modified xsi:type="dcterms:W3CDTF">2025-08-07T12:57:48Z</dcterms:modified>
</cp:coreProperties>
</file>