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arché public\01. Dossiers en cours\MAPA AUXONNE\cholez\"/>
    </mc:Choice>
  </mc:AlternateContent>
  <xr:revisionPtr revIDLastSave="0" documentId="13_ncr:1_{A4E237E5-B120-4D5B-9078-567F64E50E1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N°1  COURANT FORT FAIBLE SS" sheetId="1" r:id="rId1"/>
  </sheets>
  <definedNames>
    <definedName name="_xlnm.Print_Titles" localSheetId="0">'LOT N°1  COURANT FORT FAIBLE SS'!$1:$2</definedName>
    <definedName name="_xlnm.Print_Area" localSheetId="0">'LOT N°1  COURANT FORT FAIBLE SS'!$A$1:$G$56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G46" i="1"/>
  <c r="G47" i="1"/>
  <c r="G44" i="1"/>
  <c r="G41" i="1"/>
  <c r="G38" i="1"/>
  <c r="G39" i="1"/>
  <c r="G40" i="1"/>
  <c r="G37" i="1"/>
  <c r="G25" i="1"/>
  <c r="G26" i="1"/>
  <c r="G27" i="1"/>
  <c r="G31" i="1"/>
  <c r="G33" i="1"/>
  <c r="G30" i="1"/>
  <c r="G29" i="1"/>
  <c r="G23" i="1"/>
  <c r="G24" i="1"/>
  <c r="G22" i="1"/>
  <c r="G12" i="1"/>
  <c r="G13" i="1"/>
  <c r="G14" i="1"/>
  <c r="G15" i="1"/>
  <c r="G16" i="1"/>
  <c r="G17" i="1"/>
  <c r="G18" i="1"/>
  <c r="G19" i="1"/>
  <c r="G10" i="1"/>
  <c r="G6" i="1"/>
  <c r="G7" i="1"/>
  <c r="G11" i="1" l="1"/>
  <c r="C53" i="1" s="1"/>
  <c r="C55" i="1" s="1"/>
  <c r="G34" i="1"/>
  <c r="B54" i="1"/>
</calcChain>
</file>

<file path=xl/sharedStrings.xml><?xml version="1.0" encoding="utf-8"?>
<sst xmlns="http://schemas.openxmlformats.org/spreadsheetml/2006/main" count="115" uniqueCount="82">
  <si>
    <t>U</t>
  </si>
  <si>
    <t>Quantité</t>
  </si>
  <si>
    <t>Quantité vérifiée</t>
  </si>
  <si>
    <t>Prix</t>
  </si>
  <si>
    <t>Montant en €</t>
  </si>
  <si>
    <t>A</t>
  </si>
  <si>
    <t>CH2</t>
  </si>
  <si>
    <t>CH3</t>
  </si>
  <si>
    <t>CH4</t>
  </si>
  <si>
    <t>Ens</t>
  </si>
  <si>
    <t>ART</t>
  </si>
  <si>
    <t>001-E988</t>
  </si>
  <si>
    <t>CH4</t>
  </si>
  <si>
    <t>ART</t>
  </si>
  <si>
    <t>001-Z588</t>
  </si>
  <si>
    <t>CH3</t>
  </si>
  <si>
    <t>ART</t>
  </si>
  <si>
    <t>001-X284</t>
  </si>
  <si>
    <t>CH3</t>
  </si>
  <si>
    <t>ART</t>
  </si>
  <si>
    <t>002-Z439</t>
  </si>
  <si>
    <t>CH3</t>
  </si>
  <si>
    <t>ART</t>
  </si>
  <si>
    <t>002-Z122</t>
  </si>
  <si>
    <t>CH3</t>
  </si>
  <si>
    <t>ART</t>
  </si>
  <si>
    <t>001-B964</t>
  </si>
  <si>
    <t>CH3</t>
  </si>
  <si>
    <t>ART</t>
  </si>
  <si>
    <t>001-F994</t>
  </si>
  <si>
    <t>ART</t>
  </si>
  <si>
    <t>001-F993</t>
  </si>
  <si>
    <t>CH3</t>
  </si>
  <si>
    <t>ART</t>
  </si>
  <si>
    <t>001-F064</t>
  </si>
  <si>
    <t>TOTHT</t>
  </si>
  <si>
    <t>TVA</t>
  </si>
  <si>
    <t>Montant TTC</t>
  </si>
  <si>
    <t>TOTTTC</t>
  </si>
  <si>
    <t>PROJET AMENAGEMENT SITE AUXONNE - NANCY
LOT N°1  COURANT FORT FAIBLE SSI_VF</t>
  </si>
  <si>
    <t>6.4</t>
  </si>
  <si>
    <t>6.3</t>
  </si>
  <si>
    <t>Baie informatique (existante)</t>
  </si>
  <si>
    <t>Platine 24 port RJ45</t>
  </si>
  <si>
    <t>Platine fibre optique connecteur LC/LC</t>
  </si>
  <si>
    <t>B</t>
  </si>
  <si>
    <t>Baie informatique (a créer)</t>
  </si>
  <si>
    <t>Fourniture baie informatique 19 pouce (800x800)</t>
  </si>
  <si>
    <t>Guide cordon 2U</t>
  </si>
  <si>
    <t>Plateau</t>
  </si>
  <si>
    <t>Porte plan</t>
  </si>
  <si>
    <t>Guide cordons vertuicaux</t>
  </si>
  <si>
    <t>Bouton arrêt d'urgence</t>
  </si>
  <si>
    <t>Point d'accès</t>
  </si>
  <si>
    <t>Noyaux RJ45</t>
  </si>
  <si>
    <t>RJ45 et platine fixation sur goulotte</t>
  </si>
  <si>
    <t>Prise électrique 2P+T</t>
  </si>
  <si>
    <t>Prise HDMI</t>
  </si>
  <si>
    <t>3G2,5</t>
  </si>
  <si>
    <t>Cable informatique 4 paires F/UTP 6A</t>
  </si>
  <si>
    <t>Goulotte plastique 2 compartiments</t>
  </si>
  <si>
    <t>6.6</t>
  </si>
  <si>
    <t>Bandeau électrique 8PC avec interrupteur</t>
  </si>
  <si>
    <t>Cable de brassage 1m couleur grise</t>
  </si>
  <si>
    <t>Cable liaison(PC/ prise murale)</t>
  </si>
  <si>
    <t>Support vidéo projecteur</t>
  </si>
  <si>
    <t>Prise électrique 2P+T supplémentaire</t>
  </si>
  <si>
    <t>Prise électrique 2P+T remplacement</t>
  </si>
  <si>
    <t>7.2</t>
  </si>
  <si>
    <t>8.2</t>
  </si>
  <si>
    <t>Alarme incendie</t>
  </si>
  <si>
    <t>Centrale incendie type 4</t>
  </si>
  <si>
    <t>Déclencheur</t>
  </si>
  <si>
    <t>BAES</t>
  </si>
  <si>
    <t>Ventouse</t>
  </si>
  <si>
    <t>Flash lumineux</t>
  </si>
  <si>
    <t>Visiophne</t>
  </si>
  <si>
    <t>Platine visiophone</t>
  </si>
  <si>
    <t>Ecran</t>
  </si>
  <si>
    <t>Digicode</t>
  </si>
  <si>
    <t>Gache électrique</t>
  </si>
  <si>
    <t>Montant HT du LOT N°1  COURANT FORT FAIBLE SSI_VF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</si>
</sst>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#,##0.00;\-#,##0.00;"/>
    <numFmt numFmtId="165" formatCode="#\ ##0;\-#,##0;"/>
    <numFmt numFmtId="166" formatCode="#,##0.00\ &quot;€&quot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sz val="9"/>
      <color rgb="FF000000"/>
      <name val="Arial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65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6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9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0" fontId="18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6" fillId="0" borderId="6" xfId="10" applyFont="1" applyBorder="1">
      <alignment horizontal="left" vertical="top" wrapText="1"/>
    </xf>
    <xf numFmtId="0" fontId="22" fillId="0" borderId="6" xfId="26" applyFont="1" applyBorder="1">
      <alignment horizontal="left" vertical="top" wrapText="1"/>
    </xf>
    <xf numFmtId="0" fontId="1" fillId="0" borderId="6" xfId="10" applyFont="1" applyBorder="1">
      <alignment horizontal="left" vertical="top" wrapText="1"/>
    </xf>
    <xf numFmtId="0" fontId="6" fillId="0" borderId="6" xfId="14" applyFont="1" applyBorder="1">
      <alignment horizontal="left" vertical="top" wrapText="1"/>
    </xf>
    <xf numFmtId="0" fontId="23" fillId="0" borderId="6" xfId="26" applyFont="1" applyBorder="1">
      <alignment horizontal="left" vertical="top" wrapText="1"/>
    </xf>
    <xf numFmtId="0" fontId="6" fillId="0" borderId="10" xfId="10" applyFont="1" applyBorder="1">
      <alignment horizontal="left" vertical="top" wrapText="1"/>
    </xf>
    <xf numFmtId="0" fontId="22" fillId="0" borderId="10" xfId="26" applyFont="1" applyBorder="1">
      <alignment horizontal="left" vertical="top" wrapText="1"/>
    </xf>
    <xf numFmtId="0" fontId="1" fillId="0" borderId="10" xfId="10" applyFont="1" applyBorder="1">
      <alignment horizontal="left" vertical="top" wrapText="1"/>
    </xf>
    <xf numFmtId="0" fontId="1" fillId="0" borderId="10" xfId="26" applyFont="1" applyBorder="1">
      <alignment horizontal="left" vertical="top" wrapText="1"/>
    </xf>
    <xf numFmtId="0" fontId="6" fillId="0" borderId="10" xfId="26" applyFont="1" applyBorder="1">
      <alignment horizontal="left" vertical="top" wrapText="1"/>
    </xf>
    <xf numFmtId="0" fontId="6" fillId="0" borderId="6" xfId="26" applyFont="1" applyBorder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164" fontId="17" fillId="0" borderId="0" xfId="0" applyNumberFormat="1" applyFont="1" applyBorder="1" applyAlignment="1">
      <alignment horizontal="center" vertical="center" wrapText="1"/>
    </xf>
    <xf numFmtId="10" fontId="17" fillId="0" borderId="0" xfId="0" applyNumberFormat="1" applyFont="1" applyBorder="1" applyAlignment="1">
      <alignment horizontal="center" vertical="center" wrapText="1"/>
    </xf>
    <xf numFmtId="164" fontId="17" fillId="0" borderId="22" xfId="0" applyNumberFormat="1" applyFont="1" applyBorder="1" applyAlignment="1">
      <alignment horizontal="center" vertical="center" wrapText="1"/>
    </xf>
    <xf numFmtId="10" fontId="17" fillId="0" borderId="22" xfId="0" applyNumberFormat="1" applyFont="1" applyBorder="1" applyAlignment="1">
      <alignment horizontal="center" vertical="center" wrapText="1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9" xfId="0" applyNumberFormat="1" applyBorder="1" applyAlignment="1" applyProtection="1">
      <alignment horizontal="right" vertical="top" wrapText="1"/>
      <protection locked="0"/>
    </xf>
    <xf numFmtId="166" fontId="0" fillId="0" borderId="5" xfId="0" applyNumberFormat="1" applyBorder="1" applyAlignment="1">
      <alignment horizontal="left" vertical="top" wrapText="1"/>
    </xf>
    <xf numFmtId="166" fontId="0" fillId="0" borderId="12" xfId="0" applyNumberFormat="1" applyBorder="1" applyAlignment="1">
      <alignment horizontal="left" vertical="top" wrapText="1"/>
    </xf>
    <xf numFmtId="166" fontId="0" fillId="0" borderId="14" xfId="0" applyNumberFormat="1" applyBorder="1" applyAlignment="1">
      <alignment horizontal="left" vertical="top" wrapText="1"/>
    </xf>
    <xf numFmtId="166" fontId="0" fillId="0" borderId="9" xfId="0" applyNumberFormat="1" applyBorder="1" applyAlignment="1">
      <alignment horizontal="left" vertical="top" wrapText="1"/>
    </xf>
    <xf numFmtId="166" fontId="0" fillId="0" borderId="19" xfId="0" applyNumberFormat="1" applyBorder="1"/>
    <xf numFmtId="2" fontId="0" fillId="0" borderId="12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left" vertical="top" wrapText="1"/>
    </xf>
    <xf numFmtId="2" fontId="0" fillId="0" borderId="7" xfId="0" applyNumberFormat="1" applyBorder="1" applyAlignment="1" applyProtection="1">
      <alignment horizontal="left" vertical="top"/>
      <protection locked="0"/>
    </xf>
    <xf numFmtId="2" fontId="0" fillId="0" borderId="7" xfId="0" applyNumberFormat="1" applyBorder="1" applyAlignment="1" applyProtection="1">
      <alignment horizontal="center" vertical="top" wrapText="1"/>
      <protection locked="0"/>
    </xf>
    <xf numFmtId="2" fontId="0" fillId="0" borderId="3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10" fontId="17" fillId="0" borderId="20" xfId="0" applyNumberFormat="1" applyFont="1" applyBorder="1" applyAlignment="1">
      <alignment horizontal="center" vertical="center" wrapText="1"/>
    </xf>
    <xf numFmtId="10" fontId="17" fillId="0" borderId="21" xfId="0" applyNumberFormat="1" applyFont="1" applyBorder="1" applyAlignment="1">
      <alignment horizontal="center" vertical="center" wrapText="1"/>
    </xf>
    <xf numFmtId="7" fontId="17" fillId="0" borderId="20" xfId="0" applyNumberFormat="1" applyFont="1" applyBorder="1" applyAlignment="1">
      <alignment horizontal="center" vertical="center" wrapText="1"/>
    </xf>
    <xf numFmtId="7" fontId="17" fillId="0" borderId="21" xfId="0" applyNumberFormat="1" applyFont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26" sqref="F2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6.42578125" bestFit="1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56" t="s">
        <v>39</v>
      </c>
      <c r="B1" s="57"/>
      <c r="C1" s="57"/>
      <c r="D1" s="57"/>
      <c r="E1" s="57"/>
      <c r="F1" s="57"/>
      <c r="G1" s="58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48"/>
      <c r="E3" s="49"/>
      <c r="F3" s="44"/>
      <c r="G3" s="45"/>
    </row>
    <row r="4" spans="1:702" ht="15.75" x14ac:dyDescent="0.25">
      <c r="A4" s="9" t="s">
        <v>41</v>
      </c>
      <c r="B4" s="10"/>
      <c r="C4" s="11"/>
      <c r="D4" s="50"/>
      <c r="E4" s="51"/>
      <c r="F4" s="40"/>
      <c r="G4" s="46"/>
      <c r="ZY4" t="s">
        <v>6</v>
      </c>
      <c r="ZZ4" s="12"/>
    </row>
    <row r="5" spans="1:702" ht="15.75" x14ac:dyDescent="0.25">
      <c r="A5" s="9" t="s">
        <v>5</v>
      </c>
      <c r="B5" s="24" t="s">
        <v>42</v>
      </c>
      <c r="C5" s="16"/>
      <c r="D5" s="50"/>
      <c r="E5" s="51"/>
      <c r="F5" s="40"/>
      <c r="G5" s="46"/>
      <c r="ZY5" t="s">
        <v>7</v>
      </c>
      <c r="ZZ5" s="12"/>
    </row>
    <row r="6" spans="1:702" ht="15.75" x14ac:dyDescent="0.25">
      <c r="A6" s="9"/>
      <c r="B6" s="25" t="s">
        <v>43</v>
      </c>
      <c r="C6" s="11" t="s">
        <v>0</v>
      </c>
      <c r="D6" s="50">
        <v>2</v>
      </c>
      <c r="E6" s="51"/>
      <c r="F6" s="40"/>
      <c r="G6" s="42">
        <f>ROUND(D6*F6,2)</f>
        <v>0</v>
      </c>
      <c r="ZY6" t="s">
        <v>8</v>
      </c>
      <c r="ZZ6" s="12"/>
    </row>
    <row r="7" spans="1:702" ht="15.75" x14ac:dyDescent="0.25">
      <c r="A7" s="9"/>
      <c r="B7" s="26" t="s">
        <v>44</v>
      </c>
      <c r="C7" s="16" t="s">
        <v>0</v>
      </c>
      <c r="D7" s="50">
        <v>1</v>
      </c>
      <c r="E7" s="52"/>
      <c r="F7" s="39"/>
      <c r="G7" s="42">
        <f>ROUND(D7*F7,2)</f>
        <v>0</v>
      </c>
      <c r="ZY7" t="s">
        <v>10</v>
      </c>
      <c r="ZZ7" s="12" t="s">
        <v>11</v>
      </c>
    </row>
    <row r="8" spans="1:702" ht="15.75" x14ac:dyDescent="0.25">
      <c r="A8" s="9"/>
      <c r="B8" s="25"/>
      <c r="C8" s="11"/>
      <c r="D8" s="50"/>
      <c r="E8" s="51"/>
      <c r="F8" s="40"/>
      <c r="G8" s="46"/>
      <c r="ZY8" t="s">
        <v>12</v>
      </c>
      <c r="ZZ8" s="12"/>
    </row>
    <row r="9" spans="1:702" ht="15.75" x14ac:dyDescent="0.25">
      <c r="A9" s="14" t="s">
        <v>45</v>
      </c>
      <c r="B9" s="24" t="s">
        <v>46</v>
      </c>
      <c r="C9" s="16"/>
      <c r="D9" s="53"/>
      <c r="E9" s="52"/>
      <c r="F9" s="39"/>
      <c r="G9" s="47"/>
      <c r="ZY9" t="s">
        <v>13</v>
      </c>
      <c r="ZZ9" s="12" t="s">
        <v>14</v>
      </c>
    </row>
    <row r="10" spans="1:702" ht="15.75" x14ac:dyDescent="0.25">
      <c r="A10" s="9"/>
      <c r="B10" s="22" t="s">
        <v>47</v>
      </c>
      <c r="C10" s="11" t="s">
        <v>0</v>
      </c>
      <c r="D10" s="50">
        <v>1</v>
      </c>
      <c r="E10" s="51"/>
      <c r="F10" s="40"/>
      <c r="G10" s="42">
        <f>ROUND(D10*F10,2)</f>
        <v>0</v>
      </c>
      <c r="ZY10" t="s">
        <v>15</v>
      </c>
      <c r="ZZ10" s="12"/>
    </row>
    <row r="11" spans="1:702" ht="15.75" x14ac:dyDescent="0.25">
      <c r="A11" s="14"/>
      <c r="B11" s="23" t="s">
        <v>43</v>
      </c>
      <c r="C11" s="16" t="s">
        <v>0</v>
      </c>
      <c r="D11" s="50">
        <v>6</v>
      </c>
      <c r="E11" s="52"/>
      <c r="F11" s="39"/>
      <c r="G11" s="42">
        <f>ROUND(D11*F11,2)</f>
        <v>0</v>
      </c>
      <c r="ZY11" t="s">
        <v>16</v>
      </c>
      <c r="ZZ11" s="12" t="s">
        <v>17</v>
      </c>
    </row>
    <row r="12" spans="1:702" ht="15.75" x14ac:dyDescent="0.25">
      <c r="A12" s="14"/>
      <c r="B12" s="28" t="s">
        <v>54</v>
      </c>
      <c r="C12" s="16" t="s">
        <v>0</v>
      </c>
      <c r="D12" s="50">
        <v>48</v>
      </c>
      <c r="E12" s="52"/>
      <c r="F12" s="39"/>
      <c r="G12" s="42">
        <f>ROUND(D12*F12,2)</f>
        <v>0</v>
      </c>
      <c r="ZZ12" s="12"/>
    </row>
    <row r="13" spans="1:702" ht="15.75" x14ac:dyDescent="0.25">
      <c r="A13" s="9"/>
      <c r="B13" s="26" t="s">
        <v>44</v>
      </c>
      <c r="C13" s="11" t="s">
        <v>0</v>
      </c>
      <c r="D13" s="50">
        <v>1</v>
      </c>
      <c r="E13" s="51"/>
      <c r="F13" s="40"/>
      <c r="G13" s="42">
        <f t="shared" ref="G13:G19" si="0">ROUND(D13*F13,2)</f>
        <v>0</v>
      </c>
      <c r="ZY13" t="s">
        <v>18</v>
      </c>
      <c r="ZZ13" s="12"/>
    </row>
    <row r="14" spans="1:702" ht="15.75" x14ac:dyDescent="0.25">
      <c r="A14" s="14"/>
      <c r="B14" s="23" t="s">
        <v>48</v>
      </c>
      <c r="C14" s="16" t="s">
        <v>0</v>
      </c>
      <c r="D14" s="50">
        <v>8</v>
      </c>
      <c r="E14" s="52"/>
      <c r="F14" s="39"/>
      <c r="G14" s="42">
        <f t="shared" si="0"/>
        <v>0</v>
      </c>
      <c r="ZY14" t="s">
        <v>19</v>
      </c>
      <c r="ZZ14" s="12" t="s">
        <v>20</v>
      </c>
    </row>
    <row r="15" spans="1:702" ht="15.75" x14ac:dyDescent="0.25">
      <c r="A15" s="9"/>
      <c r="B15" s="22" t="s">
        <v>49</v>
      </c>
      <c r="C15" s="11" t="s">
        <v>0</v>
      </c>
      <c r="D15" s="50">
        <v>1</v>
      </c>
      <c r="E15" s="51"/>
      <c r="F15" s="40"/>
      <c r="G15" s="42">
        <f t="shared" si="0"/>
        <v>0</v>
      </c>
      <c r="ZY15" t="s">
        <v>21</v>
      </c>
      <c r="ZZ15" s="12"/>
    </row>
    <row r="16" spans="1:702" ht="15.75" x14ac:dyDescent="0.25">
      <c r="A16" s="9"/>
      <c r="B16" s="27" t="s">
        <v>50</v>
      </c>
      <c r="C16" s="11" t="s">
        <v>0</v>
      </c>
      <c r="D16" s="50">
        <v>1</v>
      </c>
      <c r="E16" s="51"/>
      <c r="F16" s="40"/>
      <c r="G16" s="42">
        <f t="shared" si="0"/>
        <v>0</v>
      </c>
      <c r="ZZ16" s="12"/>
    </row>
    <row r="17" spans="1:702" ht="15.75" x14ac:dyDescent="0.25">
      <c r="A17" s="9"/>
      <c r="B17" s="27" t="s">
        <v>51</v>
      </c>
      <c r="C17" s="11" t="s">
        <v>0</v>
      </c>
      <c r="D17" s="50">
        <v>2</v>
      </c>
      <c r="E17" s="51"/>
      <c r="F17" s="40"/>
      <c r="G17" s="42">
        <f t="shared" si="0"/>
        <v>0</v>
      </c>
      <c r="ZZ17" s="12"/>
    </row>
    <row r="18" spans="1:702" ht="15.75" x14ac:dyDescent="0.25">
      <c r="A18" s="9"/>
      <c r="B18" s="27" t="s">
        <v>62</v>
      </c>
      <c r="C18" s="11" t="s">
        <v>0</v>
      </c>
      <c r="D18" s="50">
        <v>2</v>
      </c>
      <c r="E18" s="51"/>
      <c r="F18" s="40"/>
      <c r="G18" s="42">
        <f t="shared" si="0"/>
        <v>0</v>
      </c>
      <c r="ZZ18" s="12"/>
    </row>
    <row r="19" spans="1:702" ht="15.75" x14ac:dyDescent="0.25">
      <c r="A19" s="9"/>
      <c r="B19" s="27" t="s">
        <v>52</v>
      </c>
      <c r="C19" s="11" t="s">
        <v>0</v>
      </c>
      <c r="D19" s="50">
        <v>1</v>
      </c>
      <c r="E19" s="51"/>
      <c r="F19" s="40"/>
      <c r="G19" s="42">
        <f t="shared" si="0"/>
        <v>0</v>
      </c>
      <c r="ZZ19" s="12"/>
    </row>
    <row r="20" spans="1:702" ht="15.75" x14ac:dyDescent="0.25">
      <c r="A20" s="9"/>
      <c r="B20" s="27"/>
      <c r="C20" s="11"/>
      <c r="D20" s="50"/>
      <c r="E20" s="51"/>
      <c r="F20" s="40"/>
      <c r="G20" s="46"/>
      <c r="ZZ20" s="12"/>
    </row>
    <row r="21" spans="1:702" ht="15.75" x14ac:dyDescent="0.25">
      <c r="A21" s="9" t="s">
        <v>40</v>
      </c>
      <c r="B21" s="29" t="s">
        <v>53</v>
      </c>
      <c r="C21" s="11"/>
      <c r="D21" s="50"/>
      <c r="E21" s="51"/>
      <c r="F21" s="40"/>
      <c r="G21" s="46"/>
      <c r="ZZ21" s="12"/>
    </row>
    <row r="22" spans="1:702" ht="15.75" x14ac:dyDescent="0.25">
      <c r="A22" s="9"/>
      <c r="B22" s="27" t="s">
        <v>55</v>
      </c>
      <c r="C22" s="11" t="s">
        <v>0</v>
      </c>
      <c r="D22" s="50">
        <v>171</v>
      </c>
      <c r="E22" s="51"/>
      <c r="F22" s="40"/>
      <c r="G22" s="42">
        <f t="shared" ref="G22:G27" si="1">ROUND(D22*F22,2)</f>
        <v>0</v>
      </c>
      <c r="ZZ22" s="12"/>
    </row>
    <row r="23" spans="1:702" ht="15.75" x14ac:dyDescent="0.25">
      <c r="A23" s="9"/>
      <c r="B23" s="27" t="s">
        <v>56</v>
      </c>
      <c r="C23" s="11" t="s">
        <v>0</v>
      </c>
      <c r="D23" s="50">
        <v>325</v>
      </c>
      <c r="E23" s="51"/>
      <c r="F23" s="40"/>
      <c r="G23" s="42">
        <f t="shared" si="1"/>
        <v>0</v>
      </c>
      <c r="ZZ23" s="12"/>
    </row>
    <row r="24" spans="1:702" ht="15.75" x14ac:dyDescent="0.25">
      <c r="A24" s="9"/>
      <c r="B24" s="27" t="s">
        <v>57</v>
      </c>
      <c r="C24" s="11" t="s">
        <v>0</v>
      </c>
      <c r="D24" s="50">
        <v>4</v>
      </c>
      <c r="E24" s="51"/>
      <c r="F24" s="40"/>
      <c r="G24" s="42">
        <f t="shared" si="1"/>
        <v>0</v>
      </c>
      <c r="ZZ24" s="12"/>
    </row>
    <row r="25" spans="1:702" ht="15.75" x14ac:dyDescent="0.25">
      <c r="A25" s="9"/>
      <c r="B25" s="27" t="s">
        <v>58</v>
      </c>
      <c r="C25" s="11" t="s">
        <v>9</v>
      </c>
      <c r="D25" s="63">
        <v>1</v>
      </c>
      <c r="E25" s="51"/>
      <c r="F25" s="40"/>
      <c r="G25" s="42">
        <f t="shared" si="1"/>
        <v>0</v>
      </c>
      <c r="ZZ25" s="12"/>
    </row>
    <row r="26" spans="1:702" ht="15.75" x14ac:dyDescent="0.25">
      <c r="A26" s="9"/>
      <c r="B26" s="27" t="s">
        <v>59</v>
      </c>
      <c r="C26" s="11" t="s">
        <v>9</v>
      </c>
      <c r="D26" s="63">
        <v>1</v>
      </c>
      <c r="E26" s="51"/>
      <c r="F26" s="40"/>
      <c r="G26" s="42">
        <f t="shared" si="1"/>
        <v>0</v>
      </c>
      <c r="ZZ26" s="12"/>
    </row>
    <row r="27" spans="1:702" ht="15.75" x14ac:dyDescent="0.25">
      <c r="A27" s="9"/>
      <c r="B27" s="27" t="s">
        <v>60</v>
      </c>
      <c r="C27" s="11" t="s">
        <v>9</v>
      </c>
      <c r="D27" s="63">
        <v>1</v>
      </c>
      <c r="E27" s="51"/>
      <c r="F27" s="40"/>
      <c r="G27" s="42">
        <f t="shared" si="1"/>
        <v>0</v>
      </c>
      <c r="ZZ27" s="12"/>
    </row>
    <row r="28" spans="1:702" ht="15.75" x14ac:dyDescent="0.25">
      <c r="A28" s="9"/>
      <c r="B28" s="27"/>
      <c r="C28" s="11"/>
      <c r="D28" s="50"/>
      <c r="E28" s="51"/>
      <c r="F28" s="40"/>
      <c r="G28" s="46"/>
      <c r="ZZ28" s="12"/>
    </row>
    <row r="29" spans="1:702" ht="15.75" x14ac:dyDescent="0.25">
      <c r="A29" s="9" t="s">
        <v>61</v>
      </c>
      <c r="B29" s="27" t="s">
        <v>63</v>
      </c>
      <c r="C29" s="11" t="s">
        <v>0</v>
      </c>
      <c r="D29" s="50">
        <v>80</v>
      </c>
      <c r="E29" s="51"/>
      <c r="F29" s="40"/>
      <c r="G29" s="42">
        <f t="shared" ref="G29:G30" si="2">ROUND(D29*F29,2)</f>
        <v>0</v>
      </c>
      <c r="ZZ29" s="12"/>
    </row>
    <row r="30" spans="1:702" ht="15.75" x14ac:dyDescent="0.25">
      <c r="A30" s="9"/>
      <c r="B30" s="10" t="s">
        <v>64</v>
      </c>
      <c r="C30" s="16" t="s">
        <v>0</v>
      </c>
      <c r="D30" s="53">
        <v>80</v>
      </c>
      <c r="E30" s="52"/>
      <c r="F30" s="39"/>
      <c r="G30" s="42">
        <f t="shared" si="2"/>
        <v>0</v>
      </c>
      <c r="ZY30" t="s">
        <v>22</v>
      </c>
      <c r="ZZ30" s="12" t="s">
        <v>23</v>
      </c>
    </row>
    <row r="31" spans="1:702" ht="15.75" x14ac:dyDescent="0.25">
      <c r="A31" s="9"/>
      <c r="B31" s="22" t="s">
        <v>65</v>
      </c>
      <c r="C31" s="11" t="s">
        <v>0</v>
      </c>
      <c r="D31" s="50">
        <v>1</v>
      </c>
      <c r="E31" s="51"/>
      <c r="F31" s="40"/>
      <c r="G31" s="42">
        <f>ROUND(D31*F31,2)</f>
        <v>0</v>
      </c>
      <c r="ZY31" t="s">
        <v>24</v>
      </c>
      <c r="ZZ31" s="12"/>
    </row>
    <row r="32" spans="1:702" ht="15.75" x14ac:dyDescent="0.25">
      <c r="A32" s="9"/>
      <c r="B32" s="13"/>
      <c r="C32" s="16"/>
      <c r="D32" s="53"/>
      <c r="E32" s="52"/>
      <c r="F32" s="39"/>
      <c r="G32" s="42"/>
      <c r="ZY32" t="s">
        <v>25</v>
      </c>
      <c r="ZZ32" s="12" t="s">
        <v>26</v>
      </c>
    </row>
    <row r="33" spans="1:702" ht="15.75" x14ac:dyDescent="0.25">
      <c r="A33" s="14" t="s">
        <v>68</v>
      </c>
      <c r="B33" s="27" t="s">
        <v>66</v>
      </c>
      <c r="C33" s="11" t="s">
        <v>0</v>
      </c>
      <c r="D33" s="50">
        <v>10</v>
      </c>
      <c r="E33" s="51"/>
      <c r="F33" s="40"/>
      <c r="G33" s="42">
        <f>ROUND(D33*F33,2)</f>
        <v>0</v>
      </c>
      <c r="ZY33" t="s">
        <v>27</v>
      </c>
      <c r="ZZ33" s="12"/>
    </row>
    <row r="34" spans="1:702" ht="15.75" x14ac:dyDescent="0.25">
      <c r="A34" s="9"/>
      <c r="B34" s="27" t="s">
        <v>67</v>
      </c>
      <c r="C34" s="16" t="s">
        <v>9</v>
      </c>
      <c r="D34" s="64">
        <v>1</v>
      </c>
      <c r="E34" s="52"/>
      <c r="F34" s="39"/>
      <c r="G34" s="42">
        <f>ROUND(D34*F34,2)</f>
        <v>0</v>
      </c>
      <c r="ZY34" t="s">
        <v>28</v>
      </c>
      <c r="ZZ34" s="12" t="s">
        <v>29</v>
      </c>
    </row>
    <row r="35" spans="1:702" ht="15.75" x14ac:dyDescent="0.25">
      <c r="A35" s="14"/>
      <c r="B35" s="15"/>
      <c r="C35" s="16"/>
      <c r="D35" s="53"/>
      <c r="E35" s="52"/>
      <c r="F35" s="39"/>
      <c r="G35" s="42"/>
      <c r="ZY35" t="s">
        <v>30</v>
      </c>
      <c r="ZZ35" s="12" t="s">
        <v>31</v>
      </c>
    </row>
    <row r="36" spans="1:702" ht="15.75" x14ac:dyDescent="0.25">
      <c r="A36" s="14" t="s">
        <v>69</v>
      </c>
      <c r="B36" s="30" t="s">
        <v>70</v>
      </c>
      <c r="C36" s="16"/>
      <c r="D36" s="53"/>
      <c r="E36" s="52"/>
      <c r="F36" s="39"/>
      <c r="G36" s="42"/>
      <c r="ZZ36" s="12"/>
    </row>
    <row r="37" spans="1:702" ht="15.75" x14ac:dyDescent="0.25">
      <c r="A37" s="14"/>
      <c r="B37" s="31" t="s">
        <v>71</v>
      </c>
      <c r="C37" s="16" t="s">
        <v>0</v>
      </c>
      <c r="D37" s="53">
        <v>1</v>
      </c>
      <c r="E37" s="52"/>
      <c r="F37" s="39"/>
      <c r="G37" s="42">
        <f>ROUND(D37*F37,2)</f>
        <v>0</v>
      </c>
      <c r="ZZ37" s="12"/>
    </row>
    <row r="38" spans="1:702" ht="15.75" x14ac:dyDescent="0.25">
      <c r="A38" s="14"/>
      <c r="B38" s="31" t="s">
        <v>72</v>
      </c>
      <c r="C38" s="16" t="s">
        <v>0</v>
      </c>
      <c r="D38" s="53">
        <v>16</v>
      </c>
      <c r="E38" s="52"/>
      <c r="F38" s="39"/>
      <c r="G38" s="42">
        <f t="shared" ref="G38:G40" si="3">ROUND(D38*F38,2)</f>
        <v>0</v>
      </c>
      <c r="ZZ38" s="12"/>
    </row>
    <row r="39" spans="1:702" ht="15.75" x14ac:dyDescent="0.25">
      <c r="A39" s="9"/>
      <c r="B39" s="22" t="s">
        <v>73</v>
      </c>
      <c r="C39" s="16" t="s">
        <v>0</v>
      </c>
      <c r="D39" s="50">
        <v>23</v>
      </c>
      <c r="E39" s="51"/>
      <c r="F39" s="40"/>
      <c r="G39" s="42">
        <f t="shared" si="3"/>
        <v>0</v>
      </c>
      <c r="ZY39" t="s">
        <v>32</v>
      </c>
      <c r="ZZ39" s="12"/>
    </row>
    <row r="40" spans="1:702" ht="15.75" x14ac:dyDescent="0.25">
      <c r="A40" s="14"/>
      <c r="B40" s="32" t="s">
        <v>74</v>
      </c>
      <c r="C40" s="16" t="s">
        <v>0</v>
      </c>
      <c r="D40" s="53">
        <v>16</v>
      </c>
      <c r="E40" s="52"/>
      <c r="F40" s="39"/>
      <c r="G40" s="42">
        <f t="shared" si="3"/>
        <v>0</v>
      </c>
      <c r="ZY40" t="s">
        <v>33</v>
      </c>
      <c r="ZZ40" s="12" t="s">
        <v>34</v>
      </c>
    </row>
    <row r="41" spans="1:702" ht="15.75" x14ac:dyDescent="0.25">
      <c r="A41" s="14"/>
      <c r="B41" s="31" t="s">
        <v>75</v>
      </c>
      <c r="C41" s="16" t="s">
        <v>0</v>
      </c>
      <c r="D41" s="53">
        <v>12</v>
      </c>
      <c r="E41" s="52"/>
      <c r="F41" s="39"/>
      <c r="G41" s="42">
        <f>ROUND(D41*F41,2)</f>
        <v>0</v>
      </c>
      <c r="ZZ41" s="12"/>
    </row>
    <row r="42" spans="1:702" ht="15.75" x14ac:dyDescent="0.25">
      <c r="A42" s="14"/>
      <c r="B42" s="31"/>
      <c r="C42" s="16"/>
      <c r="D42" s="53"/>
      <c r="E42" s="52"/>
      <c r="F42" s="39"/>
      <c r="G42" s="42"/>
      <c r="ZZ42" s="12"/>
    </row>
    <row r="43" spans="1:702" ht="15.75" x14ac:dyDescent="0.25">
      <c r="A43" s="14">
        <v>9</v>
      </c>
      <c r="B43" s="31" t="s">
        <v>76</v>
      </c>
      <c r="C43" s="16"/>
      <c r="D43" s="53"/>
      <c r="E43" s="52"/>
      <c r="F43" s="39"/>
      <c r="G43" s="42"/>
      <c r="ZZ43" s="12"/>
    </row>
    <row r="44" spans="1:702" ht="15.75" x14ac:dyDescent="0.25">
      <c r="A44" s="14"/>
      <c r="B44" s="31" t="s">
        <v>77</v>
      </c>
      <c r="C44" s="16" t="s">
        <v>0</v>
      </c>
      <c r="D44" s="53">
        <v>1</v>
      </c>
      <c r="E44" s="52"/>
      <c r="F44" s="39"/>
      <c r="G44" s="42">
        <f>ROUND(D44*F44,2)</f>
        <v>0</v>
      </c>
      <c r="ZZ44" s="12"/>
    </row>
    <row r="45" spans="1:702" ht="15.75" x14ac:dyDescent="0.25">
      <c r="A45" s="14"/>
      <c r="B45" s="31" t="s">
        <v>78</v>
      </c>
      <c r="C45" s="16" t="s">
        <v>0</v>
      </c>
      <c r="D45" s="53">
        <v>4</v>
      </c>
      <c r="E45" s="52"/>
      <c r="F45" s="39"/>
      <c r="G45" s="42">
        <f t="shared" ref="G45:G47" si="4">ROUND(D45*F45,2)</f>
        <v>0</v>
      </c>
      <c r="ZZ45" s="12"/>
    </row>
    <row r="46" spans="1:702" ht="15.75" x14ac:dyDescent="0.25">
      <c r="A46" s="14"/>
      <c r="B46" s="31" t="s">
        <v>79</v>
      </c>
      <c r="C46" s="16" t="s">
        <v>0</v>
      </c>
      <c r="D46" s="53">
        <v>1</v>
      </c>
      <c r="E46" s="52"/>
      <c r="F46" s="39"/>
      <c r="G46" s="42">
        <f t="shared" si="4"/>
        <v>0</v>
      </c>
      <c r="ZZ46" s="12"/>
    </row>
    <row r="47" spans="1:702" ht="15.75" x14ac:dyDescent="0.25">
      <c r="A47" s="14"/>
      <c r="B47" s="31" t="s">
        <v>80</v>
      </c>
      <c r="C47" s="16" t="s">
        <v>0</v>
      </c>
      <c r="D47" s="53">
        <v>1</v>
      </c>
      <c r="E47" s="52"/>
      <c r="F47" s="39"/>
      <c r="G47" s="42">
        <f t="shared" si="4"/>
        <v>0</v>
      </c>
      <c r="ZZ47" s="12"/>
    </row>
    <row r="48" spans="1:702" ht="15.75" x14ac:dyDescent="0.25">
      <c r="A48" s="14"/>
      <c r="B48" s="31"/>
      <c r="C48" s="16"/>
      <c r="D48" s="53"/>
      <c r="E48" s="52"/>
      <c r="F48" s="39"/>
      <c r="G48" s="42"/>
      <c r="ZZ48" s="12"/>
    </row>
    <row r="49" spans="1:702" ht="15.75" x14ac:dyDescent="0.25">
      <c r="A49" s="14"/>
      <c r="B49" s="31"/>
      <c r="C49" s="16"/>
      <c r="D49" s="53"/>
      <c r="E49" s="52"/>
      <c r="F49" s="39"/>
      <c r="G49" s="42"/>
      <c r="ZZ49" s="12"/>
    </row>
    <row r="50" spans="1:702" ht="15.75" x14ac:dyDescent="0.25">
      <c r="A50" s="14"/>
      <c r="B50" s="31"/>
      <c r="C50" s="16"/>
      <c r="D50" s="53"/>
      <c r="E50" s="52"/>
      <c r="F50" s="39"/>
      <c r="G50" s="42"/>
      <c r="ZZ50" s="12"/>
    </row>
    <row r="51" spans="1:702" ht="15.75" x14ac:dyDescent="0.25">
      <c r="A51" s="17"/>
      <c r="B51" s="33"/>
      <c r="C51" s="16"/>
      <c r="D51" s="54"/>
      <c r="E51" s="55"/>
      <c r="F51" s="41"/>
      <c r="G51" s="43"/>
    </row>
    <row r="52" spans="1:702" x14ac:dyDescent="0.25">
      <c r="A52" s="18"/>
      <c r="B52" s="18"/>
      <c r="C52" s="34"/>
      <c r="D52" s="34"/>
      <c r="E52" s="34"/>
      <c r="F52" s="34"/>
      <c r="G52" s="34"/>
    </row>
    <row r="53" spans="1:702" ht="30" customHeight="1" x14ac:dyDescent="0.25">
      <c r="B53" s="19" t="s">
        <v>81</v>
      </c>
      <c r="C53" s="61">
        <f>SUBTOTAL(109,G4:G51)</f>
        <v>0</v>
      </c>
      <c r="D53" s="62"/>
      <c r="E53" s="62"/>
      <c r="F53" s="37"/>
      <c r="G53" s="35"/>
      <c r="ZY53" t="s">
        <v>35</v>
      </c>
    </row>
    <row r="54" spans="1:702" ht="30" customHeight="1" x14ac:dyDescent="0.25">
      <c r="A54" s="21">
        <v>20</v>
      </c>
      <c r="B54" s="19" t="str">
        <f>CONCATENATE("Montant TVA (",A54,"%)")</f>
        <v>Montant TVA (20%)</v>
      </c>
      <c r="C54" s="59"/>
      <c r="D54" s="60"/>
      <c r="E54" s="60"/>
      <c r="F54" s="38"/>
      <c r="G54" s="36"/>
      <c r="ZY54" t="s">
        <v>36</v>
      </c>
    </row>
    <row r="55" spans="1:702" ht="30" customHeight="1" x14ac:dyDescent="0.25">
      <c r="B55" s="19" t="s">
        <v>37</v>
      </c>
      <c r="C55" s="61">
        <f>C53*(1+C54)</f>
        <v>0</v>
      </c>
      <c r="D55" s="62"/>
      <c r="E55" s="62"/>
      <c r="F55" s="37"/>
      <c r="G55" s="35"/>
      <c r="ZY55" t="s">
        <v>38</v>
      </c>
    </row>
    <row r="56" spans="1:702" x14ac:dyDescent="0.25">
      <c r="G56" s="20"/>
    </row>
    <row r="57" spans="1:702" x14ac:dyDescent="0.25">
      <c r="G57" s="20"/>
    </row>
  </sheetData>
  <mergeCells count="4">
    <mergeCell ref="A1:G1"/>
    <mergeCell ref="C54:E54"/>
    <mergeCell ref="C53:E53"/>
    <mergeCell ref="C55:E55"/>
  </mergeCells>
  <phoneticPr fontId="21" type="noConversion"/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  COURANT FORT FAIBLE SS</vt:lpstr>
      <vt:lpstr>'LOT N°1  COURANT FORT FAIBLE SS'!Impression_des_titres</vt:lpstr>
      <vt:lpstr>'LOT N°1  COURANT FORT FAIBLE SS'!Zone_d_impression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RABU Patrice</cp:lastModifiedBy>
  <dcterms:created xsi:type="dcterms:W3CDTF">2025-02-14T10:34:11Z</dcterms:created>
  <dcterms:modified xsi:type="dcterms:W3CDTF">2025-08-11T07:27:02Z</dcterms:modified>
</cp:coreProperties>
</file>