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Team\OPERATIONS TRAVAUX\2023-10-Site-Réseaux d'eau EF et ECS\15-4D CONSULTING\DCE\"/>
    </mc:Choice>
  </mc:AlternateContent>
  <bookViews>
    <workbookView xWindow="-120" yWindow="-120" windowWidth="24240" windowHeight="13020" activeTab="4"/>
  </bookViews>
  <sheets>
    <sheet name="TRANCHE 1 Sous-station BMC" sheetId="1" r:id="rId1"/>
    <sheet name="TRANCHE 1 Sous-station PFE" sheetId="2" r:id="rId2"/>
    <sheet name="TRANCHE 2" sheetId="3" r:id="rId3"/>
    <sheet name="TRANCHE 3" sheetId="4" r:id="rId4"/>
    <sheet name="RECAP" sheetId="7" r:id="rId5"/>
  </sheets>
  <definedNames>
    <definedName name="_xlnm.Print_Titles" localSheetId="4">RECAP!$12:$12</definedName>
    <definedName name="_xlnm.Print_Titles" localSheetId="0">'TRANCHE 1 Sous-station BMC'!$12:$12</definedName>
    <definedName name="_xlnm.Print_Titles" localSheetId="1">'TRANCHE 1 Sous-station PFE'!$12:$12</definedName>
    <definedName name="_xlnm.Print_Titles" localSheetId="2">'TRANCHE 2'!$12:$12</definedName>
    <definedName name="_xlnm.Print_Titles" localSheetId="3">'TRANCHE 3'!$12:$12</definedName>
    <definedName name="_xlnm.Print_Area" localSheetId="4">RECAP!$A$2:$H$109</definedName>
    <definedName name="_xlnm.Print_Area" localSheetId="0">'TRANCHE 1 Sous-station BMC'!$A$2:$G$323</definedName>
    <definedName name="_xlnm.Print_Area" localSheetId="1">'TRANCHE 1 Sous-station PFE'!$A$2:$G$301</definedName>
    <definedName name="_xlnm.Print_Area" localSheetId="2">'TRANCHE 2'!$A$2:$G$260</definedName>
    <definedName name="_xlnm.Print_Area" localSheetId="3">'TRANCHE 3'!$A$2:$G$240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5" i="7" l="1"/>
  <c r="F97" i="7"/>
  <c r="F93" i="7"/>
  <c r="F92" i="7"/>
  <c r="F88" i="7"/>
  <c r="F84" i="7"/>
  <c r="F80" i="7"/>
  <c r="F76" i="7"/>
  <c r="F72" i="7"/>
  <c r="F71" i="7"/>
  <c r="F67" i="7"/>
  <c r="F62" i="7"/>
  <c r="F58" i="7"/>
  <c r="F46" i="7"/>
  <c r="F45" i="7"/>
  <c r="F41" i="7"/>
  <c r="F37" i="7"/>
  <c r="F33" i="7"/>
  <c r="D101" i="7"/>
  <c r="D97" i="7"/>
  <c r="D93" i="7"/>
  <c r="D92" i="7"/>
  <c r="D88" i="7"/>
  <c r="D84" i="7"/>
  <c r="D80" i="7"/>
  <c r="D76" i="7"/>
  <c r="D72" i="7"/>
  <c r="D71" i="7"/>
  <c r="D67" i="7"/>
  <c r="D62" i="7"/>
  <c r="D58" i="7"/>
  <c r="D54" i="7"/>
  <c r="D50" i="7"/>
  <c r="D46" i="7"/>
  <c r="D45" i="7"/>
  <c r="D41" i="7"/>
  <c r="D37" i="7"/>
  <c r="D33" i="7"/>
  <c r="D27" i="7"/>
  <c r="G209" i="1"/>
  <c r="C62" i="7" s="1"/>
  <c r="G156" i="1"/>
  <c r="C45" i="7" s="1"/>
  <c r="G122" i="1"/>
  <c r="C37" i="7" s="1"/>
  <c r="G105" i="7" l="1"/>
  <c r="G101" i="7"/>
  <c r="G97" i="7"/>
  <c r="G92" i="7"/>
  <c r="G88" i="7"/>
  <c r="G84" i="7"/>
  <c r="G80" i="7"/>
  <c r="G76" i="7"/>
  <c r="G71" i="7"/>
  <c r="G67" i="7"/>
  <c r="G62" i="7"/>
  <c r="G58" i="7"/>
  <c r="G45" i="7"/>
  <c r="G41" i="7"/>
  <c r="G37" i="7"/>
  <c r="G33" i="7"/>
  <c r="G27" i="7"/>
  <c r="G236" i="4"/>
  <c r="G217" i="4"/>
  <c r="F101" i="7" s="1"/>
  <c r="G205" i="4"/>
  <c r="G196" i="4"/>
  <c r="G182" i="4"/>
  <c r="G177" i="4"/>
  <c r="G172" i="4"/>
  <c r="G167" i="4"/>
  <c r="G149" i="4"/>
  <c r="G141" i="4"/>
  <c r="G134" i="4"/>
  <c r="G129" i="4"/>
  <c r="G123" i="4"/>
  <c r="G114" i="4"/>
  <c r="G93" i="4"/>
  <c r="G70" i="4"/>
  <c r="G41" i="4"/>
  <c r="F27" i="7" s="1"/>
  <c r="G260" i="3"/>
  <c r="G256" i="3"/>
  <c r="E105" i="7" s="1"/>
  <c r="G237" i="3"/>
  <c r="E101" i="7" s="1"/>
  <c r="G225" i="3"/>
  <c r="E97" i="7" s="1"/>
  <c r="G216" i="3"/>
  <c r="E92" i="7" s="1"/>
  <c r="G202" i="3"/>
  <c r="E88" i="7" s="1"/>
  <c r="G197" i="3"/>
  <c r="E84" i="7" s="1"/>
  <c r="G192" i="3"/>
  <c r="E80" i="7" s="1"/>
  <c r="G187" i="3"/>
  <c r="E76" i="7" s="1"/>
  <c r="G169" i="3"/>
  <c r="E71" i="7" s="1"/>
  <c r="G158" i="3"/>
  <c r="E67" i="7" s="1"/>
  <c r="G147" i="3"/>
  <c r="E62" i="7" s="1"/>
  <c r="H62" i="7" s="1"/>
  <c r="G130" i="3"/>
  <c r="E58" i="7" s="1"/>
  <c r="G124" i="3"/>
  <c r="E45" i="7" s="1"/>
  <c r="H45" i="7" s="1"/>
  <c r="G116" i="3"/>
  <c r="E41" i="7" s="1"/>
  <c r="G98" i="3"/>
  <c r="E37" i="7" s="1"/>
  <c r="G75" i="3"/>
  <c r="E33" i="7" s="1"/>
  <c r="G48" i="3"/>
  <c r="E27" i="7" s="1"/>
  <c r="G297" i="2"/>
  <c r="D105" i="7" s="1"/>
  <c r="G278" i="2"/>
  <c r="G266" i="2"/>
  <c r="G257" i="2"/>
  <c r="G243" i="2"/>
  <c r="G238" i="2"/>
  <c r="G233" i="2"/>
  <c r="G228" i="2"/>
  <c r="G210" i="2"/>
  <c r="G199" i="2"/>
  <c r="G191" i="2"/>
  <c r="G174" i="2"/>
  <c r="G169" i="2"/>
  <c r="G153" i="2"/>
  <c r="G138" i="2"/>
  <c r="G128" i="2"/>
  <c r="G110" i="2"/>
  <c r="G65" i="2"/>
  <c r="G40" i="2"/>
  <c r="G40" i="1"/>
  <c r="C27" i="7" s="1"/>
  <c r="G187" i="1"/>
  <c r="C54" i="7" s="1"/>
  <c r="H54" i="7" s="1"/>
  <c r="G319" i="1"/>
  <c r="C105" i="7" s="1"/>
  <c r="G300" i="1"/>
  <c r="C101" i="7" s="1"/>
  <c r="G288" i="1"/>
  <c r="C97" i="7" s="1"/>
  <c r="G279" i="1"/>
  <c r="C92" i="7" s="1"/>
  <c r="G265" i="1"/>
  <c r="C88" i="7" s="1"/>
  <c r="H88" i="7" s="1"/>
  <c r="G260" i="1"/>
  <c r="C84" i="7" s="1"/>
  <c r="G255" i="1"/>
  <c r="C80" i="7" s="1"/>
  <c r="G250" i="1"/>
  <c r="C76" i="7" s="1"/>
  <c r="G232" i="1"/>
  <c r="C71" i="7" s="1"/>
  <c r="G218" i="1"/>
  <c r="C67" i="7" s="1"/>
  <c r="G192" i="1"/>
  <c r="C58" i="7" s="1"/>
  <c r="G150" i="1"/>
  <c r="C41" i="7" s="1"/>
  <c r="G68" i="1"/>
  <c r="C33" i="7" s="1"/>
  <c r="G171" i="1"/>
  <c r="C50" i="7" s="1"/>
  <c r="H50" i="7" s="1"/>
  <c r="H97" i="7" l="1"/>
  <c r="H41" i="7"/>
  <c r="H92" i="7"/>
  <c r="H37" i="7"/>
  <c r="H58" i="7"/>
  <c r="H67" i="7"/>
  <c r="H80" i="7"/>
  <c r="H76" i="7"/>
  <c r="H84" i="7"/>
  <c r="H101" i="7"/>
  <c r="H71" i="7"/>
  <c r="H33" i="7"/>
  <c r="H27" i="7"/>
  <c r="H105" i="7"/>
  <c r="F107" i="7"/>
  <c r="D107" i="7"/>
  <c r="D108" i="7" s="1"/>
  <c r="D109" i="7" s="1"/>
  <c r="G72" i="7"/>
  <c r="G46" i="7"/>
  <c r="G124" i="4"/>
  <c r="G150" i="4"/>
  <c r="G125" i="3"/>
  <c r="E46" i="7" s="1"/>
  <c r="G170" i="3"/>
  <c r="G211" i="2"/>
  <c r="G139" i="2"/>
  <c r="G233" i="1"/>
  <c r="C72" i="7" s="1"/>
  <c r="G157" i="1"/>
  <c r="C46" i="7" s="1"/>
  <c r="H46" i="7" l="1"/>
  <c r="G217" i="3"/>
  <c r="E93" i="7" s="1"/>
  <c r="E107" i="7" s="1"/>
  <c r="E108" i="7" s="1"/>
  <c r="E109" i="7" s="1"/>
  <c r="E72" i="7"/>
  <c r="H72" i="7" s="1"/>
  <c r="F108" i="7"/>
  <c r="F109" i="7" s="1"/>
  <c r="G197" i="4"/>
  <c r="G238" i="4" s="1"/>
  <c r="G258" i="3"/>
  <c r="G259" i="3" s="1"/>
  <c r="G258" i="2"/>
  <c r="G299" i="2" s="1"/>
  <c r="G300" i="2" s="1"/>
  <c r="G301" i="2" s="1"/>
  <c r="G280" i="1"/>
  <c r="G93" i="7" l="1"/>
  <c r="G107" i="7" s="1"/>
  <c r="G321" i="1"/>
  <c r="G322" i="1" s="1"/>
  <c r="G323" i="1" s="1"/>
  <c r="C93" i="7"/>
  <c r="G239" i="4"/>
  <c r="G240" i="4" s="1"/>
  <c r="G108" i="7" l="1"/>
  <c r="G109" i="7" s="1"/>
  <c r="H93" i="7"/>
  <c r="C107" i="7"/>
  <c r="H107" i="7" l="1"/>
  <c r="C108" i="7"/>
  <c r="C109" i="7" l="1"/>
  <c r="H109" i="7" s="1"/>
  <c r="H108" i="7"/>
</calcChain>
</file>

<file path=xl/sharedStrings.xml><?xml version="1.0" encoding="utf-8"?>
<sst xmlns="http://schemas.openxmlformats.org/spreadsheetml/2006/main" count="1633" uniqueCount="306">
  <si>
    <t>Conformément au CCTP, réalisation y compris toutes sujétions des travaux suivants :</t>
  </si>
  <si>
    <t>Boucle d’Eau Chaude Sanitaire et d’Eau Froide</t>
  </si>
  <si>
    <t>Localisation : Bâtiment BMC et PFE</t>
  </si>
  <si>
    <t>Titre / Descriptif</t>
  </si>
  <si>
    <t>Code</t>
  </si>
  <si>
    <t>PRIX Total
H.T</t>
  </si>
  <si>
    <t>PRIX Unitaire
H.T.</t>
  </si>
  <si>
    <t>Qts
DPGF</t>
  </si>
  <si>
    <t>Qts
Entreprise</t>
  </si>
  <si>
    <t>TRANCHE 1</t>
  </si>
  <si>
    <t xml:space="preserve">A ce titre, les quantités sont données à titre indicatif. Il incombe à l'installateur d'en assurer la vérification au regard du CCTP et des plans et schémas joints à la consultation. L'offre remise sera globale et forfaitaire. Elle incluera toutes les prestations nécessaires pour un parfait achèvement des travaux dans le respect des règles de l'art et des normes en vigueur. </t>
  </si>
  <si>
    <t>Installation de chantier</t>
  </si>
  <si>
    <t>Diagnostic complet des réseaux existants</t>
  </si>
  <si>
    <t>GENERALITE</t>
  </si>
  <si>
    <t>PPSPS et visites communes</t>
  </si>
  <si>
    <t>Consignations</t>
  </si>
  <si>
    <t>Réunions de lancement</t>
  </si>
  <si>
    <t>Réunions d'avancement</t>
  </si>
  <si>
    <t>Vérification de l'accessibilité et du fonctionnement des organes permettant les réglages et coupures d'eau.</t>
  </si>
  <si>
    <t>Sous-station BMC</t>
  </si>
  <si>
    <t>Ens</t>
  </si>
  <si>
    <t>u</t>
  </si>
  <si>
    <t>Diagnostique, prélèvement et Etudes des réseaux</t>
  </si>
  <si>
    <t xml:space="preserve">DESCRIPTION DES TRAVAUX  </t>
  </si>
  <si>
    <t>4.4</t>
  </si>
  <si>
    <t>TRAVAUX DE TUYAUTERIES</t>
  </si>
  <si>
    <t>4.4.1</t>
  </si>
  <si>
    <t>4.4.1.2</t>
  </si>
  <si>
    <t>4.4.1.1</t>
  </si>
  <si>
    <t>4.4.1.3</t>
  </si>
  <si>
    <t>4.4.1.4</t>
  </si>
  <si>
    <t>ECHANGEURS</t>
  </si>
  <si>
    <t>4.4.2</t>
  </si>
  <si>
    <t>4.4.3</t>
  </si>
  <si>
    <t>4.4.4</t>
  </si>
  <si>
    <t>TRAÇAGE ELECTRIQUE HORS GEL</t>
  </si>
  <si>
    <t>4.4.5</t>
  </si>
  <si>
    <t>CALORIFUGE</t>
  </si>
  <si>
    <t>4.4.6</t>
  </si>
  <si>
    <t>4.4.6.1</t>
  </si>
  <si>
    <t>4.4.6.2</t>
  </si>
  <si>
    <t>4.4.7</t>
  </si>
  <si>
    <t>ELECTRICITE / REGULATION</t>
  </si>
  <si>
    <t>4.4.8</t>
  </si>
  <si>
    <t>FAUX-PLAFONDS</t>
  </si>
  <si>
    <t>4.4.9</t>
  </si>
  <si>
    <t>4.4.10</t>
  </si>
  <si>
    <t>4.4.11</t>
  </si>
  <si>
    <t>DEPOSE COPRAX</t>
  </si>
  <si>
    <t>FORMATION DU PERSONNEL</t>
  </si>
  <si>
    <t>RECEPTION</t>
  </si>
  <si>
    <t>Plans de récolement.</t>
  </si>
  <si>
    <t>Liste des matériaux.</t>
  </si>
  <si>
    <t>Etudes et notes de calcul de dimensionnement.</t>
  </si>
  <si>
    <t>Equipements suivant CCTP</t>
  </si>
  <si>
    <t>Vannes d’arrêt suivant CCTP</t>
  </si>
  <si>
    <t>Réseau Primaire Chauffage</t>
  </si>
  <si>
    <t>ml</t>
  </si>
  <si>
    <t xml:space="preserve">Vanne deux voies d’isolement pour chaque échangeur à intégrer sur l’arrivée d’eau froide </t>
  </si>
  <si>
    <t>Câble bus pour la liaison de chaque régulation d’échangeur permettant la communication dans le fonctionnement cascade :</t>
  </si>
  <si>
    <t>Passerelle de communication pour fonctionnement GTC</t>
  </si>
  <si>
    <t>Mise en service fabricant</t>
  </si>
  <si>
    <t>Tuyauterie de raccordement des échangeurs depuis le ballon tampon primaire en DN80</t>
  </si>
  <si>
    <t>Raccordement selon le principe de la boucle de Tickelman</t>
  </si>
  <si>
    <t>Alimentation electrique et cheminement</t>
  </si>
  <si>
    <t>Fourniture et pose ballons tampon suivant CCTP</t>
  </si>
  <si>
    <t>Calorifuge de la tuyauterie</t>
  </si>
  <si>
    <t>Modèle Vitocell 050-HC EC Pro. 
Type SH 3000 SA avec jaquette M1
Réservoir tampon d'eau primaire en association avec des installations de chauffage et rafraîchissement équipées de pompes à chaleur. Convient aux installations où la température de départ chaudière est de 95°C maximum et la pression de service côté eau de chauffage de 6 bars maximum. Equipé de 4 raccords à brides PN16 de départ et de retour.
Réservoir tampon avec isolation emballée séparément et pieds de calage.
Acier.
Couleur Graphite.</t>
  </si>
  <si>
    <t>Raccordements :</t>
  </si>
  <si>
    <t>Départ et retour DN 150 PN16 en INOX</t>
  </si>
  <si>
    <t>Purgeur d’air grand débit</t>
  </si>
  <si>
    <t>Vidange DN 32</t>
  </si>
  <si>
    <t>Bride de raccordement pour système chauffage électrique</t>
  </si>
  <si>
    <t>Organes de sécurités suivant la réglementation en vigueur</t>
  </si>
  <si>
    <t>Evacuation en PVC</t>
  </si>
  <si>
    <t>Manutention :</t>
  </si>
  <si>
    <t>Divers accessoires</t>
  </si>
  <si>
    <t>Fourniture et pose Ensemble Echangeurs VIESSMANN Vitotrans 353</t>
  </si>
  <si>
    <t>Echangeurs VIESSMANN Vitotrans 353 ou equivalent  suivant CCTP
Module de production d'ECS instantanée. Station compacte et entièrement préfabriquée pour montage mural. Pour la production d'eau chaude sanitaire selon le principe de l'échangeur de chaleur instantanée (sans pompe de bouclage ECS). Y compris accessoires, manutention et raccordements hydraulique)</t>
  </si>
  <si>
    <t>Ensemble manutation</t>
  </si>
  <si>
    <t>Réseau EF</t>
  </si>
  <si>
    <t>Réalisation d'un collecteur DN200 en INOX, y compris piquages, accessoires (vidanges, piquages, purgeurs…etc) et supportages</t>
  </si>
  <si>
    <t>Réseau ECS et BOUCLAGE</t>
  </si>
  <si>
    <t>Tuyauterie INOX DN40</t>
  </si>
  <si>
    <t>Tuyauterie INOX DN80</t>
  </si>
  <si>
    <t>Tuyauterie INOX DN65</t>
  </si>
  <si>
    <t>Tuyauterie INOX DN50</t>
  </si>
  <si>
    <t>Tuyauteries INOX suivant CCTP - Production d'eau chaude.
Comprenant le raccordement de la totalité des équipements, les coudes, tés, accessoires et supportages.</t>
  </si>
  <si>
    <t xml:space="preserve">REPERAGE ET IDENTIFICATION </t>
  </si>
  <si>
    <t>DOSSIER DES OUVRAGES EXECUTES</t>
  </si>
  <si>
    <t>PERCEMENTS CAROTTAGES</t>
  </si>
  <si>
    <t>Vannes Papillon fonte DN80, papillon Inox CF8M, y compris brides, boulonneries A2</t>
  </si>
  <si>
    <t>Vannes Papillon fonte DN65, papillon Inox CF8M, y compris brides, boulonneries A2</t>
  </si>
  <si>
    <t>Vannes Papillon fonte DN100, papillon Inox CF8M, y compris brides, boulonneries A2</t>
  </si>
  <si>
    <t>Tuyauterie INOX DN32</t>
  </si>
  <si>
    <t>Vannes de réglage suivant CCTP Avec boîte de calorifugeage et thermomètre</t>
  </si>
  <si>
    <t>Vanne bouclage thermique Aquastrom T plus DN40, y compris raccords d'assemblage</t>
  </si>
  <si>
    <t>Vannes d’arrêt  1/4 de tour  INOX DN50, y compris raccords d'assemblage</t>
  </si>
  <si>
    <t>Vannes d’arrêt  1/4 de tour  INOX DN40, y compris raccords d'assemblage</t>
  </si>
  <si>
    <t>Vannes d’arrêt  1/4 de tour INOX DN25, y compris raccords d'assemblage</t>
  </si>
  <si>
    <t>Vannes d’arrêt  1/4 de tour INOX DN15, y compris raccords d'assemblage</t>
  </si>
  <si>
    <t>Vannes d’arrêt  1/4 de tour  INOX DN32, y compris raccords d'assemblage</t>
  </si>
  <si>
    <t>Vanne bouclage thermique Aquastrom T plus DN80, y compris brides, joints et boulonneries</t>
  </si>
  <si>
    <t>Vanne bouclage thermique Aquastrom T plus DN50, y compris raccords d'assemblage</t>
  </si>
  <si>
    <t>Certificats d'étalonnages des éléments de mesures</t>
  </si>
  <si>
    <t>Capteurs de Pression (0-10v ou 4-20mA) 1 par départ pour le collecteur</t>
  </si>
  <si>
    <t>Sondes de température TP100 avec doigts de gants et piquages (0-10v ou 4-20mA)
1 par départ / 1 retour par branche</t>
  </si>
  <si>
    <t>Compteurs d'Énergie Thermique (0-10v ou 4-20mA) 1 par branches</t>
  </si>
  <si>
    <t>Capteurs de Pression (0-10v ou 4-20mA) 1 par branches</t>
  </si>
  <si>
    <t>Pompes de Circulation doublées avec Variateur de vitesse, contrôle pression et température (avec réseau de communication pour la liaison avec l'automate)</t>
  </si>
  <si>
    <t>Sondes de température TP100 avec doigts de gants et piquages (0-10v ou 4-20mA)
1 par départ par branche</t>
  </si>
  <si>
    <t>Sondes de température TP100 avec doigts de gants et piquages (0-10v ou 4-20mA)
1 par départ / 1 retour par branche (ECS et bouclage)</t>
  </si>
  <si>
    <t>Pompes de Circulation doublées avec Variateur de vitesse, contrôle pression et température (avec réseau de communication pour la liaison avec l'automate) ECS</t>
  </si>
  <si>
    <t>Divers accessoires de raccordement</t>
  </si>
  <si>
    <t>Supportages</t>
  </si>
  <si>
    <t>Les lyres de dilatation ou manchons compensateurs</t>
  </si>
  <si>
    <t>Certificats matière</t>
  </si>
  <si>
    <t>Filtres à décolmatage automatique, avec accessoires et sondes de colmatages
(0-10v ou 4-20mA)</t>
  </si>
  <si>
    <t>Vannes de prise d’échantillon</t>
  </si>
  <si>
    <t>Vannes de Vidange et de désinfection en entrée et en sortie de réseaux</t>
  </si>
  <si>
    <t>Depuis eau froide sanitaire sur collecteur dans la sous-station BMC jusqu’au poste B2A-S1-002 dans la rue couverte.</t>
  </si>
  <si>
    <t>pm</t>
  </si>
  <si>
    <t>Eau froide (Mise en place suivant CCTP)</t>
  </si>
  <si>
    <t>Eau chaude et bouclage (Mise en place suivant CCTP)</t>
  </si>
  <si>
    <t>Calorifuge Tuyauterie DN32</t>
  </si>
  <si>
    <t>Calorifuge Tuyauterie DN40</t>
  </si>
  <si>
    <t>Calorifuge Tuyauterie DN80</t>
  </si>
  <si>
    <t>Calorifuge Tuyauterie d'un collecteur DN200 en INOX, y compris piquages, accessoires.</t>
  </si>
  <si>
    <t>Calorifuge Tuyauterie DN50</t>
  </si>
  <si>
    <t>Calorifuge Tuyauterie DN65</t>
  </si>
  <si>
    <t>Clapets anti-retours INOX</t>
  </si>
  <si>
    <t>Clapets anti-retour INOX</t>
  </si>
  <si>
    <t>Clapet anti-retours INOX</t>
  </si>
  <si>
    <t>DN25 1 ensemble 2 pompes et accessoires</t>
  </si>
  <si>
    <t>Il est prévu la mise en place d’un suivi de température de l’ensemble des réseaux EF, ECS et bouclage via une GTC avec automate. Au minimum, 1 automate par sous station.
Suivant CCTP</t>
  </si>
  <si>
    <t>Analyse fonctionnelle et les tests fonctionnels</t>
  </si>
  <si>
    <t>La fourniture et installation de l’ensembles des éléments de la régulation (automates, capteurs, compteurs……)</t>
  </si>
  <si>
    <t xml:space="preserve">	La programmation des automates et leurs mises en service</t>
  </si>
  <si>
    <t xml:space="preserve">	La modification de la partie GTC et des vues graphiques.</t>
  </si>
  <si>
    <t xml:space="preserve">	Les tests de dialogue entre la supervision et les automates.</t>
  </si>
  <si>
    <t xml:space="preserve">	Tests d’autocontrôle jusqu’à obtention des résultats demandés.</t>
  </si>
  <si>
    <t xml:space="preserve">	Tous les raccordements, alimentations et cheminements</t>
  </si>
  <si>
    <t xml:space="preserve">	Les plans de repérages et de recollements.</t>
  </si>
  <si>
    <t xml:space="preserve">	Les Etudes, Schéma électrique et mises en services.</t>
  </si>
  <si>
    <t>La fourniture, pose et raccordement du nouvelle armoire ou coffret</t>
  </si>
  <si>
    <t>Raccordement de l’armoire depuis le câble d’alimentation ondulé 400V 3L+N+PE fourni par la partie électricité</t>
  </si>
  <si>
    <t>Rinçage, flash sur 30minutes et analyse d’eau</t>
  </si>
  <si>
    <t>Pas de dépose en sous station</t>
  </si>
  <si>
    <t>NA</t>
  </si>
  <si>
    <t>L’entreprise prendra à sa charge tous les carottages, percements et rebouchages nécessaires au passage des tuyauteries. Les cloisons et planchers coupe-feu seront reconstitués après le passage des tuyauteries.</t>
  </si>
  <si>
    <t>La dépose partielle lorsque les modifications le permettent et l’évacuation des tuyauteries Coprax ou autres remplacées sera à la charge de l’entreprise.</t>
  </si>
  <si>
    <t>Repéres cables, armoires, automates et tous éléments necessitant une identification</t>
  </si>
  <si>
    <t>Reperes et identification Vannes de coupures</t>
  </si>
  <si>
    <t>Reperes et identification Vannes de réglages</t>
  </si>
  <si>
    <t>Reperes et identification Pompes de circulation ECS</t>
  </si>
  <si>
    <t>Reperes et identification Pompes de circulation Bouclage</t>
  </si>
  <si>
    <t>Reperes et identification ensemble des capteurs et sondes</t>
  </si>
  <si>
    <t>Reperes et identification ensemble des compteurs</t>
  </si>
  <si>
    <t>Reperes et identification ensemble des actionneurs</t>
  </si>
  <si>
    <t>Reperes et identification ensemble armoires electriques</t>
  </si>
  <si>
    <t>Reperes et identification ensemble des circuits</t>
  </si>
  <si>
    <t>Suivant CCTP et NF X 08.100</t>
  </si>
  <si>
    <t>Formation du personnel du CH Vichy</t>
  </si>
  <si>
    <t>Formation du personnel de la société de maintenance du site</t>
  </si>
  <si>
    <t>Transmission des notices techniques et périodicités de révision du matériels installés</t>
  </si>
  <si>
    <t>Transmission des périodes détalonnages des capteurs et des compteurs</t>
  </si>
  <si>
    <t>Contrôles des installations et de la fin de montage</t>
  </si>
  <si>
    <t>Validation des réglages définitifs (débits, régulation, remontée GTC)</t>
  </si>
  <si>
    <t xml:space="preserve">Validation de la conformité de l’installation et des performances </t>
  </si>
  <si>
    <t>Fourniture du Dossiers techniques complets et définitifs</t>
  </si>
  <si>
    <t xml:space="preserve">Levée complète des réserves </t>
  </si>
  <si>
    <t>Réception définitive : après 3 mois de bon fonctionnement</t>
  </si>
  <si>
    <t xml:space="preserve">PV de reception </t>
  </si>
  <si>
    <t>A la réception des travaux prononcée avec le Maitre d'Ouvrage, le titulaire du présent lot devra la remise de ses dossiers des ouvrages exécutés. 
Il devra être fourni en format papier et informatique.</t>
  </si>
  <si>
    <t>Le Dossier des Ouvrages Exécutés sera composé, à minima, des éléments suivants :</t>
  </si>
  <si>
    <t>Un sommaire avec classement des documents en répertoire et sous répertoire</t>
  </si>
  <si>
    <t>Un jeu de plans avec les implantations des appareils "tel qu'exécuté" ainsi que les canalisations,</t>
  </si>
  <si>
    <t>Les plans d'exécution complets des réseaux avec indication des débits, sections et altimétrie des canalisations.</t>
  </si>
  <si>
    <t>Les plans, notes de calcul et schémas "tel qu'exécuté"</t>
  </si>
  <si>
    <t>Les plans de réseaux dimensionnés avec tous les équipements, y compris en version informatique les fichiers sous format PDF et DWG compatible avec le logiciel Autocad.</t>
  </si>
  <si>
    <t>Les schémas de principe, synoptiques, schémas électriques.</t>
  </si>
  <si>
    <t>Les notes de calcul.</t>
  </si>
  <si>
    <t>L’analyse fonctionnelle de la régulation avec les paramètres de réglage.</t>
  </si>
  <si>
    <t>Les plans de recollement.</t>
  </si>
  <si>
    <t>L’analyse fonctionnelle.</t>
  </si>
  <si>
    <t>La copie du programme et dossier de formation.</t>
  </si>
  <si>
    <t>Les attestations de conformité,</t>
  </si>
  <si>
    <t>Les procès-verbaux des matériels mis en œuvre,</t>
  </si>
  <si>
    <t xml:space="preserve">LIMITE DE PRESTATION </t>
  </si>
  <si>
    <t>TOTAL HT TRANCHE 1 Sous-station BMC</t>
  </si>
  <si>
    <t>Total HT DOSSIER DES OUVRAGES EXECUTES 7</t>
  </si>
  <si>
    <t>Total HT RECEPTION 6</t>
  </si>
  <si>
    <t>Total HT REPERAGE ET IDENTIFICATION 5</t>
  </si>
  <si>
    <t>Total HT TRAVAUX 4.4</t>
  </si>
  <si>
    <t>Total HT REPERAGE ET IDENTIFICATION 4.4.11</t>
  </si>
  <si>
    <t>Total HT DEPOSE COPRAX 4.4.10</t>
  </si>
  <si>
    <t>Total HT PERCEMENTS CAROTTAGES 4.4.9</t>
  </si>
  <si>
    <t>Total HT FAUX-PLAFONDS 4.4.8</t>
  </si>
  <si>
    <t>Total HT ELECTRICITE / REGULATION 4.4.7</t>
  </si>
  <si>
    <t>Total HT CALORIFUGE 4.4.6</t>
  </si>
  <si>
    <t>Total HT Calorifuge Eau chaude et bouclage 4.4.6.2</t>
  </si>
  <si>
    <t>Total HT Calorifuge Eau froide 4.4.6.1</t>
  </si>
  <si>
    <t>Total HT TRAÇAGE ELECTRIQUE HORS GEL 4.4.5</t>
  </si>
  <si>
    <t>Total HT LIMITE DE PRESTATION 4.4.4</t>
  </si>
  <si>
    <t>Total HT ECHANGEURS 4.4.2</t>
  </si>
  <si>
    <t>Total HT TRAVAUX DE TUYAUTERIES 4.4.1</t>
  </si>
  <si>
    <t>Total HT Vannes de réglage 4.4.1.4</t>
  </si>
  <si>
    <t>Total HT Vannes d’arrêt 4.4.1.3</t>
  </si>
  <si>
    <t>Total HT Equipements 4.4.1.2</t>
  </si>
  <si>
    <t>Total HT Tuyauteries INOX 4.4.1.1</t>
  </si>
  <si>
    <t>Total HT GENERALITE</t>
  </si>
  <si>
    <t>TOTAL TTC TRANCHE 1 Sous-station BMC</t>
  </si>
  <si>
    <t>TVA 20%</t>
  </si>
  <si>
    <t>Mise en conformité réseaux  Eau Froide et Eau Chaude Sanitaire</t>
  </si>
  <si>
    <t>DPGF</t>
  </si>
  <si>
    <t>Centre Hospitalier de VICHY</t>
  </si>
  <si>
    <t xml:space="preserve">Disjoncteurs et interrupteurs différentiels (30mA) </t>
  </si>
  <si>
    <t>Le Câble Chauffant</t>
  </si>
  <si>
    <t>Système de Contrôle et de Régulation</t>
  </si>
  <si>
    <t>Kits de connexion</t>
  </si>
  <si>
    <t>Kits de terminaison d'extrémité</t>
  </si>
  <si>
    <t xml:space="preserve">Raccords en T, kits de jonction </t>
  </si>
  <si>
    <t>Mastic d'étanchéité, colle silicone</t>
  </si>
  <si>
    <t>Colliers de serrage</t>
  </si>
  <si>
    <t>Isolation Thermique (Calorifugeage)</t>
  </si>
  <si>
    <t>Raccordement à l'alimentation dans l'armoire Automate</t>
  </si>
  <si>
    <t>Mise en service et essais</t>
  </si>
  <si>
    <t>Mise en place tracage electrique suivant les besoins</t>
  </si>
  <si>
    <t>Sous-station PFE</t>
  </si>
  <si>
    <t>Percements, rebouchage, génie civil</t>
  </si>
  <si>
    <t>Depuis vannes eau chaude chauffage sur collecteur dans la sous-station chauffage au sous-sol du PFE jusqu’au réseau de distribution dans la sous-station.</t>
  </si>
  <si>
    <t>Réalisation du raccordement sur l'existant</t>
  </si>
  <si>
    <t>Vanne bouclage thermique Aquastrom T plus DN32, y compris raccords d'assemblage</t>
  </si>
  <si>
    <t>TOTAL HT TRANCHE 1 Sous-station PFE</t>
  </si>
  <si>
    <t>TOTAL TTC TRANCHE 1 Sous-station PFE</t>
  </si>
  <si>
    <t>Sous-sol zone CORO</t>
  </si>
  <si>
    <t>TRANCHE 2</t>
  </si>
  <si>
    <t>Tuyauterie INOX DN20</t>
  </si>
  <si>
    <t>Tuyauterie INOX DN15</t>
  </si>
  <si>
    <t>Sous-sol SUD  zone de lavage</t>
  </si>
  <si>
    <t>Sous-sol SUD  zone de prélèvements</t>
  </si>
  <si>
    <t>Sous-sol SUD  zone vestiaire</t>
  </si>
  <si>
    <t>Sous-sol SUD  zone couloIr verrière</t>
  </si>
  <si>
    <t>Sous-sol SUD  zone rue couverte</t>
  </si>
  <si>
    <t>Sous-sol SUD  zone NRBC</t>
  </si>
  <si>
    <t>Sous-sol SUD  zone rue extérieure</t>
  </si>
  <si>
    <t>Tuyauterie INOX DN25</t>
  </si>
  <si>
    <t>Vannes d’arrêt  1/4 de tour INOX DN20, y compris raccords d'assemblage</t>
  </si>
  <si>
    <t>Vanne bouclage thermique Aquastrom T plus DN15, y compris raccords d'assemblage</t>
  </si>
  <si>
    <t>Vanne bouclage thermique Aquastrom T plus DN20, y compris raccords d'assemblage</t>
  </si>
  <si>
    <t>Vanne bouclage thermique Aquastrom T plus DN25, y compris raccords d'assemblage</t>
  </si>
  <si>
    <t>Depuis les vannes en attente dans la rue couverte repère B2A-S1-002 jusqu’au point de distribution ou raccordement sur cuivre existant.</t>
  </si>
  <si>
    <t>Calorifuge Tuyauterie  DN15</t>
  </si>
  <si>
    <t>Calorifuge Tuyauterie  DN20</t>
  </si>
  <si>
    <t>Calorifuge Tuyauterie  DN25</t>
  </si>
  <si>
    <t>Calorifuge Tuyauterie  DN32</t>
  </si>
  <si>
    <t>Calorifuge Tuyauterie  DN40</t>
  </si>
  <si>
    <t>Calorifuge Tuyauterie  DN50</t>
  </si>
  <si>
    <t>m²</t>
  </si>
  <si>
    <t>Suivant CCTP Sous-sol SUD  zone vestiaire</t>
  </si>
  <si>
    <t>TRANCHE 3</t>
  </si>
  <si>
    <t>Sous-sol NORD</t>
  </si>
  <si>
    <t>Déposer partiellement les tuyauteries COPRAX désaffectées et recyclage Zone SUD et NORD</t>
  </si>
  <si>
    <t>Suivant CCTP Sous-sol NORD</t>
  </si>
  <si>
    <t>TOTAL HT TRANCHE 3</t>
  </si>
  <si>
    <t>TOTAL TTC TRANCHE 3</t>
  </si>
  <si>
    <t>TOTAL HT TRANCHE 2</t>
  </si>
  <si>
    <t>TOTAL TTC TRANCHE 2</t>
  </si>
  <si>
    <t>TRANCHE 4</t>
  </si>
  <si>
    <t>Vannes d’arrêt  1/4 de tour INOX DN40, y compris raccords d'assemblage</t>
  </si>
  <si>
    <t>ANNEE 2026</t>
  </si>
  <si>
    <t>ANNEE 2027</t>
  </si>
  <si>
    <t>ANNEE 2028</t>
  </si>
  <si>
    <t>Thermostats d'ambiance ou de contact</t>
  </si>
  <si>
    <t>DN80 1 ensemble 1pompe double et accessoires</t>
  </si>
  <si>
    <t>ens</t>
  </si>
  <si>
    <t>DN40 2 ensembleS 2 pompes et accessoires</t>
  </si>
  <si>
    <t>DN32 1 ensemble 2 pompes et accessoires</t>
  </si>
  <si>
    <t>Thermostats d'ambiance ou contact</t>
  </si>
  <si>
    <t>Vannes d’arrêt  1/4 de tour INOX DN65 y compris raccords d'assemblage</t>
  </si>
  <si>
    <t>Thermostats d'ambiance et de contact</t>
  </si>
  <si>
    <t>4</t>
  </si>
  <si>
    <t>Vannes de Régulation Motorisées DN80 (0-10v ou 4-20mA) 1 par branches</t>
  </si>
  <si>
    <t>Filtres à décolmatage automatique DN80, avec accessoires et sondes de colmatages
(0-10v ou 4-20mA)</t>
  </si>
  <si>
    <t>Compteurs volumetriques (0-10v ou 4-20mA) DN25</t>
  </si>
  <si>
    <t>Compteurs volumetriques (0-10v ou 4-20mA) DN65</t>
  </si>
  <si>
    <t>Compteurs volumetriques (0-10v ou 4-20mA) DN50</t>
  </si>
  <si>
    <t>Compteurs volumetriques (0-10v ou 4-20mA) DN40</t>
  </si>
  <si>
    <t>Vannes de Régulation Motorisées DN50 (0-10v ou 4-20mA) 1 par branches</t>
  </si>
  <si>
    <t>Filtres à décolmatage automatique DN50, avec accessoires et sondes de colmatages
(0-10v ou 4-20mA)</t>
  </si>
  <si>
    <t>DN50 1 ensemble 1pompe double et accessoires</t>
  </si>
  <si>
    <t>Capteurs de Pression (0-10v ou 4-20mA)</t>
  </si>
  <si>
    <t>Compteurs volumetriques (0-10v ou 4-20mA) 1 par branches DN32</t>
  </si>
  <si>
    <t>Pas de tracage</t>
  </si>
  <si>
    <t>TOTAL HT RECAP</t>
  </si>
  <si>
    <t>TOTAL TTC RECAP</t>
  </si>
  <si>
    <t>RECAP ENSEMBLE TRANCHE</t>
  </si>
  <si>
    <t>TRANCHE 1 BMC</t>
  </si>
  <si>
    <t>TRANCHE 1 PFE</t>
  </si>
  <si>
    <t>PROJET</t>
  </si>
  <si>
    <t>BALLON TAMPON</t>
  </si>
  <si>
    <t>Total HT BALLON TAMPON  4.4.3</t>
  </si>
  <si>
    <t xml:space="preserve">BALLON TAMPON </t>
  </si>
  <si>
    <t>Total HT BALLON TAMPON 4.4.3</t>
  </si>
  <si>
    <t>Total HT BALLON TAMPON4.4.3</t>
  </si>
  <si>
    <t>Prélèvements échantillons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</si>
</sst>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1">
    <font>
      <sz val="11"/>
      <color theme="1"/>
      <name val="Aptos Narrow"/>
      <family val="2"/>
      <scheme val="minor"/>
    </font>
    <font>
      <b/>
      <sz val="11"/>
      <color theme="1"/>
      <name val="Aptos Narrow"/>
      <family val="2"/>
      <scheme val="minor"/>
    </font>
    <font>
      <sz val="10"/>
      <name val="MS Sans Serif"/>
      <family val="2"/>
    </font>
    <font>
      <b/>
      <sz val="11"/>
      <name val="Calibri"/>
      <family val="2"/>
    </font>
    <font>
      <b/>
      <sz val="14"/>
      <color theme="1"/>
      <name val="Aptos Narrow"/>
      <family val="2"/>
      <scheme val="minor"/>
    </font>
    <font>
      <sz val="11"/>
      <color theme="1"/>
      <name val="Aptos"/>
      <family val="2"/>
    </font>
    <font>
      <sz val="8"/>
      <name val="Aptos Narrow"/>
      <family val="2"/>
      <scheme val="minor"/>
    </font>
    <font>
      <sz val="11"/>
      <color theme="4" tint="-0.249977111117893"/>
      <name val="Aptos Narrow"/>
      <family val="2"/>
      <scheme val="minor"/>
    </font>
    <font>
      <b/>
      <sz val="11"/>
      <color theme="4" tint="-0.249977111117893"/>
      <name val="Aptos Narrow"/>
      <family val="2"/>
      <scheme val="minor"/>
    </font>
    <font>
      <b/>
      <u/>
      <sz val="11"/>
      <color theme="4" tint="-0.249977111117893"/>
      <name val="Aptos Narrow"/>
      <family val="2"/>
      <scheme val="minor"/>
    </font>
    <font>
      <sz val="11"/>
      <name val="Aptos Narrow"/>
      <family val="2"/>
      <scheme val="minor"/>
    </font>
    <font>
      <i/>
      <u/>
      <sz val="11"/>
      <name val="Aptos Narrow"/>
      <family val="2"/>
      <scheme val="minor"/>
    </font>
    <font>
      <sz val="11"/>
      <color rgb="FFFF0000"/>
      <name val="Aptos Narrow"/>
      <family val="2"/>
      <scheme val="minor"/>
    </font>
    <font>
      <i/>
      <sz val="11"/>
      <name val="Aptos Narrow"/>
      <family val="2"/>
      <scheme val="minor"/>
    </font>
    <font>
      <i/>
      <sz val="11"/>
      <color theme="1"/>
      <name val="Aptos Narrow"/>
      <family val="2"/>
      <scheme val="minor"/>
    </font>
    <font>
      <b/>
      <i/>
      <sz val="11"/>
      <color theme="4" tint="-0.249977111117893"/>
      <name val="Aptos Narrow"/>
      <family val="2"/>
      <scheme val="minor"/>
    </font>
    <font>
      <i/>
      <sz val="11"/>
      <color theme="4" tint="-0.249977111117893"/>
      <name val="Aptos Narrow"/>
      <family val="2"/>
      <scheme val="minor"/>
    </font>
    <font>
      <b/>
      <sz val="14"/>
      <color theme="1"/>
      <name val="Aptos"/>
      <family val="2"/>
    </font>
    <font>
      <b/>
      <sz val="22"/>
      <color theme="4" tint="-0.249977111117893"/>
      <name val="Aptos Narrow"/>
      <family val="2"/>
      <scheme val="minor"/>
    </font>
    <font>
      <i/>
      <u/>
      <sz val="11"/>
      <color rgb="FF0070C0"/>
      <name val="Aptos Narrow"/>
      <family val="2"/>
      <scheme val="minor"/>
    </font>
    <font>
      <b/>
      <sz val="11"/>
      <name val="Aptos Narrow"/>
      <family val="2"/>
      <scheme val="minor"/>
    </font>
  </fonts>
  <fills count="7">
    <fill>
      <patternFill patternType="none"/>
    </fill>
    <fill>
      <patternFill patternType="gray125"/>
    </fill>
    <fill>
      <patternFill patternType="solid">
        <fgColor theme="7" tint="0.39997558519241921"/>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1"/>
        <bgColor indexed="64"/>
      </patternFill>
    </fill>
  </fills>
  <borders count="3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medium">
        <color indexed="64"/>
      </bottom>
      <diagonal/>
    </border>
  </borders>
  <cellStyleXfs count="2">
    <xf numFmtId="0" fontId="0" fillId="0" borderId="0"/>
    <xf numFmtId="0" fontId="2" fillId="0" borderId="0"/>
  </cellStyleXfs>
  <cellXfs count="190">
    <xf numFmtId="0" fontId="0" fillId="0" borderId="0" xfId="0"/>
    <xf numFmtId="0" fontId="3" fillId="0" borderId="5" xfId="1" applyFont="1" applyBorder="1" applyAlignment="1">
      <alignment horizontal="center" vertical="center"/>
    </xf>
    <xf numFmtId="3" fontId="3" fillId="0" borderId="3" xfId="1" applyNumberFormat="1" applyFont="1" applyBorder="1" applyAlignment="1">
      <alignment horizontal="center" vertical="center" wrapText="1"/>
    </xf>
    <xf numFmtId="3" fontId="3" fillId="0" borderId="2" xfId="1" applyNumberFormat="1" applyFont="1" applyBorder="1" applyAlignment="1">
      <alignment horizontal="center" vertical="center" wrapText="1"/>
    </xf>
    <xf numFmtId="0" fontId="3" fillId="0" borderId="2" xfId="1" applyFont="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5" xfId="1" applyFont="1" applyBorder="1" applyAlignment="1">
      <alignment horizontal="center" vertical="center" wrapText="1"/>
    </xf>
    <xf numFmtId="0" fontId="10" fillId="0" borderId="0" xfId="0" applyFont="1"/>
    <xf numFmtId="0" fontId="0" fillId="0" borderId="6" xfId="0" applyBorder="1" applyAlignment="1">
      <alignment vertical="center" wrapText="1"/>
    </xf>
    <xf numFmtId="0" fontId="4" fillId="0" borderId="7" xfId="0" applyFont="1" applyBorder="1" applyAlignment="1">
      <alignment horizontal="center" vertical="center" wrapText="1"/>
    </xf>
    <xf numFmtId="0" fontId="0" fillId="0" borderId="7" xfId="0" applyBorder="1" applyAlignment="1">
      <alignment horizontal="center" vertical="center" wrapText="1"/>
    </xf>
    <xf numFmtId="0" fontId="1" fillId="0" borderId="7" xfId="0" applyFont="1" applyBorder="1" applyAlignment="1">
      <alignment horizontal="center" vertical="center" wrapText="1"/>
    </xf>
    <xf numFmtId="0" fontId="0" fillId="0" borderId="7" xfId="0" applyBorder="1" applyAlignment="1">
      <alignment vertical="center" wrapText="1"/>
    </xf>
    <xf numFmtId="0" fontId="3" fillId="0" borderId="7" xfId="0" applyFont="1" applyBorder="1" applyAlignment="1">
      <alignment horizontal="left" vertical="center" wrapText="1"/>
    </xf>
    <xf numFmtId="0" fontId="8" fillId="0" borderId="7" xfId="0" applyFon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xf numFmtId="0" fontId="0" fillId="0" borderId="7" xfId="0" applyBorder="1"/>
    <xf numFmtId="0" fontId="0" fillId="0" borderId="8" xfId="0" applyBorder="1"/>
    <xf numFmtId="0" fontId="7" fillId="0" borderId="7" xfId="0" applyFont="1" applyBorder="1" applyAlignment="1">
      <alignment horizontal="center" vertical="center"/>
    </xf>
    <xf numFmtId="0" fontId="0" fillId="2" borderId="15" xfId="0" applyFill="1" applyBorder="1" applyAlignment="1">
      <alignment horizontal="center" vertical="center"/>
    </xf>
    <xf numFmtId="0" fontId="0" fillId="2" borderId="15" xfId="0" applyFill="1" applyBorder="1"/>
    <xf numFmtId="0" fontId="0" fillId="2" borderId="16" xfId="0" applyFill="1" applyBorder="1"/>
    <xf numFmtId="0" fontId="0" fillId="2" borderId="14" xfId="0" applyFill="1" applyBorder="1" applyAlignment="1">
      <alignment horizontal="center" vertical="center"/>
    </xf>
    <xf numFmtId="164" fontId="8" fillId="2" borderId="5" xfId="0" applyNumberFormat="1" applyFont="1" applyFill="1" applyBorder="1" applyAlignment="1">
      <alignment horizontal="center" vertical="center"/>
    </xf>
    <xf numFmtId="0" fontId="0" fillId="4" borderId="15" xfId="0" applyFill="1" applyBorder="1" applyAlignment="1">
      <alignment horizontal="center" vertical="center"/>
    </xf>
    <xf numFmtId="0" fontId="0" fillId="4" borderId="15" xfId="0" applyFill="1" applyBorder="1"/>
    <xf numFmtId="0" fontId="0" fillId="4" borderId="16" xfId="0" applyFill="1" applyBorder="1"/>
    <xf numFmtId="0" fontId="7" fillId="3" borderId="14" xfId="0" applyFont="1" applyFill="1" applyBorder="1" applyAlignment="1">
      <alignment horizontal="center" vertical="center"/>
    </xf>
    <xf numFmtId="0" fontId="0" fillId="3" borderId="15" xfId="0" applyFill="1" applyBorder="1" applyAlignment="1">
      <alignment horizontal="center" vertical="center"/>
    </xf>
    <xf numFmtId="0" fontId="0" fillId="3" borderId="15" xfId="0" applyFill="1" applyBorder="1"/>
    <xf numFmtId="0" fontId="0" fillId="3" borderId="16" xfId="0" applyFill="1" applyBorder="1"/>
    <xf numFmtId="0" fontId="8" fillId="0" borderId="8" xfId="0" applyFont="1" applyBorder="1" applyAlignment="1">
      <alignment horizontal="center" vertical="center" wrapText="1"/>
    </xf>
    <xf numFmtId="0" fontId="0" fillId="6" borderId="14" xfId="0" applyFill="1" applyBorder="1" applyAlignment="1">
      <alignment horizontal="center" vertical="center"/>
    </xf>
    <xf numFmtId="0" fontId="0" fillId="6" borderId="15" xfId="0" applyFill="1" applyBorder="1" applyAlignment="1">
      <alignment vertical="center" wrapText="1"/>
    </xf>
    <xf numFmtId="0" fontId="0" fillId="6" borderId="15" xfId="0" applyFill="1" applyBorder="1" applyAlignment="1">
      <alignment horizontal="center" vertical="center"/>
    </xf>
    <xf numFmtId="0" fontId="0" fillId="6" borderId="15" xfId="0" applyFill="1" applyBorder="1"/>
    <xf numFmtId="0" fontId="0" fillId="6" borderId="16" xfId="0" applyFill="1" applyBorder="1"/>
    <xf numFmtId="164" fontId="8" fillId="3" borderId="5" xfId="0" applyNumberFormat="1" applyFont="1" applyFill="1" applyBorder="1" applyAlignment="1">
      <alignment horizontal="center" vertical="center"/>
    </xf>
    <xf numFmtId="0" fontId="8" fillId="2" borderId="5"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7" fillId="3" borderId="5" xfId="0" applyFont="1" applyFill="1" applyBorder="1" applyAlignment="1">
      <alignment horizontal="center" vertical="center"/>
    </xf>
    <xf numFmtId="0" fontId="8" fillId="2" borderId="5" xfId="0" applyFont="1" applyFill="1" applyBorder="1" applyAlignment="1">
      <alignment vertical="center" wrapText="1"/>
    </xf>
    <xf numFmtId="0" fontId="8" fillId="4" borderId="5" xfId="0" applyFont="1" applyFill="1" applyBorder="1" applyAlignment="1">
      <alignment horizontal="left" vertical="center" wrapText="1" indent="1"/>
    </xf>
    <xf numFmtId="0" fontId="7" fillId="3" borderId="5" xfId="0" applyFont="1" applyFill="1" applyBorder="1" applyAlignment="1">
      <alignment horizontal="left" vertical="center" wrapText="1" indent="2"/>
    </xf>
    <xf numFmtId="0" fontId="9" fillId="2" borderId="5" xfId="0" applyFont="1" applyFill="1" applyBorder="1" applyAlignment="1">
      <alignment vertical="center" wrapText="1"/>
    </xf>
    <xf numFmtId="0" fontId="0" fillId="5" borderId="5" xfId="0" applyFill="1" applyBorder="1" applyAlignment="1">
      <alignment horizontal="center" vertical="center"/>
    </xf>
    <xf numFmtId="0" fontId="8" fillId="5" borderId="5" xfId="0" applyFont="1" applyFill="1" applyBorder="1" applyAlignment="1">
      <alignment horizontal="right" vertical="center" wrapText="1" indent="1"/>
    </xf>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16" xfId="0" applyFill="1" applyBorder="1"/>
    <xf numFmtId="164" fontId="8" fillId="5" borderId="5" xfId="0" applyNumberFormat="1" applyFont="1" applyFill="1" applyBorder="1" applyAlignment="1">
      <alignment horizontal="center" vertical="center"/>
    </xf>
    <xf numFmtId="0" fontId="7" fillId="4" borderId="5" xfId="0" applyFont="1" applyFill="1" applyBorder="1" applyAlignment="1">
      <alignment horizontal="center" vertical="center"/>
    </xf>
    <xf numFmtId="0" fontId="0" fillId="4" borderId="14" xfId="0" applyFill="1" applyBorder="1" applyAlignment="1">
      <alignment horizontal="center" vertical="center"/>
    </xf>
    <xf numFmtId="164" fontId="8" fillId="4" borderId="5" xfId="0" applyNumberFormat="1" applyFont="1" applyFill="1" applyBorder="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left" vertical="center" wrapText="1" indent="1"/>
    </xf>
    <xf numFmtId="0" fontId="10" fillId="0" borderId="6" xfId="0" applyFont="1" applyBorder="1" applyAlignment="1">
      <alignment horizontal="left" vertical="center" wrapText="1" indent="3"/>
    </xf>
    <xf numFmtId="0" fontId="8" fillId="6" borderId="14" xfId="0" applyFont="1" applyFill="1" applyBorder="1" applyAlignment="1">
      <alignment horizontal="center" vertical="center" wrapText="1"/>
    </xf>
    <xf numFmtId="0" fontId="8" fillId="6" borderId="15" xfId="0" applyFont="1" applyFill="1" applyBorder="1" applyAlignment="1">
      <alignment horizontal="right" vertical="center" wrapText="1" indent="1"/>
    </xf>
    <xf numFmtId="0" fontId="8" fillId="6" borderId="15" xfId="0" applyFont="1" applyFill="1" applyBorder="1" applyAlignment="1">
      <alignment vertical="center" wrapText="1"/>
    </xf>
    <xf numFmtId="0" fontId="8" fillId="6" borderId="15" xfId="0" applyFont="1" applyFill="1" applyBorder="1" applyAlignment="1">
      <alignment horizontal="left" vertical="center" wrapText="1"/>
    </xf>
    <xf numFmtId="0" fontId="7" fillId="6" borderId="5" xfId="0" applyFont="1" applyFill="1" applyBorder="1" applyAlignment="1">
      <alignment horizontal="center" vertical="center"/>
    </xf>
    <xf numFmtId="0" fontId="8" fillId="6" borderId="5" xfId="0" applyFont="1" applyFill="1" applyBorder="1" applyAlignment="1">
      <alignment horizontal="right" vertical="center" wrapText="1" indent="1"/>
    </xf>
    <xf numFmtId="164" fontId="8" fillId="6" borderId="16" xfId="0" applyNumberFormat="1" applyFont="1" applyFill="1" applyBorder="1" applyAlignment="1">
      <alignment horizontal="center" vertical="center"/>
    </xf>
    <xf numFmtId="0" fontId="15" fillId="2" borderId="5" xfId="0" applyFont="1" applyFill="1" applyBorder="1" applyAlignment="1">
      <alignment horizontal="right" vertical="center" wrapText="1" indent="1"/>
    </xf>
    <xf numFmtId="0" fontId="16" fillId="3" borderId="5" xfId="0" applyFont="1" applyFill="1" applyBorder="1" applyAlignment="1">
      <alignment horizontal="right" vertical="center" wrapText="1" indent="2"/>
    </xf>
    <xf numFmtId="0" fontId="15" fillId="4" borderId="5" xfId="0" applyFont="1" applyFill="1" applyBorder="1" applyAlignment="1">
      <alignment horizontal="right" vertical="center" wrapText="1" indent="1"/>
    </xf>
    <xf numFmtId="0" fontId="0" fillId="0" borderId="17" xfId="0" applyBorder="1" applyAlignment="1">
      <alignment horizontal="center" vertical="center"/>
    </xf>
    <xf numFmtId="0" fontId="5" fillId="0" borderId="17" xfId="0" applyFont="1" applyBorder="1" applyAlignment="1">
      <alignment horizontal="left" vertical="center" wrapText="1" inden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17" xfId="0" applyBorder="1"/>
    <xf numFmtId="0" fontId="0" fillId="0" borderId="20" xfId="0" applyBorder="1" applyAlignment="1">
      <alignment horizontal="center" vertical="center"/>
    </xf>
    <xf numFmtId="0" fontId="5" fillId="0" borderId="20" xfId="0" applyFont="1" applyBorder="1" applyAlignment="1">
      <alignment horizontal="left" vertical="center" wrapText="1" inden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0" xfId="0" applyBorder="1"/>
    <xf numFmtId="0" fontId="0" fillId="0" borderId="20" xfId="0" applyBorder="1" applyAlignment="1">
      <alignment horizontal="left" vertical="center" wrapText="1" indent="1"/>
    </xf>
    <xf numFmtId="0" fontId="8" fillId="0" borderId="20" xfId="0" applyFont="1" applyBorder="1" applyAlignment="1">
      <alignment horizontal="center" vertical="center" wrapText="1"/>
    </xf>
    <xf numFmtId="0" fontId="0" fillId="0" borderId="20" xfId="0" applyBorder="1" applyAlignment="1">
      <alignment horizontal="left" vertical="center" wrapText="1" indent="4"/>
    </xf>
    <xf numFmtId="0" fontId="8" fillId="0" borderId="23" xfId="0" applyFont="1" applyBorder="1" applyAlignment="1">
      <alignment horizontal="center" vertical="center" wrapText="1"/>
    </xf>
    <xf numFmtId="0" fontId="0" fillId="0" borderId="23" xfId="0" applyBorder="1" applyAlignment="1">
      <alignment horizontal="left" vertical="center" wrapText="1" indent="4"/>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3" xfId="0" applyBorder="1" applyAlignment="1">
      <alignment horizontal="center" vertical="center"/>
    </xf>
    <xf numFmtId="0" fontId="0" fillId="0" borderId="23" xfId="0" applyBorder="1"/>
    <xf numFmtId="0" fontId="7" fillId="0" borderId="17" xfId="0" applyFont="1" applyBorder="1" applyAlignment="1">
      <alignment horizontal="center" vertical="center"/>
    </xf>
    <xf numFmtId="0" fontId="11" fillId="0" borderId="17" xfId="0" applyFont="1" applyBorder="1" applyAlignment="1">
      <alignment horizontal="left" vertical="center" wrapText="1" indent="2"/>
    </xf>
    <xf numFmtId="0" fontId="7" fillId="0" borderId="20" xfId="0" applyFont="1" applyBorder="1" applyAlignment="1">
      <alignment horizontal="center" vertical="center"/>
    </xf>
    <xf numFmtId="0" fontId="10" fillId="0" borderId="20" xfId="0" applyFont="1" applyBorder="1" applyAlignment="1">
      <alignment horizontal="left" vertical="center" wrapText="1" indent="4"/>
    </xf>
    <xf numFmtId="0" fontId="7" fillId="0" borderId="23" xfId="0" applyFont="1" applyBorder="1" applyAlignment="1">
      <alignment horizontal="center" vertical="center"/>
    </xf>
    <xf numFmtId="0" fontId="10" fillId="0" borderId="23" xfId="0" applyFont="1" applyBorder="1" applyAlignment="1">
      <alignment horizontal="left" vertical="center" wrapText="1" indent="4"/>
    </xf>
    <xf numFmtId="0" fontId="12" fillId="0" borderId="20" xfId="0" applyFont="1" applyBorder="1" applyAlignment="1">
      <alignment horizontal="center" vertical="center"/>
    </xf>
    <xf numFmtId="0" fontId="7" fillId="0" borderId="23" xfId="0" applyFont="1" applyBorder="1" applyAlignment="1">
      <alignment horizontal="left" vertical="center" wrapText="1" indent="2"/>
    </xf>
    <xf numFmtId="0" fontId="8" fillId="0" borderId="17" xfId="0" applyFont="1" applyBorder="1" applyAlignment="1">
      <alignment horizontal="center" vertical="center" wrapText="1"/>
    </xf>
    <xf numFmtId="0" fontId="8" fillId="0" borderId="17" xfId="0" applyFont="1" applyBorder="1" applyAlignment="1">
      <alignment horizontal="left" vertical="center" wrapText="1" indent="1"/>
    </xf>
    <xf numFmtId="0" fontId="10" fillId="0" borderId="20" xfId="0" applyFont="1" applyBorder="1" applyAlignment="1">
      <alignment horizontal="center" vertical="center" wrapText="1"/>
    </xf>
    <xf numFmtId="0" fontId="10" fillId="0" borderId="20" xfId="0" applyFont="1" applyBorder="1" applyAlignment="1">
      <alignment horizontal="left" vertical="center" wrapText="1" indent="3"/>
    </xf>
    <xf numFmtId="0" fontId="10" fillId="0" borderId="20" xfId="0" applyFont="1" applyBorder="1" applyAlignment="1">
      <alignment horizontal="center" vertical="center"/>
    </xf>
    <xf numFmtId="0" fontId="10" fillId="0" borderId="20" xfId="0" applyFont="1" applyBorder="1"/>
    <xf numFmtId="0" fontId="10" fillId="0" borderId="23" xfId="0" applyFont="1" applyBorder="1" applyAlignment="1">
      <alignment horizontal="center" vertical="center" wrapText="1"/>
    </xf>
    <xf numFmtId="0" fontId="10" fillId="0" borderId="23" xfId="0" applyFont="1" applyBorder="1" applyAlignment="1">
      <alignment horizontal="left" vertical="center" wrapText="1" indent="3"/>
    </xf>
    <xf numFmtId="0" fontId="10" fillId="0" borderId="23" xfId="0" applyFont="1" applyBorder="1" applyAlignment="1">
      <alignment horizontal="center" vertical="center"/>
    </xf>
    <xf numFmtId="0" fontId="10" fillId="0" borderId="23" xfId="0" applyFont="1" applyBorder="1"/>
    <xf numFmtId="0" fontId="8" fillId="0" borderId="17" xfId="0" applyFont="1" applyBorder="1" applyAlignment="1">
      <alignment horizontal="left" vertical="center" wrapText="1" indent="2"/>
    </xf>
    <xf numFmtId="0" fontId="8" fillId="0" borderId="20" xfId="0" applyFont="1" applyBorder="1" applyAlignment="1">
      <alignment horizontal="left" vertical="center" wrapText="1" indent="2"/>
    </xf>
    <xf numFmtId="0" fontId="0" fillId="0" borderId="20" xfId="0" applyBorder="1" applyAlignment="1">
      <alignment horizontal="left" vertical="center" wrapText="1" indent="3"/>
    </xf>
    <xf numFmtId="0" fontId="8" fillId="0" borderId="23" xfId="0" applyFont="1" applyBorder="1" applyAlignment="1">
      <alignment horizontal="left" vertical="center" wrapText="1" indent="1"/>
    </xf>
    <xf numFmtId="0" fontId="10" fillId="0" borderId="17" xfId="0" applyFont="1" applyBorder="1" applyAlignment="1">
      <alignment horizontal="left" vertical="center" wrapText="1" indent="4"/>
    </xf>
    <xf numFmtId="0" fontId="13" fillId="0" borderId="17" xfId="0" applyFont="1" applyBorder="1" applyAlignment="1">
      <alignment horizontal="left" vertical="center" wrapText="1" indent="1"/>
    </xf>
    <xf numFmtId="0" fontId="10" fillId="0" borderId="17" xfId="0" applyFont="1" applyBorder="1" applyAlignment="1">
      <alignment horizontal="left" vertical="center" wrapText="1" indent="3"/>
    </xf>
    <xf numFmtId="0" fontId="8" fillId="0" borderId="23" xfId="0" applyFont="1" applyBorder="1" applyAlignment="1">
      <alignment horizontal="left" vertical="center" wrapText="1"/>
    </xf>
    <xf numFmtId="0" fontId="8" fillId="0" borderId="23" xfId="0" applyFont="1" applyBorder="1" applyAlignment="1">
      <alignment vertical="center" wrapText="1"/>
    </xf>
    <xf numFmtId="0" fontId="14" fillId="0" borderId="17" xfId="0" applyFont="1" applyBorder="1" applyAlignment="1">
      <alignment vertical="center" wrapText="1"/>
    </xf>
    <xf numFmtId="0" fontId="5" fillId="0" borderId="20" xfId="0" applyFont="1" applyBorder="1" applyAlignment="1">
      <alignment horizontal="left" vertical="center" wrapText="1" indent="5"/>
    </xf>
    <xf numFmtId="0" fontId="14" fillId="0" borderId="23" xfId="0" applyFont="1" applyBorder="1" applyAlignment="1">
      <alignment vertical="center" wrapText="1"/>
    </xf>
    <xf numFmtId="0" fontId="0" fillId="0" borderId="26" xfId="0" applyBorder="1" applyAlignment="1">
      <alignment vertical="center" wrapText="1"/>
    </xf>
    <xf numFmtId="0" fontId="0" fillId="0" borderId="26" xfId="0" applyBorder="1" applyAlignment="1">
      <alignment horizontal="center" vertical="center"/>
    </xf>
    <xf numFmtId="0" fontId="0" fillId="0" borderId="26" xfId="0" applyBorder="1"/>
    <xf numFmtId="0" fontId="0" fillId="0" borderId="10" xfId="0" applyBorder="1"/>
    <xf numFmtId="0" fontId="17" fillId="0" borderId="11" xfId="0" applyFont="1" applyBorder="1" applyAlignment="1">
      <alignment horizontal="center" vertical="center"/>
    </xf>
    <xf numFmtId="0" fontId="17" fillId="0" borderId="0" xfId="0" applyFont="1" applyAlignment="1">
      <alignment horizontal="center" vertical="center"/>
    </xf>
    <xf numFmtId="0" fontId="17" fillId="0" borderId="4" xfId="0" applyFont="1" applyBorder="1" applyAlignment="1">
      <alignment horizontal="center" vertical="center"/>
    </xf>
    <xf numFmtId="0" fontId="0" fillId="0" borderId="27" xfId="0" applyBorder="1" applyAlignment="1">
      <alignment vertical="center" wrapText="1"/>
    </xf>
    <xf numFmtId="0" fontId="0" fillId="0" borderId="27" xfId="0" applyBorder="1" applyAlignment="1">
      <alignment horizontal="center" vertical="center"/>
    </xf>
    <xf numFmtId="0" fontId="0" fillId="0" borderId="27" xfId="0" applyBorder="1"/>
    <xf numFmtId="0" fontId="0" fillId="0" borderId="13" xfId="0" applyBorder="1"/>
    <xf numFmtId="0" fontId="8" fillId="0" borderId="28" xfId="0" applyFont="1" applyBorder="1" applyAlignment="1">
      <alignment horizontal="center" vertical="center" wrapText="1"/>
    </xf>
    <xf numFmtId="0" fontId="0" fillId="0" borderId="28" xfId="0" applyBorder="1" applyAlignment="1">
      <alignment horizontal="center" vertical="center"/>
    </xf>
    <xf numFmtId="0" fontId="0" fillId="0" borderId="28" xfId="0" applyBorder="1"/>
    <xf numFmtId="0" fontId="0" fillId="0" borderId="29" xfId="0" applyBorder="1" applyAlignment="1">
      <alignment horizontal="center" vertical="center"/>
    </xf>
    <xf numFmtId="0" fontId="0" fillId="0" borderId="29" xfId="0" applyBorder="1"/>
    <xf numFmtId="0" fontId="10" fillId="0" borderId="20" xfId="0" applyFont="1" applyBorder="1" applyAlignment="1">
      <alignment horizontal="left" vertical="center" wrapText="1" indent="5"/>
    </xf>
    <xf numFmtId="0" fontId="10" fillId="0" borderId="28" xfId="0" applyFont="1" applyBorder="1" applyAlignment="1">
      <alignment horizontal="left" vertical="center" wrapText="1" indent="5"/>
    </xf>
    <xf numFmtId="0" fontId="0" fillId="0" borderId="28" xfId="0" applyBorder="1" applyAlignment="1">
      <alignment horizontal="left" vertical="center" wrapText="1" indent="4"/>
    </xf>
    <xf numFmtId="0" fontId="0" fillId="0" borderId="30" xfId="0" applyBorder="1" applyAlignment="1">
      <alignment horizontal="center" vertical="center"/>
    </xf>
    <xf numFmtId="0" fontId="0" fillId="0" borderId="31" xfId="0" applyBorder="1" applyAlignment="1">
      <alignment horizontal="center" vertical="center"/>
    </xf>
    <xf numFmtId="0" fontId="10" fillId="0" borderId="20" xfId="0" applyFont="1" applyBorder="1" applyAlignment="1">
      <alignment horizontal="left" vertical="center" wrapText="1" indent="6"/>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2" fillId="0" borderId="17" xfId="0" applyFont="1" applyBorder="1" applyAlignment="1">
      <alignment horizontal="center" vertical="center"/>
    </xf>
    <xf numFmtId="0" fontId="10" fillId="0" borderId="17" xfId="0" applyFont="1" applyBorder="1" applyAlignment="1">
      <alignment horizontal="center" vertical="center"/>
    </xf>
    <xf numFmtId="0" fontId="10" fillId="0" borderId="29" xfId="0" applyFont="1" applyBorder="1" applyAlignment="1">
      <alignment horizontal="center" vertical="center"/>
    </xf>
    <xf numFmtId="0" fontId="7" fillId="0" borderId="28" xfId="0" applyFont="1" applyBorder="1" applyAlignment="1">
      <alignment horizontal="center" vertical="center"/>
    </xf>
    <xf numFmtId="0" fontId="10" fillId="0" borderId="28" xfId="0" applyFont="1" applyBorder="1" applyAlignment="1">
      <alignment horizontal="left" vertical="center" wrapText="1" indent="4"/>
    </xf>
    <xf numFmtId="0" fontId="7" fillId="0" borderId="8" xfId="0" applyFont="1" applyBorder="1" applyAlignment="1">
      <alignment horizontal="center" vertical="center"/>
    </xf>
    <xf numFmtId="0" fontId="7" fillId="0" borderId="8" xfId="0" applyFont="1" applyBorder="1" applyAlignment="1">
      <alignment horizontal="left" vertical="center" wrapText="1" indent="2"/>
    </xf>
    <xf numFmtId="0" fontId="10" fillId="0" borderId="8" xfId="0" applyFont="1" applyBorder="1" applyAlignment="1">
      <alignment horizontal="center" vertical="center"/>
    </xf>
    <xf numFmtId="0" fontId="10" fillId="0" borderId="28" xfId="0" applyFont="1" applyBorder="1" applyAlignment="1">
      <alignment horizontal="center" vertical="center" wrapText="1"/>
    </xf>
    <xf numFmtId="0" fontId="10" fillId="0" borderId="28" xfId="0" applyFont="1" applyBorder="1" applyAlignment="1">
      <alignment horizontal="left" vertical="center" wrapText="1" indent="3"/>
    </xf>
    <xf numFmtId="0" fontId="10" fillId="0" borderId="28" xfId="0" applyFont="1" applyBorder="1" applyAlignment="1">
      <alignment horizontal="center" vertical="center"/>
    </xf>
    <xf numFmtId="0" fontId="10" fillId="0" borderId="28" xfId="0" applyFont="1" applyBorder="1"/>
    <xf numFmtId="0" fontId="19" fillId="0" borderId="17" xfId="0" applyFont="1" applyBorder="1" applyAlignment="1">
      <alignment horizontal="left" vertical="center" wrapText="1" indent="2"/>
    </xf>
    <xf numFmtId="0" fontId="19" fillId="0" borderId="20" xfId="0" applyFont="1" applyBorder="1" applyAlignment="1">
      <alignment horizontal="left" vertical="center" wrapText="1" indent="2"/>
    </xf>
    <xf numFmtId="0" fontId="0" fillId="0" borderId="8" xfId="0" applyBorder="1" applyAlignment="1">
      <alignment horizontal="left" vertical="center" wrapText="1" indent="4"/>
    </xf>
    <xf numFmtId="0" fontId="0" fillId="0" borderId="32" xfId="0" applyBorder="1" applyAlignment="1">
      <alignment horizontal="center" vertical="center"/>
    </xf>
    <xf numFmtId="0" fontId="10" fillId="0" borderId="17" xfId="0" applyFont="1" applyBorder="1"/>
    <xf numFmtId="0" fontId="10" fillId="0" borderId="29" xfId="0" applyFont="1" applyBorder="1"/>
    <xf numFmtId="0" fontId="20" fillId="0" borderId="20" xfId="0" applyFont="1" applyBorder="1" applyAlignment="1">
      <alignment horizontal="center" vertical="center" wrapText="1"/>
    </xf>
    <xf numFmtId="0" fontId="10" fillId="0" borderId="29" xfId="0" quotePrefix="1" applyFont="1" applyBorder="1" applyAlignment="1">
      <alignment horizontal="center" vertical="center"/>
    </xf>
    <xf numFmtId="0" fontId="20" fillId="0" borderId="28" xfId="0" applyFont="1" applyBorder="1" applyAlignment="1">
      <alignment horizontal="center" vertical="center" wrapText="1"/>
    </xf>
    <xf numFmtId="0" fontId="12" fillId="0" borderId="0" xfId="0" applyFont="1"/>
    <xf numFmtId="0" fontId="10" fillId="0" borderId="8" xfId="0" applyFont="1" applyBorder="1" applyAlignment="1">
      <alignment horizontal="left" vertical="center" wrapText="1" indent="4"/>
    </xf>
    <xf numFmtId="3" fontId="3" fillId="0" borderId="5" xfId="1" applyNumberFormat="1" applyFont="1" applyBorder="1" applyAlignment="1">
      <alignment horizontal="center" vertical="center" wrapText="1"/>
    </xf>
    <xf numFmtId="164" fontId="8" fillId="6" borderId="5" xfId="0" applyNumberFormat="1" applyFont="1" applyFill="1" applyBorder="1" applyAlignment="1">
      <alignment horizontal="center" vertical="center"/>
    </xf>
    <xf numFmtId="0" fontId="3" fillId="0" borderId="1" xfId="1" applyFont="1" applyBorder="1" applyAlignment="1">
      <alignment horizontal="center" vertical="center" wrapText="1"/>
    </xf>
    <xf numFmtId="0" fontId="3" fillId="0" borderId="2" xfId="1" applyFont="1" applyBorder="1" applyAlignment="1">
      <alignment horizontal="center" vertical="center"/>
    </xf>
    <xf numFmtId="0" fontId="17" fillId="0" borderId="11" xfId="0" applyFont="1" applyBorder="1" applyAlignment="1">
      <alignment horizontal="center" vertical="center"/>
    </xf>
    <xf numFmtId="0" fontId="17" fillId="0" borderId="0" xfId="0" applyFont="1" applyAlignment="1">
      <alignment horizontal="center" vertical="center"/>
    </xf>
    <xf numFmtId="0" fontId="17" fillId="0" borderId="4" xfId="0" applyFont="1" applyBorder="1" applyAlignment="1">
      <alignment horizontal="center" vertical="center"/>
    </xf>
    <xf numFmtId="0" fontId="18" fillId="0" borderId="11" xfId="0" applyFont="1" applyBorder="1" applyAlignment="1">
      <alignment horizontal="center" vertical="center"/>
    </xf>
    <xf numFmtId="0" fontId="18" fillId="0" borderId="0" xfId="0" applyFont="1" applyAlignment="1">
      <alignment horizontal="center" vertical="center"/>
    </xf>
    <xf numFmtId="0" fontId="18" fillId="0" borderId="4" xfId="0" applyFont="1"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center" vertical="center"/>
    </xf>
    <xf numFmtId="0" fontId="8" fillId="0" borderId="4" xfId="0" applyFont="1" applyBorder="1" applyAlignment="1">
      <alignment horizontal="center" vertical="center"/>
    </xf>
  </cellXfs>
  <cellStyles count="2">
    <cellStyle name="Normal" xfId="0" builtinId="0"/>
    <cellStyle name="Normal_DPGF CWS tranch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550769</xdr:colOff>
      <xdr:row>8</xdr:row>
      <xdr:rowOff>33618</xdr:rowOff>
    </xdr:from>
    <xdr:to>
      <xdr:col>5</xdr:col>
      <xdr:colOff>817469</xdr:colOff>
      <xdr:row>9</xdr:row>
      <xdr:rowOff>112059</xdr:rowOff>
    </xdr:to>
    <xdr:pic>
      <xdr:nvPicPr>
        <xdr:cNvPr id="2" name="Image 1" descr="Présentation générale - Centre hospitalier de VichyCentre hospitalier de  Vichy">
          <a:extLst>
            <a:ext uri="{FF2B5EF4-FFF2-40B4-BE49-F238E27FC236}">
              <a16:creationId xmlns:a16="http://schemas.microsoft.com/office/drawing/2014/main" id="{003459D2-2426-46C1-B0D7-318A6378A8B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9151" y="1826559"/>
          <a:ext cx="7640171" cy="3563471"/>
        </a:xfrm>
        <a:prstGeom prst="rect">
          <a:avLst/>
        </a:prstGeom>
        <a:noFill/>
        <a:ln>
          <a:noFill/>
        </a:ln>
      </xdr:spPr>
    </xdr:pic>
    <xdr:clientData/>
  </xdr:twoCellAnchor>
  <xdr:twoCellAnchor editAs="oneCell">
    <xdr:from>
      <xdr:col>4</xdr:col>
      <xdr:colOff>752475</xdr:colOff>
      <xdr:row>1</xdr:row>
      <xdr:rowOff>142875</xdr:rowOff>
    </xdr:from>
    <xdr:to>
      <xdr:col>6</xdr:col>
      <xdr:colOff>780415</xdr:colOff>
      <xdr:row>5</xdr:row>
      <xdr:rowOff>19685</xdr:rowOff>
    </xdr:to>
    <xdr:pic>
      <xdr:nvPicPr>
        <xdr:cNvPr id="3" name="Image 2" descr="Une image contenant texte, Police, blanc, conception&#10;&#10;Description générée automatiquement">
          <a:extLst>
            <a:ext uri="{FF2B5EF4-FFF2-40B4-BE49-F238E27FC236}">
              <a16:creationId xmlns:a16="http://schemas.microsoft.com/office/drawing/2014/main" id="{AC59E70C-6957-57E5-0401-C158E175BFDD}"/>
            </a:ext>
          </a:extLst>
        </xdr:cNvPr>
        <xdr:cNvPicPr>
          <a:picLocks noChangeAspect="1"/>
        </xdr:cNvPicPr>
      </xdr:nvPicPr>
      <xdr:blipFill>
        <a:blip xmlns:r="http://schemas.openxmlformats.org/officeDocument/2006/relationships" r:embed="rId2"/>
        <a:stretch>
          <a:fillRect/>
        </a:stretch>
      </xdr:blipFill>
      <xdr:spPr>
        <a:xfrm>
          <a:off x="8039100" y="142875"/>
          <a:ext cx="1849120" cy="6750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550769</xdr:colOff>
      <xdr:row>8</xdr:row>
      <xdr:rowOff>33618</xdr:rowOff>
    </xdr:from>
    <xdr:to>
      <xdr:col>5</xdr:col>
      <xdr:colOff>817469</xdr:colOff>
      <xdr:row>9</xdr:row>
      <xdr:rowOff>112059</xdr:rowOff>
    </xdr:to>
    <xdr:pic>
      <xdr:nvPicPr>
        <xdr:cNvPr id="2" name="Image 1" descr="Présentation générale - Centre hospitalier de VichyCentre hospitalier de  Vichy">
          <a:extLst>
            <a:ext uri="{FF2B5EF4-FFF2-40B4-BE49-F238E27FC236}">
              <a16:creationId xmlns:a16="http://schemas.microsoft.com/office/drawing/2014/main" id="{66B89FD3-053B-4838-B8A4-24A121AC27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4669" y="1833843"/>
          <a:ext cx="7639050" cy="3564591"/>
        </a:xfrm>
        <a:prstGeom prst="rect">
          <a:avLst/>
        </a:prstGeom>
        <a:noFill/>
        <a:ln>
          <a:noFill/>
        </a:ln>
      </xdr:spPr>
    </xdr:pic>
    <xdr:clientData/>
  </xdr:twoCellAnchor>
  <xdr:twoCellAnchor editAs="oneCell">
    <xdr:from>
      <xdr:col>4</xdr:col>
      <xdr:colOff>752475</xdr:colOff>
      <xdr:row>1</xdr:row>
      <xdr:rowOff>142875</xdr:rowOff>
    </xdr:from>
    <xdr:to>
      <xdr:col>6</xdr:col>
      <xdr:colOff>780415</xdr:colOff>
      <xdr:row>5</xdr:row>
      <xdr:rowOff>19685</xdr:rowOff>
    </xdr:to>
    <xdr:pic>
      <xdr:nvPicPr>
        <xdr:cNvPr id="3" name="Image 2" descr="Une image contenant texte, Police, blanc, conception&#10;&#10;Description générée automatiquement">
          <a:extLst>
            <a:ext uri="{FF2B5EF4-FFF2-40B4-BE49-F238E27FC236}">
              <a16:creationId xmlns:a16="http://schemas.microsoft.com/office/drawing/2014/main" id="{4DA3E345-799C-4D5E-AE88-D5C3A14B2C6F}"/>
            </a:ext>
          </a:extLst>
        </xdr:cNvPr>
        <xdr:cNvPicPr>
          <a:picLocks noChangeAspect="1"/>
        </xdr:cNvPicPr>
      </xdr:nvPicPr>
      <xdr:blipFill>
        <a:blip xmlns:r="http://schemas.openxmlformats.org/officeDocument/2006/relationships" r:embed="rId2"/>
        <a:stretch>
          <a:fillRect/>
        </a:stretch>
      </xdr:blipFill>
      <xdr:spPr>
        <a:xfrm>
          <a:off x="8039100" y="342900"/>
          <a:ext cx="1849120" cy="6750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550769</xdr:colOff>
      <xdr:row>8</xdr:row>
      <xdr:rowOff>33618</xdr:rowOff>
    </xdr:from>
    <xdr:to>
      <xdr:col>5</xdr:col>
      <xdr:colOff>817469</xdr:colOff>
      <xdr:row>9</xdr:row>
      <xdr:rowOff>112059</xdr:rowOff>
    </xdr:to>
    <xdr:pic>
      <xdr:nvPicPr>
        <xdr:cNvPr id="2" name="Image 1" descr="Présentation générale - Centre hospitalier de VichyCentre hospitalier de  Vichy">
          <a:extLst>
            <a:ext uri="{FF2B5EF4-FFF2-40B4-BE49-F238E27FC236}">
              <a16:creationId xmlns:a16="http://schemas.microsoft.com/office/drawing/2014/main" id="{2440A8E0-125E-4B2A-B19A-BFDB29A247A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4669" y="1833843"/>
          <a:ext cx="7639050" cy="3564591"/>
        </a:xfrm>
        <a:prstGeom prst="rect">
          <a:avLst/>
        </a:prstGeom>
        <a:noFill/>
        <a:ln>
          <a:noFill/>
        </a:ln>
      </xdr:spPr>
    </xdr:pic>
    <xdr:clientData/>
  </xdr:twoCellAnchor>
  <xdr:twoCellAnchor editAs="oneCell">
    <xdr:from>
      <xdr:col>4</xdr:col>
      <xdr:colOff>752475</xdr:colOff>
      <xdr:row>1</xdr:row>
      <xdr:rowOff>142875</xdr:rowOff>
    </xdr:from>
    <xdr:to>
      <xdr:col>6</xdr:col>
      <xdr:colOff>780415</xdr:colOff>
      <xdr:row>5</xdr:row>
      <xdr:rowOff>19685</xdr:rowOff>
    </xdr:to>
    <xdr:pic>
      <xdr:nvPicPr>
        <xdr:cNvPr id="3" name="Image 2" descr="Une image contenant texte, Police, blanc, conception&#10;&#10;Description générée automatiquement">
          <a:extLst>
            <a:ext uri="{FF2B5EF4-FFF2-40B4-BE49-F238E27FC236}">
              <a16:creationId xmlns:a16="http://schemas.microsoft.com/office/drawing/2014/main" id="{A4DBA3FB-D89C-47D9-81AA-71383F6924BF}"/>
            </a:ext>
          </a:extLst>
        </xdr:cNvPr>
        <xdr:cNvPicPr>
          <a:picLocks noChangeAspect="1"/>
        </xdr:cNvPicPr>
      </xdr:nvPicPr>
      <xdr:blipFill>
        <a:blip xmlns:r="http://schemas.openxmlformats.org/officeDocument/2006/relationships" r:embed="rId2"/>
        <a:stretch>
          <a:fillRect/>
        </a:stretch>
      </xdr:blipFill>
      <xdr:spPr>
        <a:xfrm>
          <a:off x="8039100" y="342900"/>
          <a:ext cx="1849120" cy="6750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550769</xdr:colOff>
      <xdr:row>8</xdr:row>
      <xdr:rowOff>33618</xdr:rowOff>
    </xdr:from>
    <xdr:to>
      <xdr:col>5</xdr:col>
      <xdr:colOff>821279</xdr:colOff>
      <xdr:row>9</xdr:row>
      <xdr:rowOff>112059</xdr:rowOff>
    </xdr:to>
    <xdr:pic>
      <xdr:nvPicPr>
        <xdr:cNvPr id="2" name="Image 1" descr="Présentation générale - Centre hospitalier de VichyCentre hospitalier de  Vichy">
          <a:extLst>
            <a:ext uri="{FF2B5EF4-FFF2-40B4-BE49-F238E27FC236}">
              <a16:creationId xmlns:a16="http://schemas.microsoft.com/office/drawing/2014/main" id="{BB655DA5-689E-481A-80F0-9BBD9BC6DE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4669" y="1833843"/>
          <a:ext cx="7639050" cy="3564591"/>
        </a:xfrm>
        <a:prstGeom prst="rect">
          <a:avLst/>
        </a:prstGeom>
        <a:noFill/>
        <a:ln>
          <a:noFill/>
        </a:ln>
      </xdr:spPr>
    </xdr:pic>
    <xdr:clientData/>
  </xdr:twoCellAnchor>
  <xdr:twoCellAnchor editAs="oneCell">
    <xdr:from>
      <xdr:col>4</xdr:col>
      <xdr:colOff>752475</xdr:colOff>
      <xdr:row>1</xdr:row>
      <xdr:rowOff>142875</xdr:rowOff>
    </xdr:from>
    <xdr:to>
      <xdr:col>6</xdr:col>
      <xdr:colOff>784225</xdr:colOff>
      <xdr:row>5</xdr:row>
      <xdr:rowOff>15875</xdr:rowOff>
    </xdr:to>
    <xdr:pic>
      <xdr:nvPicPr>
        <xdr:cNvPr id="3" name="Image 2" descr="Une image contenant texte, Police, blanc, conception&#10;&#10;Description générée automatiquement">
          <a:extLst>
            <a:ext uri="{FF2B5EF4-FFF2-40B4-BE49-F238E27FC236}">
              <a16:creationId xmlns:a16="http://schemas.microsoft.com/office/drawing/2014/main" id="{6ADD5475-B65D-4753-BC99-95403979FE70}"/>
            </a:ext>
          </a:extLst>
        </xdr:cNvPr>
        <xdr:cNvPicPr>
          <a:picLocks noChangeAspect="1"/>
        </xdr:cNvPicPr>
      </xdr:nvPicPr>
      <xdr:blipFill>
        <a:blip xmlns:r="http://schemas.openxmlformats.org/officeDocument/2006/relationships" r:embed="rId2"/>
        <a:stretch>
          <a:fillRect/>
        </a:stretch>
      </xdr:blipFill>
      <xdr:spPr>
        <a:xfrm>
          <a:off x="8039100" y="342900"/>
          <a:ext cx="1849120" cy="6750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1762349</xdr:colOff>
      <xdr:row>8</xdr:row>
      <xdr:rowOff>29808</xdr:rowOff>
    </xdr:from>
    <xdr:to>
      <xdr:col>5</xdr:col>
      <xdr:colOff>618453</xdr:colOff>
      <xdr:row>9</xdr:row>
      <xdr:rowOff>112059</xdr:rowOff>
    </xdr:to>
    <xdr:pic>
      <xdr:nvPicPr>
        <xdr:cNvPr id="2" name="Image 1" descr="Présentation générale - Centre hospitalier de VichyCentre hospitalier de  Vichy">
          <a:extLst>
            <a:ext uri="{FF2B5EF4-FFF2-40B4-BE49-F238E27FC236}">
              <a16:creationId xmlns:a16="http://schemas.microsoft.com/office/drawing/2014/main" id="{B07178F5-371B-46EC-B3D3-FF62022687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05299" y="1782408"/>
          <a:ext cx="7847704" cy="3568401"/>
        </a:xfrm>
        <a:prstGeom prst="rect">
          <a:avLst/>
        </a:prstGeom>
        <a:noFill/>
        <a:ln>
          <a:noFill/>
        </a:ln>
      </xdr:spPr>
    </xdr:pic>
    <xdr:clientData/>
  </xdr:twoCellAnchor>
  <xdr:twoCellAnchor editAs="oneCell">
    <xdr:from>
      <xdr:col>4</xdr:col>
      <xdr:colOff>752475</xdr:colOff>
      <xdr:row>1</xdr:row>
      <xdr:rowOff>142875</xdr:rowOff>
    </xdr:from>
    <xdr:to>
      <xdr:col>6</xdr:col>
      <xdr:colOff>479986</xdr:colOff>
      <xdr:row>5</xdr:row>
      <xdr:rowOff>19685</xdr:rowOff>
    </xdr:to>
    <xdr:pic>
      <xdr:nvPicPr>
        <xdr:cNvPr id="3" name="Image 2" descr="Une image contenant texte, Police, blanc, conception&#10;&#10;Description générée automatiquement">
          <a:extLst>
            <a:ext uri="{FF2B5EF4-FFF2-40B4-BE49-F238E27FC236}">
              <a16:creationId xmlns:a16="http://schemas.microsoft.com/office/drawing/2014/main" id="{DA4F737C-961F-4DD3-B489-538F39C68F9F}"/>
            </a:ext>
          </a:extLst>
        </xdr:cNvPr>
        <xdr:cNvPicPr>
          <a:picLocks noChangeAspect="1"/>
        </xdr:cNvPicPr>
      </xdr:nvPicPr>
      <xdr:blipFill>
        <a:blip xmlns:r="http://schemas.openxmlformats.org/officeDocument/2006/relationships" r:embed="rId2"/>
        <a:stretch>
          <a:fillRect/>
        </a:stretch>
      </xdr:blipFill>
      <xdr:spPr>
        <a:xfrm>
          <a:off x="8227695" y="331470"/>
          <a:ext cx="1887220" cy="66929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G323"/>
  <sheetViews>
    <sheetView topLeftCell="A284" zoomScale="85" zoomScaleNormal="85" zoomScalePageLayoutView="70" workbookViewId="0">
      <selection activeCell="A293" sqref="A293:XFD293"/>
    </sheetView>
  </sheetViews>
  <sheetFormatPr baseColWidth="10" defaultRowHeight="14.25"/>
  <cols>
    <col min="1" max="1" width="10.875" style="6" customWidth="1"/>
    <col min="2" max="2" width="83.75" style="5" customWidth="1"/>
    <col min="3" max="3" width="7.75" style="6" customWidth="1"/>
    <col min="4" max="4" width="7" style="6" customWidth="1"/>
    <col min="5" max="5" width="12.125" style="6" customWidth="1"/>
    <col min="6" max="6" width="15" customWidth="1"/>
    <col min="7" max="7" width="14.875" customWidth="1"/>
  </cols>
  <sheetData>
    <row r="1" spans="1:7" ht="15" thickBot="1"/>
    <row r="2" spans="1:7">
      <c r="A2" s="17"/>
      <c r="B2" s="127"/>
      <c r="C2" s="128"/>
      <c r="D2" s="128"/>
      <c r="E2" s="128"/>
      <c r="F2" s="129"/>
      <c r="G2" s="130"/>
    </row>
    <row r="3" spans="1:7" ht="15" customHeight="1">
      <c r="A3" s="178" t="s">
        <v>213</v>
      </c>
      <c r="B3" s="179"/>
      <c r="C3" s="179"/>
      <c r="D3" s="179"/>
      <c r="E3" s="179"/>
      <c r="F3" s="179"/>
      <c r="G3" s="180"/>
    </row>
    <row r="4" spans="1:7" ht="15" customHeight="1">
      <c r="A4" s="131"/>
      <c r="B4" s="132"/>
      <c r="C4" s="132"/>
      <c r="D4" s="132"/>
      <c r="E4" s="132"/>
      <c r="F4" s="132"/>
      <c r="G4" s="133"/>
    </row>
    <row r="5" spans="1:7" ht="18">
      <c r="A5" s="178" t="s">
        <v>214</v>
      </c>
      <c r="B5" s="179"/>
      <c r="C5" s="179"/>
      <c r="D5" s="179"/>
      <c r="E5" s="179"/>
      <c r="F5" s="179"/>
      <c r="G5" s="180"/>
    </row>
    <row r="6" spans="1:7" ht="18">
      <c r="A6" s="131"/>
      <c r="B6" s="132"/>
      <c r="C6" s="132"/>
      <c r="D6" s="132"/>
      <c r="E6" s="132"/>
      <c r="F6" s="132"/>
      <c r="G6" s="133"/>
    </row>
    <row r="7" spans="1:7" ht="27.75">
      <c r="A7" s="181" t="s">
        <v>215</v>
      </c>
      <c r="B7" s="182"/>
      <c r="C7" s="182"/>
      <c r="D7" s="182"/>
      <c r="E7" s="182"/>
      <c r="F7" s="182"/>
      <c r="G7" s="183"/>
    </row>
    <row r="8" spans="1:7">
      <c r="A8" s="184"/>
      <c r="B8" s="185"/>
      <c r="C8" s="185"/>
      <c r="D8" s="185"/>
      <c r="E8" s="185"/>
      <c r="F8" s="185"/>
      <c r="G8" s="186"/>
    </row>
    <row r="9" spans="1:7" ht="274.5" customHeight="1">
      <c r="A9" s="187"/>
      <c r="B9" s="188"/>
      <c r="C9" s="188"/>
      <c r="D9" s="188"/>
      <c r="E9" s="188"/>
      <c r="F9" s="188"/>
      <c r="G9" s="189"/>
    </row>
    <row r="10" spans="1:7" ht="15">
      <c r="A10" s="187"/>
      <c r="B10" s="188"/>
      <c r="C10" s="188"/>
      <c r="D10" s="188"/>
      <c r="E10" s="188"/>
      <c r="F10" s="188"/>
      <c r="G10" s="189"/>
    </row>
    <row r="11" spans="1:7" ht="15" thickBot="1">
      <c r="A11" s="21"/>
      <c r="B11" s="134"/>
      <c r="C11" s="135"/>
      <c r="D11" s="135"/>
      <c r="E11" s="135"/>
      <c r="F11" s="136"/>
      <c r="G11" s="137"/>
    </row>
    <row r="12" spans="1:7" ht="32.25" customHeight="1" thickBot="1">
      <c r="A12" s="1" t="s">
        <v>4</v>
      </c>
      <c r="B12" s="7" t="s">
        <v>3</v>
      </c>
      <c r="C12" s="176" t="s">
        <v>7</v>
      </c>
      <c r="D12" s="177"/>
      <c r="E12" s="4" t="s">
        <v>8</v>
      </c>
      <c r="F12" s="3" t="s">
        <v>6</v>
      </c>
      <c r="G12" s="2" t="s">
        <v>5</v>
      </c>
    </row>
    <row r="13" spans="1:7">
      <c r="A13" s="23"/>
      <c r="B13" s="9"/>
      <c r="C13" s="17"/>
      <c r="D13" s="18"/>
      <c r="E13" s="23"/>
      <c r="F13" s="26"/>
      <c r="G13" s="26"/>
    </row>
    <row r="14" spans="1:7" ht="18">
      <c r="A14" s="24"/>
      <c r="B14" s="10" t="s">
        <v>1</v>
      </c>
      <c r="C14" s="19"/>
      <c r="D14" s="20"/>
      <c r="E14" s="24"/>
      <c r="F14" s="27"/>
      <c r="G14" s="27"/>
    </row>
    <row r="15" spans="1:7">
      <c r="A15" s="24"/>
      <c r="B15" s="11"/>
      <c r="C15" s="19"/>
      <c r="D15" s="20"/>
      <c r="E15" s="24"/>
      <c r="F15" s="27"/>
      <c r="G15" s="27"/>
    </row>
    <row r="16" spans="1:7" ht="15">
      <c r="A16" s="24"/>
      <c r="B16" s="12" t="s">
        <v>2</v>
      </c>
      <c r="C16" s="19"/>
      <c r="D16" s="20"/>
      <c r="E16" s="24"/>
      <c r="F16" s="27"/>
      <c r="G16" s="27"/>
    </row>
    <row r="17" spans="1:7">
      <c r="A17" s="24"/>
      <c r="B17" s="13"/>
      <c r="C17" s="19"/>
      <c r="D17" s="20"/>
      <c r="E17" s="24"/>
      <c r="F17" s="27"/>
      <c r="G17" s="27"/>
    </row>
    <row r="18" spans="1:7">
      <c r="A18" s="24"/>
      <c r="B18" s="13"/>
      <c r="C18" s="19"/>
      <c r="D18" s="20"/>
      <c r="E18" s="24"/>
      <c r="F18" s="27"/>
      <c r="G18" s="27"/>
    </row>
    <row r="19" spans="1:7" ht="58.5" customHeight="1">
      <c r="A19" s="24"/>
      <c r="B19" s="14" t="s">
        <v>0</v>
      </c>
      <c r="C19" s="19"/>
      <c r="D19" s="20"/>
      <c r="E19" s="24"/>
      <c r="F19" s="27"/>
      <c r="G19" s="27"/>
    </row>
    <row r="20" spans="1:7" ht="91.5" customHeight="1">
      <c r="A20" s="24"/>
      <c r="B20" s="11" t="s">
        <v>10</v>
      </c>
      <c r="C20" s="19"/>
      <c r="D20" s="20"/>
      <c r="E20" s="24"/>
      <c r="F20" s="27"/>
      <c r="G20" s="27"/>
    </row>
    <row r="21" spans="1:7" ht="17.45" customHeight="1">
      <c r="A21" s="24"/>
      <c r="B21" s="15" t="s">
        <v>270</v>
      </c>
      <c r="C21" s="19"/>
      <c r="D21" s="20"/>
      <c r="E21" s="24"/>
      <c r="F21" s="27"/>
      <c r="G21" s="27"/>
    </row>
    <row r="22" spans="1:7" ht="15">
      <c r="A22" s="15"/>
      <c r="B22" s="15" t="s">
        <v>9</v>
      </c>
      <c r="C22" s="19"/>
      <c r="D22" s="20"/>
      <c r="E22" s="24"/>
      <c r="F22" s="27"/>
      <c r="G22" s="27"/>
    </row>
    <row r="23" spans="1:7" ht="15">
      <c r="A23" s="29"/>
      <c r="B23" s="15" t="s">
        <v>19</v>
      </c>
      <c r="C23" s="19"/>
      <c r="D23" s="20"/>
      <c r="E23" s="24"/>
      <c r="F23" s="27"/>
      <c r="G23" s="27"/>
    </row>
    <row r="24" spans="1:7" ht="15" thickBot="1">
      <c r="A24" s="25"/>
      <c r="B24" s="16"/>
      <c r="C24" s="21"/>
      <c r="D24" s="22"/>
      <c r="E24" s="25"/>
      <c r="F24" s="28"/>
      <c r="G24" s="28"/>
    </row>
    <row r="25" spans="1:7" ht="15.75" thickBot="1">
      <c r="A25" s="49">
        <v>1</v>
      </c>
      <c r="B25" s="55" t="s">
        <v>13</v>
      </c>
      <c r="C25" s="30"/>
      <c r="D25" s="30"/>
      <c r="E25" s="30"/>
      <c r="F25" s="31"/>
      <c r="G25" s="32"/>
    </row>
    <row r="26" spans="1:7">
      <c r="A26" s="78"/>
      <c r="B26" s="79" t="s">
        <v>11</v>
      </c>
      <c r="C26" s="80" t="s">
        <v>20</v>
      </c>
      <c r="D26" s="81">
        <v>1</v>
      </c>
      <c r="E26" s="78"/>
      <c r="F26" s="82"/>
      <c r="G26" s="82"/>
    </row>
    <row r="27" spans="1:7">
      <c r="A27" s="83"/>
      <c r="B27" s="84" t="s">
        <v>14</v>
      </c>
      <c r="C27" s="85" t="s">
        <v>20</v>
      </c>
      <c r="D27" s="86">
        <v>1</v>
      </c>
      <c r="E27" s="83"/>
      <c r="F27" s="87"/>
      <c r="G27" s="87"/>
    </row>
    <row r="28" spans="1:7">
      <c r="A28" s="83"/>
      <c r="B28" s="84" t="s">
        <v>15</v>
      </c>
      <c r="C28" s="85" t="s">
        <v>20</v>
      </c>
      <c r="D28" s="86">
        <v>1</v>
      </c>
      <c r="E28" s="83"/>
      <c r="F28" s="87"/>
      <c r="G28" s="87"/>
    </row>
    <row r="29" spans="1:7">
      <c r="A29" s="83"/>
      <c r="B29" s="84" t="s">
        <v>16</v>
      </c>
      <c r="C29" s="85" t="s">
        <v>20</v>
      </c>
      <c r="D29" s="86">
        <v>1</v>
      </c>
      <c r="E29" s="83"/>
      <c r="F29" s="87"/>
      <c r="G29" s="87"/>
    </row>
    <row r="30" spans="1:7">
      <c r="A30" s="83"/>
      <c r="B30" s="84" t="s">
        <v>17</v>
      </c>
      <c r="C30" s="85" t="s">
        <v>20</v>
      </c>
      <c r="D30" s="86">
        <v>1</v>
      </c>
      <c r="E30" s="83"/>
      <c r="F30" s="87"/>
      <c r="G30" s="87"/>
    </row>
    <row r="31" spans="1:7" ht="28.5">
      <c r="A31" s="83"/>
      <c r="B31" s="88" t="s">
        <v>18</v>
      </c>
      <c r="C31" s="85" t="s">
        <v>20</v>
      </c>
      <c r="D31" s="86">
        <v>1</v>
      </c>
      <c r="E31" s="83"/>
      <c r="F31" s="87"/>
      <c r="G31" s="87"/>
    </row>
    <row r="32" spans="1:7">
      <c r="A32" s="83"/>
      <c r="B32" s="88" t="s">
        <v>229</v>
      </c>
      <c r="C32" s="85" t="s">
        <v>20</v>
      </c>
      <c r="D32" s="86">
        <v>1</v>
      </c>
      <c r="E32" s="83"/>
      <c r="F32" s="87"/>
      <c r="G32" s="87"/>
    </row>
    <row r="33" spans="1:7" ht="15">
      <c r="A33" s="89"/>
      <c r="B33" s="88" t="s">
        <v>22</v>
      </c>
      <c r="C33" s="85" t="s">
        <v>20</v>
      </c>
      <c r="D33" s="86">
        <v>1</v>
      </c>
      <c r="E33" s="83"/>
      <c r="F33" s="87"/>
      <c r="G33" s="87"/>
    </row>
    <row r="34" spans="1:7" ht="15">
      <c r="A34" s="89"/>
      <c r="B34" s="90" t="s">
        <v>12</v>
      </c>
      <c r="C34" s="85" t="s">
        <v>20</v>
      </c>
      <c r="D34" s="86">
        <v>1</v>
      </c>
      <c r="E34" s="83"/>
      <c r="F34" s="87"/>
      <c r="G34" s="87"/>
    </row>
    <row r="35" spans="1:7" ht="15">
      <c r="A35" s="89"/>
      <c r="B35" s="90" t="s">
        <v>51</v>
      </c>
      <c r="C35" s="85" t="s">
        <v>20</v>
      </c>
      <c r="D35" s="86">
        <v>1</v>
      </c>
      <c r="E35" s="83"/>
      <c r="F35" s="87"/>
      <c r="G35" s="87"/>
    </row>
    <row r="36" spans="1:7" ht="15">
      <c r="A36" s="89"/>
      <c r="B36" s="90" t="s">
        <v>52</v>
      </c>
      <c r="C36" s="85" t="s">
        <v>20</v>
      </c>
      <c r="D36" s="86">
        <v>1</v>
      </c>
      <c r="E36" s="83"/>
      <c r="F36" s="87"/>
      <c r="G36" s="87"/>
    </row>
    <row r="37" spans="1:7" ht="15">
      <c r="A37" s="89"/>
      <c r="B37" s="90" t="s">
        <v>53</v>
      </c>
      <c r="C37" s="85" t="s">
        <v>20</v>
      </c>
      <c r="D37" s="86">
        <v>1</v>
      </c>
      <c r="E37" s="83"/>
      <c r="F37" s="87"/>
      <c r="G37" s="87"/>
    </row>
    <row r="38" spans="1:7" ht="28.5">
      <c r="A38" s="138"/>
      <c r="B38" s="145" t="s">
        <v>18</v>
      </c>
      <c r="C38" s="85" t="s">
        <v>20</v>
      </c>
      <c r="D38" s="86">
        <v>1</v>
      </c>
      <c r="E38" s="139"/>
      <c r="F38" s="140"/>
      <c r="G38" s="140"/>
    </row>
    <row r="39" spans="1:7" ht="15.75" thickBot="1">
      <c r="A39" s="91"/>
      <c r="B39" s="92"/>
      <c r="C39" s="93"/>
      <c r="D39" s="94"/>
      <c r="E39" s="95"/>
      <c r="F39" s="96"/>
      <c r="G39" s="96"/>
    </row>
    <row r="40" spans="1:7" ht="15.75" thickBot="1">
      <c r="A40" s="33"/>
      <c r="B40" s="75" t="s">
        <v>210</v>
      </c>
      <c r="C40" s="30"/>
      <c r="D40" s="30"/>
      <c r="E40" s="30"/>
      <c r="F40" s="31"/>
      <c r="G40" s="34">
        <f>SUM(G26:G39)</f>
        <v>0</v>
      </c>
    </row>
    <row r="41" spans="1:7" ht="15" thickBot="1">
      <c r="A41" s="43"/>
      <c r="B41" s="44"/>
      <c r="C41" s="45"/>
      <c r="D41" s="45"/>
      <c r="E41" s="45"/>
      <c r="F41" s="46"/>
      <c r="G41" s="47"/>
    </row>
    <row r="42" spans="1:7" ht="15.75" thickBot="1">
      <c r="A42" s="49" t="s">
        <v>24</v>
      </c>
      <c r="B42" s="52" t="s">
        <v>23</v>
      </c>
      <c r="C42" s="30"/>
      <c r="D42" s="30"/>
      <c r="E42" s="30"/>
      <c r="F42" s="31"/>
      <c r="G42" s="32"/>
    </row>
    <row r="43" spans="1:7" ht="15.75" thickBot="1">
      <c r="A43" s="50" t="s">
        <v>26</v>
      </c>
      <c r="B43" s="53" t="s">
        <v>25</v>
      </c>
      <c r="C43" s="35"/>
      <c r="D43" s="35"/>
      <c r="E43" s="35"/>
      <c r="F43" s="36"/>
      <c r="G43" s="37"/>
    </row>
    <row r="44" spans="1:7" ht="43.5" thickBot="1">
      <c r="A44" s="51" t="s">
        <v>28</v>
      </c>
      <c r="B44" s="54" t="s">
        <v>87</v>
      </c>
      <c r="C44" s="39"/>
      <c r="D44" s="39"/>
      <c r="E44" s="39"/>
      <c r="F44" s="40"/>
      <c r="G44" s="41"/>
    </row>
    <row r="45" spans="1:7">
      <c r="A45" s="97"/>
      <c r="B45" s="163" t="s">
        <v>56</v>
      </c>
      <c r="C45" s="80"/>
      <c r="D45" s="81"/>
      <c r="E45" s="78"/>
      <c r="F45" s="82"/>
      <c r="G45" s="82"/>
    </row>
    <row r="46" spans="1:7">
      <c r="A46" s="99"/>
      <c r="B46" s="100" t="s">
        <v>94</v>
      </c>
      <c r="C46" s="85" t="s">
        <v>57</v>
      </c>
      <c r="D46" s="86">
        <v>16</v>
      </c>
      <c r="E46" s="83"/>
      <c r="F46" s="87"/>
      <c r="G46" s="87"/>
    </row>
    <row r="47" spans="1:7">
      <c r="A47" s="99"/>
      <c r="B47" s="100" t="s">
        <v>83</v>
      </c>
      <c r="C47" s="85" t="s">
        <v>57</v>
      </c>
      <c r="D47" s="86">
        <v>25</v>
      </c>
      <c r="E47" s="83"/>
      <c r="F47" s="87"/>
      <c r="G47" s="87"/>
    </row>
    <row r="48" spans="1:7">
      <c r="A48" s="99"/>
      <c r="B48" s="100" t="s">
        <v>84</v>
      </c>
      <c r="C48" s="85" t="s">
        <v>57</v>
      </c>
      <c r="D48" s="86">
        <v>50</v>
      </c>
      <c r="E48" s="83"/>
      <c r="F48" s="87"/>
      <c r="G48" s="87"/>
    </row>
    <row r="49" spans="1:7">
      <c r="A49" s="99"/>
      <c r="B49" s="100" t="s">
        <v>116</v>
      </c>
      <c r="C49" s="85" t="s">
        <v>20</v>
      </c>
      <c r="D49" s="86">
        <v>1</v>
      </c>
      <c r="E49" s="83"/>
      <c r="F49" s="87"/>
      <c r="G49" s="87"/>
    </row>
    <row r="50" spans="1:7">
      <c r="A50" s="99"/>
      <c r="B50" s="100" t="s">
        <v>146</v>
      </c>
      <c r="C50" s="85" t="s">
        <v>20</v>
      </c>
      <c r="D50" s="86">
        <v>1</v>
      </c>
      <c r="E50" s="83"/>
      <c r="F50" s="87"/>
      <c r="G50" s="87"/>
    </row>
    <row r="51" spans="1:7">
      <c r="A51" s="99"/>
      <c r="B51" s="100"/>
      <c r="C51" s="85"/>
      <c r="D51" s="86"/>
      <c r="E51" s="83"/>
      <c r="F51" s="87"/>
      <c r="G51" s="87"/>
    </row>
    <row r="52" spans="1:7">
      <c r="A52" s="99"/>
      <c r="B52" s="164" t="s">
        <v>80</v>
      </c>
      <c r="C52" s="85"/>
      <c r="D52" s="86"/>
      <c r="E52" s="83"/>
      <c r="F52" s="87"/>
      <c r="G52" s="87"/>
    </row>
    <row r="53" spans="1:7" ht="28.5">
      <c r="A53" s="99"/>
      <c r="B53" s="100" t="s">
        <v>81</v>
      </c>
      <c r="C53" s="85" t="s">
        <v>20</v>
      </c>
      <c r="D53" s="86">
        <v>1</v>
      </c>
      <c r="E53" s="83"/>
      <c r="F53" s="87"/>
      <c r="G53" s="87"/>
    </row>
    <row r="54" spans="1:7">
      <c r="A54" s="99"/>
      <c r="B54" s="100" t="s">
        <v>83</v>
      </c>
      <c r="C54" s="85" t="s">
        <v>57</v>
      </c>
      <c r="D54" s="86">
        <v>8</v>
      </c>
      <c r="E54" s="83"/>
      <c r="F54" s="87"/>
      <c r="G54" s="87"/>
    </row>
    <row r="55" spans="1:7">
      <c r="A55" s="99"/>
      <c r="B55" s="100" t="s">
        <v>86</v>
      </c>
      <c r="C55" s="85" t="s">
        <v>57</v>
      </c>
      <c r="D55" s="86">
        <v>6</v>
      </c>
      <c r="E55" s="83"/>
      <c r="F55" s="87"/>
      <c r="G55" s="87"/>
    </row>
    <row r="56" spans="1:7">
      <c r="A56" s="99"/>
      <c r="B56" s="100" t="s">
        <v>85</v>
      </c>
      <c r="C56" s="85" t="s">
        <v>57</v>
      </c>
      <c r="D56" s="86">
        <v>160</v>
      </c>
      <c r="E56" s="83"/>
      <c r="F56" s="87"/>
      <c r="G56" s="87"/>
    </row>
    <row r="57" spans="1:7">
      <c r="A57" s="99"/>
      <c r="B57" s="100" t="s">
        <v>116</v>
      </c>
      <c r="C57" s="85" t="s">
        <v>20</v>
      </c>
      <c r="D57" s="86">
        <v>1</v>
      </c>
      <c r="E57" s="83"/>
      <c r="F57" s="87"/>
      <c r="G57" s="87"/>
    </row>
    <row r="58" spans="1:7">
      <c r="A58" s="99"/>
      <c r="B58" s="100" t="s">
        <v>146</v>
      </c>
      <c r="C58" s="85" t="s">
        <v>20</v>
      </c>
      <c r="D58" s="86">
        <v>1</v>
      </c>
      <c r="E58" s="83"/>
      <c r="F58" s="87"/>
      <c r="G58" s="87"/>
    </row>
    <row r="59" spans="1:7">
      <c r="A59" s="99"/>
      <c r="B59" s="100"/>
      <c r="C59" s="85"/>
      <c r="D59" s="86"/>
      <c r="E59" s="83"/>
      <c r="F59" s="87"/>
      <c r="G59" s="87"/>
    </row>
    <row r="60" spans="1:7">
      <c r="A60" s="99"/>
      <c r="B60" s="164" t="s">
        <v>82</v>
      </c>
      <c r="C60" s="85"/>
      <c r="D60" s="86"/>
      <c r="E60" s="83"/>
      <c r="F60" s="87"/>
      <c r="G60" s="87"/>
    </row>
    <row r="61" spans="1:7" ht="35.450000000000003" customHeight="1">
      <c r="A61" s="99"/>
      <c r="B61" s="100" t="s">
        <v>81</v>
      </c>
      <c r="C61" s="85" t="s">
        <v>20</v>
      </c>
      <c r="D61" s="86">
        <v>2</v>
      </c>
      <c r="E61" s="83"/>
      <c r="F61" s="87"/>
      <c r="G61" s="87"/>
    </row>
    <row r="62" spans="1:7">
      <c r="A62" s="99"/>
      <c r="B62" s="100" t="s">
        <v>83</v>
      </c>
      <c r="C62" s="85" t="s">
        <v>57</v>
      </c>
      <c r="D62" s="86">
        <v>16</v>
      </c>
      <c r="E62" s="83"/>
      <c r="F62" s="87"/>
      <c r="G62" s="87"/>
    </row>
    <row r="63" spans="1:7">
      <c r="A63" s="99"/>
      <c r="B63" s="100" t="s">
        <v>86</v>
      </c>
      <c r="C63" s="85" t="s">
        <v>57</v>
      </c>
      <c r="D63" s="86">
        <v>150</v>
      </c>
      <c r="E63" s="83"/>
      <c r="F63" s="87"/>
      <c r="G63" s="87"/>
    </row>
    <row r="64" spans="1:7">
      <c r="A64" s="99"/>
      <c r="B64" s="100" t="s">
        <v>85</v>
      </c>
      <c r="C64" s="85" t="s">
        <v>57</v>
      </c>
      <c r="D64" s="86">
        <v>190</v>
      </c>
      <c r="E64" s="83"/>
      <c r="F64" s="87"/>
      <c r="G64" s="87"/>
    </row>
    <row r="65" spans="1:7">
      <c r="A65" s="99"/>
      <c r="B65" s="100" t="s">
        <v>116</v>
      </c>
      <c r="C65" s="85" t="s">
        <v>20</v>
      </c>
      <c r="D65" s="86">
        <v>1</v>
      </c>
      <c r="E65" s="83"/>
      <c r="F65" s="87"/>
      <c r="G65" s="87"/>
    </row>
    <row r="66" spans="1:7">
      <c r="A66" s="99"/>
      <c r="B66" s="100" t="s">
        <v>146</v>
      </c>
      <c r="C66" s="85" t="s">
        <v>20</v>
      </c>
      <c r="D66" s="86">
        <v>1</v>
      </c>
      <c r="E66" s="83"/>
      <c r="F66" s="87"/>
      <c r="G66" s="87"/>
    </row>
    <row r="67" spans="1:7" ht="15" thickBot="1">
      <c r="A67" s="101"/>
      <c r="B67" s="102"/>
      <c r="C67" s="93"/>
      <c r="D67" s="94"/>
      <c r="E67" s="95"/>
      <c r="F67" s="96"/>
      <c r="G67" s="96"/>
    </row>
    <row r="68" spans="1:7" ht="15.75" thickBot="1">
      <c r="A68" s="38"/>
      <c r="B68" s="76" t="s">
        <v>209</v>
      </c>
      <c r="C68" s="39"/>
      <c r="D68" s="39"/>
      <c r="E68" s="39"/>
      <c r="F68" s="41"/>
      <c r="G68" s="48">
        <f>SUM(G46:G67)</f>
        <v>0</v>
      </c>
    </row>
    <row r="69" spans="1:7" ht="8.1" customHeight="1" thickBot="1">
      <c r="A69" s="72"/>
      <c r="B69" s="73"/>
      <c r="C69" s="45"/>
      <c r="D69" s="45"/>
      <c r="E69" s="45"/>
      <c r="F69" s="46"/>
      <c r="G69" s="74"/>
    </row>
    <row r="70" spans="1:7" ht="15" thickBot="1">
      <c r="A70" s="51" t="s">
        <v>27</v>
      </c>
      <c r="B70" s="54" t="s">
        <v>54</v>
      </c>
      <c r="C70" s="39"/>
      <c r="D70" s="39"/>
      <c r="E70" s="39"/>
      <c r="F70" s="40"/>
      <c r="G70" s="41"/>
    </row>
    <row r="71" spans="1:7">
      <c r="A71" s="97"/>
      <c r="B71" s="163" t="s">
        <v>56</v>
      </c>
      <c r="C71" s="80"/>
      <c r="D71" s="81"/>
      <c r="E71" s="78"/>
      <c r="F71" s="82"/>
      <c r="G71" s="82"/>
    </row>
    <row r="72" spans="1:7" ht="28.5">
      <c r="A72" s="99"/>
      <c r="B72" s="100" t="s">
        <v>106</v>
      </c>
      <c r="C72" s="85" t="s">
        <v>21</v>
      </c>
      <c r="D72" s="86">
        <v>1</v>
      </c>
      <c r="E72" s="83"/>
      <c r="F72" s="87"/>
      <c r="G72" s="87"/>
    </row>
    <row r="73" spans="1:7">
      <c r="A73" s="99"/>
      <c r="B73" s="100" t="s">
        <v>107</v>
      </c>
      <c r="C73" s="85" t="s">
        <v>21</v>
      </c>
      <c r="D73" s="86">
        <v>1</v>
      </c>
      <c r="E73" s="83"/>
      <c r="F73" s="87"/>
      <c r="G73" s="87"/>
    </row>
    <row r="74" spans="1:7">
      <c r="A74" s="99"/>
      <c r="B74" s="100" t="s">
        <v>105</v>
      </c>
      <c r="C74" s="85" t="s">
        <v>21</v>
      </c>
      <c r="D74" s="86">
        <v>1</v>
      </c>
      <c r="E74" s="83"/>
      <c r="F74" s="87"/>
      <c r="G74" s="87"/>
    </row>
    <row r="75" spans="1:7">
      <c r="A75" s="99"/>
      <c r="B75" s="100" t="s">
        <v>104</v>
      </c>
      <c r="C75" s="85" t="s">
        <v>21</v>
      </c>
      <c r="D75" s="86">
        <v>1</v>
      </c>
      <c r="E75" s="83"/>
      <c r="F75" s="87"/>
      <c r="G75" s="87"/>
    </row>
    <row r="76" spans="1:7">
      <c r="A76" s="99"/>
      <c r="B76" s="100" t="s">
        <v>282</v>
      </c>
      <c r="C76" s="85" t="s">
        <v>21</v>
      </c>
      <c r="D76" s="86">
        <v>1</v>
      </c>
      <c r="E76" s="103"/>
      <c r="F76" s="87"/>
      <c r="G76" s="87"/>
    </row>
    <row r="77" spans="1:7" ht="28.5">
      <c r="A77" s="99"/>
      <c r="B77" s="100" t="s">
        <v>109</v>
      </c>
      <c r="C77" s="85"/>
      <c r="D77" s="86"/>
      <c r="E77" s="103"/>
      <c r="F77" s="87"/>
      <c r="G77" s="87"/>
    </row>
    <row r="78" spans="1:7">
      <c r="A78" s="99"/>
      <c r="B78" s="148" t="s">
        <v>274</v>
      </c>
      <c r="C78" s="85" t="s">
        <v>21</v>
      </c>
      <c r="D78" s="86">
        <v>1</v>
      </c>
      <c r="E78" s="103"/>
      <c r="F78" s="87"/>
      <c r="G78" s="87"/>
    </row>
    <row r="79" spans="1:7">
      <c r="A79" s="99"/>
      <c r="B79" s="100" t="s">
        <v>115</v>
      </c>
      <c r="C79" s="85" t="s">
        <v>20</v>
      </c>
      <c r="D79" s="86">
        <v>1</v>
      </c>
      <c r="E79" s="83"/>
      <c r="F79" s="87"/>
      <c r="G79" s="87"/>
    </row>
    <row r="80" spans="1:7" ht="28.5">
      <c r="A80" s="99"/>
      <c r="B80" s="100" t="s">
        <v>283</v>
      </c>
      <c r="C80" s="149" t="s">
        <v>20</v>
      </c>
      <c r="D80" s="150">
        <v>1</v>
      </c>
      <c r="E80" s="109"/>
      <c r="F80" s="87"/>
      <c r="G80" s="87"/>
    </row>
    <row r="81" spans="1:7">
      <c r="A81" s="99"/>
      <c r="B81" s="100" t="s">
        <v>118</v>
      </c>
      <c r="C81" s="85" t="s">
        <v>21</v>
      </c>
      <c r="D81" s="86">
        <v>2</v>
      </c>
      <c r="E81" s="83"/>
      <c r="F81" s="87"/>
      <c r="G81" s="87"/>
    </row>
    <row r="82" spans="1:7">
      <c r="A82" s="99"/>
      <c r="B82" s="100" t="s">
        <v>119</v>
      </c>
      <c r="C82" s="85" t="s">
        <v>20</v>
      </c>
      <c r="D82" s="86">
        <v>1</v>
      </c>
      <c r="E82" s="83"/>
      <c r="F82" s="87"/>
      <c r="G82" s="87"/>
    </row>
    <row r="83" spans="1:7">
      <c r="A83" s="99"/>
      <c r="B83" s="100" t="s">
        <v>132</v>
      </c>
      <c r="C83" s="85" t="s">
        <v>20</v>
      </c>
      <c r="D83" s="86">
        <v>1</v>
      </c>
      <c r="E83" s="83"/>
      <c r="F83" s="87"/>
      <c r="G83" s="87"/>
    </row>
    <row r="84" spans="1:7">
      <c r="A84" s="99"/>
      <c r="B84" s="100" t="s">
        <v>113</v>
      </c>
      <c r="C84" s="85" t="s">
        <v>20</v>
      </c>
      <c r="D84" s="86">
        <v>1</v>
      </c>
      <c r="E84" s="83"/>
      <c r="F84" s="87"/>
      <c r="G84" s="87"/>
    </row>
    <row r="85" spans="1:7">
      <c r="A85" s="99"/>
      <c r="B85" s="100" t="s">
        <v>114</v>
      </c>
      <c r="C85" s="85" t="s">
        <v>20</v>
      </c>
      <c r="D85" s="86">
        <v>1</v>
      </c>
      <c r="E85" s="83"/>
      <c r="F85" s="87"/>
      <c r="G85" s="87"/>
    </row>
    <row r="86" spans="1:7">
      <c r="A86" s="99"/>
      <c r="B86" s="100"/>
      <c r="C86" s="85"/>
      <c r="D86" s="86"/>
      <c r="E86" s="83"/>
      <c r="F86" s="87"/>
      <c r="G86" s="87"/>
    </row>
    <row r="87" spans="1:7">
      <c r="A87" s="99"/>
      <c r="B87" s="164" t="s">
        <v>80</v>
      </c>
      <c r="C87" s="85"/>
      <c r="D87" s="86"/>
      <c r="E87" s="83"/>
      <c r="F87" s="87"/>
      <c r="G87" s="87"/>
    </row>
    <row r="88" spans="1:7">
      <c r="A88" s="99"/>
      <c r="B88" s="100" t="s">
        <v>105</v>
      </c>
      <c r="C88" s="85" t="s">
        <v>21</v>
      </c>
      <c r="D88" s="86">
        <v>16</v>
      </c>
      <c r="E88" s="83"/>
      <c r="F88" s="87"/>
      <c r="G88" s="87"/>
    </row>
    <row r="89" spans="1:7">
      <c r="A89" s="99"/>
      <c r="B89" s="100" t="s">
        <v>108</v>
      </c>
      <c r="C89" s="85" t="s">
        <v>21</v>
      </c>
      <c r="D89" s="86">
        <v>16</v>
      </c>
      <c r="E89" s="83"/>
      <c r="F89" s="87"/>
      <c r="G89" s="87"/>
    </row>
    <row r="90" spans="1:7">
      <c r="A90" s="99"/>
      <c r="B90" s="100" t="s">
        <v>284</v>
      </c>
      <c r="C90" s="85" t="s">
        <v>21</v>
      </c>
      <c r="D90" s="86">
        <v>1</v>
      </c>
      <c r="E90" s="103"/>
      <c r="F90" s="87"/>
      <c r="G90" s="87"/>
    </row>
    <row r="91" spans="1:7">
      <c r="A91" s="99"/>
      <c r="B91" s="100" t="s">
        <v>287</v>
      </c>
      <c r="C91" s="85" t="s">
        <v>21</v>
      </c>
      <c r="D91" s="86">
        <v>1</v>
      </c>
      <c r="E91" s="103"/>
      <c r="F91" s="87"/>
      <c r="G91" s="87"/>
    </row>
    <row r="92" spans="1:7">
      <c r="A92" s="99"/>
      <c r="B92" s="100" t="s">
        <v>286</v>
      </c>
      <c r="C92" s="85" t="s">
        <v>21</v>
      </c>
      <c r="D92" s="86">
        <v>1</v>
      </c>
      <c r="E92" s="103"/>
      <c r="F92" s="87"/>
      <c r="G92" s="87"/>
    </row>
    <row r="93" spans="1:7">
      <c r="A93" s="99"/>
      <c r="B93" s="100" t="s">
        <v>285</v>
      </c>
      <c r="C93" s="85" t="s">
        <v>21</v>
      </c>
      <c r="D93" s="86">
        <v>2</v>
      </c>
      <c r="E93" s="103"/>
      <c r="F93" s="87"/>
      <c r="G93" s="87"/>
    </row>
    <row r="94" spans="1:7">
      <c r="A94" s="99"/>
      <c r="B94" s="100" t="s">
        <v>104</v>
      </c>
      <c r="C94" s="85" t="s">
        <v>275</v>
      </c>
      <c r="D94" s="86">
        <v>1</v>
      </c>
      <c r="E94" s="83"/>
      <c r="F94" s="87"/>
      <c r="G94" s="87"/>
    </row>
    <row r="95" spans="1:7">
      <c r="A95" s="99"/>
      <c r="B95" s="100" t="s">
        <v>118</v>
      </c>
      <c r="C95" s="85" t="s">
        <v>21</v>
      </c>
      <c r="D95" s="86">
        <v>14</v>
      </c>
      <c r="E95" s="83"/>
      <c r="F95" s="87"/>
      <c r="G95" s="87"/>
    </row>
    <row r="96" spans="1:7">
      <c r="A96" s="99"/>
      <c r="B96" s="100" t="s">
        <v>119</v>
      </c>
      <c r="C96" s="85" t="s">
        <v>20</v>
      </c>
      <c r="D96" s="86">
        <v>1</v>
      </c>
      <c r="E96" s="83"/>
      <c r="F96" s="87"/>
      <c r="G96" s="87"/>
    </row>
    <row r="97" spans="1:7">
      <c r="A97" s="99"/>
      <c r="B97" s="100" t="s">
        <v>130</v>
      </c>
      <c r="C97" s="85" t="s">
        <v>20</v>
      </c>
      <c r="D97" s="86">
        <v>1</v>
      </c>
      <c r="E97" s="83"/>
      <c r="F97" s="87"/>
      <c r="G97" s="87"/>
    </row>
    <row r="98" spans="1:7">
      <c r="A98" s="99"/>
      <c r="B98" s="100" t="s">
        <v>113</v>
      </c>
      <c r="C98" s="85" t="s">
        <v>20</v>
      </c>
      <c r="D98" s="86">
        <v>1</v>
      </c>
      <c r="E98" s="83"/>
      <c r="F98" s="87"/>
      <c r="G98" s="87"/>
    </row>
    <row r="99" spans="1:7">
      <c r="A99" s="99"/>
      <c r="B99" s="100" t="s">
        <v>114</v>
      </c>
      <c r="C99" s="85" t="s">
        <v>20</v>
      </c>
      <c r="D99" s="86">
        <v>1</v>
      </c>
      <c r="E99" s="83"/>
      <c r="F99" s="87"/>
      <c r="G99" s="87"/>
    </row>
    <row r="100" spans="1:7">
      <c r="A100" s="99"/>
      <c r="B100" s="100"/>
      <c r="C100" s="85"/>
      <c r="D100" s="86"/>
      <c r="E100" s="83"/>
      <c r="F100" s="87"/>
      <c r="G100" s="87"/>
    </row>
    <row r="101" spans="1:7">
      <c r="A101" s="99"/>
      <c r="B101" s="164" t="s">
        <v>82</v>
      </c>
      <c r="C101" s="85"/>
      <c r="D101" s="86"/>
      <c r="E101" s="83"/>
      <c r="F101" s="87"/>
      <c r="G101" s="87"/>
    </row>
    <row r="102" spans="1:7" ht="29.45" customHeight="1">
      <c r="A102" s="99"/>
      <c r="B102" s="100" t="s">
        <v>111</v>
      </c>
      <c r="C102" s="85" t="s">
        <v>21</v>
      </c>
      <c r="D102" s="86">
        <v>16</v>
      </c>
      <c r="E102" s="83"/>
      <c r="F102" s="87"/>
      <c r="G102" s="87"/>
    </row>
    <row r="103" spans="1:7">
      <c r="A103" s="99"/>
      <c r="B103" s="100" t="s">
        <v>105</v>
      </c>
      <c r="C103" s="85" t="s">
        <v>21</v>
      </c>
      <c r="D103" s="86">
        <v>16</v>
      </c>
      <c r="E103" s="83"/>
      <c r="F103" s="87"/>
      <c r="G103" s="87"/>
    </row>
    <row r="104" spans="1:7">
      <c r="A104" s="99"/>
      <c r="B104" s="100" t="s">
        <v>108</v>
      </c>
      <c r="C104" s="85" t="s">
        <v>21</v>
      </c>
      <c r="D104" s="86">
        <v>16</v>
      </c>
      <c r="E104" s="83"/>
      <c r="F104" s="87"/>
      <c r="G104" s="87"/>
    </row>
    <row r="105" spans="1:7">
      <c r="A105" s="99"/>
      <c r="B105" s="100" t="s">
        <v>284</v>
      </c>
      <c r="C105" s="85" t="s">
        <v>21</v>
      </c>
      <c r="D105" s="86">
        <v>1</v>
      </c>
      <c r="E105" s="83"/>
      <c r="F105" s="87"/>
      <c r="G105" s="87"/>
    </row>
    <row r="106" spans="1:7">
      <c r="A106" s="99"/>
      <c r="B106" s="100" t="s">
        <v>287</v>
      </c>
      <c r="C106" s="85" t="s">
        <v>21</v>
      </c>
      <c r="D106" s="86">
        <v>1</v>
      </c>
      <c r="E106" s="83"/>
      <c r="F106" s="87"/>
      <c r="G106" s="87"/>
    </row>
    <row r="107" spans="1:7">
      <c r="A107" s="99"/>
      <c r="B107" s="100" t="s">
        <v>286</v>
      </c>
      <c r="C107" s="85" t="s">
        <v>21</v>
      </c>
      <c r="D107" s="86">
        <v>1</v>
      </c>
      <c r="E107" s="83"/>
      <c r="F107" s="87"/>
      <c r="G107" s="87"/>
    </row>
    <row r="108" spans="1:7">
      <c r="A108" s="99"/>
      <c r="B108" s="100" t="s">
        <v>285</v>
      </c>
      <c r="C108" s="85" t="s">
        <v>21</v>
      </c>
      <c r="D108" s="86">
        <v>2</v>
      </c>
      <c r="E108" s="83"/>
      <c r="F108" s="87"/>
      <c r="G108" s="87"/>
    </row>
    <row r="109" spans="1:7">
      <c r="A109" s="99"/>
      <c r="B109" s="100" t="s">
        <v>104</v>
      </c>
      <c r="C109" s="85" t="s">
        <v>21</v>
      </c>
      <c r="D109" s="86" t="s">
        <v>275</v>
      </c>
      <c r="E109" s="83"/>
      <c r="F109" s="87"/>
      <c r="G109" s="87"/>
    </row>
    <row r="110" spans="1:7" ht="28.5">
      <c r="A110" s="99"/>
      <c r="B110" s="100" t="s">
        <v>112</v>
      </c>
      <c r="C110" s="85"/>
      <c r="D110" s="86"/>
      <c r="E110" s="83"/>
      <c r="F110" s="87"/>
      <c r="G110" s="87"/>
    </row>
    <row r="111" spans="1:7">
      <c r="A111" s="99"/>
      <c r="B111" s="148" t="s">
        <v>276</v>
      </c>
      <c r="C111" s="85" t="s">
        <v>21</v>
      </c>
      <c r="D111" s="86">
        <v>2</v>
      </c>
      <c r="E111" s="83"/>
      <c r="F111" s="87"/>
      <c r="G111" s="87"/>
    </row>
    <row r="112" spans="1:7">
      <c r="A112" s="99"/>
      <c r="B112" s="148" t="s">
        <v>277</v>
      </c>
      <c r="C112" s="85" t="s">
        <v>21</v>
      </c>
      <c r="D112" s="86">
        <v>1</v>
      </c>
      <c r="E112" s="83"/>
      <c r="F112" s="87"/>
      <c r="G112" s="87"/>
    </row>
    <row r="113" spans="1:7">
      <c r="A113" s="99"/>
      <c r="B113" s="148" t="s">
        <v>133</v>
      </c>
      <c r="C113" s="85" t="s">
        <v>21</v>
      </c>
      <c r="D113" s="86">
        <v>2</v>
      </c>
      <c r="E113" s="83"/>
      <c r="F113" s="87"/>
      <c r="G113" s="87"/>
    </row>
    <row r="114" spans="1:7">
      <c r="A114" s="99"/>
      <c r="B114" s="100" t="s">
        <v>115</v>
      </c>
      <c r="C114" s="85" t="s">
        <v>20</v>
      </c>
      <c r="D114" s="86">
        <v>1</v>
      </c>
      <c r="E114" s="83"/>
      <c r="F114" s="87"/>
      <c r="G114" s="87"/>
    </row>
    <row r="115" spans="1:7" ht="28.5">
      <c r="A115" s="99"/>
      <c r="B115" s="100" t="s">
        <v>117</v>
      </c>
      <c r="C115" s="85" t="s">
        <v>20</v>
      </c>
      <c r="D115" s="86">
        <v>1</v>
      </c>
      <c r="E115" s="83"/>
      <c r="F115" s="87"/>
      <c r="G115" s="87"/>
    </row>
    <row r="116" spans="1:7">
      <c r="A116" s="99"/>
      <c r="B116" s="100" t="s">
        <v>118</v>
      </c>
      <c r="C116" s="85" t="s">
        <v>21</v>
      </c>
      <c r="D116" s="86">
        <v>4</v>
      </c>
      <c r="E116" s="83"/>
      <c r="F116" s="87"/>
      <c r="G116" s="87"/>
    </row>
    <row r="117" spans="1:7">
      <c r="A117" s="99"/>
      <c r="B117" s="100" t="s">
        <v>119</v>
      </c>
      <c r="C117" s="85" t="s">
        <v>20</v>
      </c>
      <c r="D117" s="86">
        <v>1</v>
      </c>
      <c r="E117" s="83"/>
      <c r="F117" s="87"/>
      <c r="G117" s="87"/>
    </row>
    <row r="118" spans="1:7">
      <c r="A118" s="99"/>
      <c r="B118" s="100" t="s">
        <v>131</v>
      </c>
      <c r="C118" s="85" t="s">
        <v>20</v>
      </c>
      <c r="D118" s="86">
        <v>1</v>
      </c>
      <c r="E118" s="83"/>
      <c r="F118" s="87"/>
      <c r="G118" s="87"/>
    </row>
    <row r="119" spans="1:7">
      <c r="A119" s="99"/>
      <c r="B119" s="100" t="s">
        <v>113</v>
      </c>
      <c r="C119" s="85" t="s">
        <v>20</v>
      </c>
      <c r="D119" s="86">
        <v>1</v>
      </c>
      <c r="E119" s="83"/>
      <c r="F119" s="87"/>
      <c r="G119" s="87"/>
    </row>
    <row r="120" spans="1:7">
      <c r="A120" s="99"/>
      <c r="B120" s="100" t="s">
        <v>114</v>
      </c>
      <c r="C120" s="85" t="s">
        <v>20</v>
      </c>
      <c r="D120" s="86">
        <v>1</v>
      </c>
      <c r="E120" s="83"/>
      <c r="F120" s="87"/>
      <c r="G120" s="87"/>
    </row>
    <row r="121" spans="1:7" ht="15" thickBot="1">
      <c r="A121" s="101"/>
      <c r="B121" s="102"/>
      <c r="C121" s="93"/>
      <c r="D121" s="94"/>
      <c r="E121" s="95"/>
      <c r="F121" s="96"/>
      <c r="G121" s="96"/>
    </row>
    <row r="122" spans="1:7" ht="15.75" thickBot="1">
      <c r="A122" s="38"/>
      <c r="B122" s="76" t="s">
        <v>208</v>
      </c>
      <c r="C122" s="39"/>
      <c r="D122" s="39"/>
      <c r="E122" s="39"/>
      <c r="F122" s="41"/>
      <c r="G122" s="48">
        <f>SUM(G72:G120)</f>
        <v>0</v>
      </c>
    </row>
    <row r="123" spans="1:7" ht="8.1" customHeight="1" thickBot="1">
      <c r="A123" s="72"/>
      <c r="B123" s="73"/>
      <c r="C123" s="45"/>
      <c r="D123" s="45"/>
      <c r="E123" s="45"/>
      <c r="F123" s="46"/>
      <c r="G123" s="74"/>
    </row>
    <row r="124" spans="1:7" ht="15" thickBot="1">
      <c r="A124" s="51" t="s">
        <v>29</v>
      </c>
      <c r="B124" s="54" t="s">
        <v>55</v>
      </c>
      <c r="C124" s="39"/>
      <c r="D124" s="39"/>
      <c r="E124" s="39"/>
      <c r="F124" s="40"/>
      <c r="G124" s="41"/>
    </row>
    <row r="125" spans="1:7">
      <c r="A125" s="97"/>
      <c r="B125" s="163" t="s">
        <v>56</v>
      </c>
      <c r="C125" s="80"/>
      <c r="D125" s="81"/>
      <c r="E125" s="78"/>
      <c r="F125" s="82"/>
      <c r="G125" s="82"/>
    </row>
    <row r="126" spans="1:7">
      <c r="A126" s="99"/>
      <c r="B126" s="100" t="s">
        <v>100</v>
      </c>
      <c r="C126" s="85" t="s">
        <v>21</v>
      </c>
      <c r="D126" s="86">
        <v>6</v>
      </c>
      <c r="E126" s="83"/>
      <c r="F126" s="87"/>
      <c r="G126" s="87"/>
    </row>
    <row r="127" spans="1:7">
      <c r="A127" s="99"/>
      <c r="B127" s="100" t="s">
        <v>99</v>
      </c>
      <c r="C127" s="85" t="s">
        <v>21</v>
      </c>
      <c r="D127" s="86">
        <v>6</v>
      </c>
      <c r="E127" s="83"/>
      <c r="F127" s="87"/>
      <c r="G127" s="87"/>
    </row>
    <row r="128" spans="1:7">
      <c r="A128" s="99"/>
      <c r="B128" s="100" t="s">
        <v>101</v>
      </c>
      <c r="C128" s="85" t="s">
        <v>21</v>
      </c>
      <c r="D128" s="86">
        <v>4</v>
      </c>
      <c r="E128" s="83"/>
      <c r="F128" s="87"/>
      <c r="G128" s="87"/>
    </row>
    <row r="129" spans="1:7">
      <c r="A129" s="99"/>
      <c r="B129" s="100" t="s">
        <v>98</v>
      </c>
      <c r="C129" s="85" t="s">
        <v>21</v>
      </c>
      <c r="D129" s="86">
        <v>10</v>
      </c>
      <c r="E129" s="83"/>
      <c r="F129" s="87"/>
      <c r="G129" s="87"/>
    </row>
    <row r="130" spans="1:7">
      <c r="A130" s="99"/>
      <c r="B130" s="100" t="s">
        <v>91</v>
      </c>
      <c r="C130" s="85" t="s">
        <v>21</v>
      </c>
      <c r="D130" s="86">
        <v>6</v>
      </c>
      <c r="E130" s="83"/>
      <c r="F130" s="87"/>
      <c r="G130" s="87"/>
    </row>
    <row r="131" spans="1:7">
      <c r="A131" s="99"/>
      <c r="B131" s="100"/>
      <c r="C131" s="85"/>
      <c r="D131" s="86"/>
      <c r="E131" s="83"/>
      <c r="F131" s="87"/>
      <c r="G131" s="87"/>
    </row>
    <row r="132" spans="1:7">
      <c r="A132" s="99"/>
      <c r="B132" s="164" t="s">
        <v>80</v>
      </c>
      <c r="C132" s="85"/>
      <c r="D132" s="86"/>
      <c r="E132" s="83"/>
      <c r="F132" s="87"/>
      <c r="G132" s="87"/>
    </row>
    <row r="133" spans="1:7">
      <c r="A133" s="99"/>
      <c r="B133" s="100" t="s">
        <v>100</v>
      </c>
      <c r="C133" s="85" t="s">
        <v>21</v>
      </c>
      <c r="D133" s="86">
        <v>4</v>
      </c>
      <c r="E133" s="83"/>
      <c r="F133" s="87"/>
      <c r="G133" s="87"/>
    </row>
    <row r="134" spans="1:7">
      <c r="A134" s="99"/>
      <c r="B134" s="100" t="s">
        <v>99</v>
      </c>
      <c r="C134" s="85" t="s">
        <v>21</v>
      </c>
      <c r="D134" s="86">
        <v>4</v>
      </c>
      <c r="E134" s="83"/>
      <c r="F134" s="87"/>
      <c r="G134" s="87"/>
    </row>
    <row r="135" spans="1:7">
      <c r="A135" s="99"/>
      <c r="B135" s="100" t="s">
        <v>98</v>
      </c>
      <c r="C135" s="85" t="s">
        <v>21</v>
      </c>
      <c r="D135" s="86">
        <v>4</v>
      </c>
      <c r="E135" s="83"/>
      <c r="F135" s="87"/>
      <c r="G135" s="87"/>
    </row>
    <row r="136" spans="1:7">
      <c r="A136" s="99"/>
      <c r="B136" s="100" t="s">
        <v>97</v>
      </c>
      <c r="C136" s="85" t="s">
        <v>21</v>
      </c>
      <c r="D136" s="86">
        <v>4</v>
      </c>
      <c r="E136" s="83"/>
      <c r="F136" s="87"/>
      <c r="G136" s="87"/>
    </row>
    <row r="137" spans="1:7">
      <c r="A137" s="99"/>
      <c r="B137" s="100" t="s">
        <v>92</v>
      </c>
      <c r="C137" s="85" t="s">
        <v>21</v>
      </c>
      <c r="D137" s="86">
        <v>10</v>
      </c>
      <c r="E137" s="83"/>
      <c r="F137" s="87"/>
      <c r="G137" s="87"/>
    </row>
    <row r="138" spans="1:7">
      <c r="A138" s="99"/>
      <c r="B138" s="100" t="s">
        <v>91</v>
      </c>
      <c r="C138" s="85" t="s">
        <v>21</v>
      </c>
      <c r="D138" s="86">
        <v>1</v>
      </c>
      <c r="E138" s="83"/>
      <c r="F138" s="87"/>
      <c r="G138" s="87"/>
    </row>
    <row r="139" spans="1:7">
      <c r="A139" s="99"/>
      <c r="B139" s="100" t="s">
        <v>93</v>
      </c>
      <c r="C139" s="85" t="s">
        <v>21</v>
      </c>
      <c r="D139" s="86">
        <v>1</v>
      </c>
      <c r="E139" s="83"/>
      <c r="F139" s="87"/>
      <c r="G139" s="87"/>
    </row>
    <row r="140" spans="1:7">
      <c r="A140" s="99"/>
      <c r="B140" s="100"/>
      <c r="C140" s="85"/>
      <c r="D140" s="86"/>
      <c r="E140" s="83"/>
      <c r="F140" s="87"/>
      <c r="G140" s="87"/>
    </row>
    <row r="141" spans="1:7">
      <c r="A141" s="99"/>
      <c r="B141" s="164" t="s">
        <v>82</v>
      </c>
      <c r="C141" s="85"/>
      <c r="D141" s="86"/>
      <c r="E141" s="83"/>
      <c r="F141" s="87"/>
      <c r="G141" s="87"/>
    </row>
    <row r="142" spans="1:7">
      <c r="A142" s="99"/>
      <c r="B142" s="100" t="s">
        <v>100</v>
      </c>
      <c r="C142" s="85" t="s">
        <v>21</v>
      </c>
      <c r="D142" s="86">
        <v>6</v>
      </c>
      <c r="E142" s="83"/>
      <c r="F142" s="87"/>
      <c r="G142" s="87"/>
    </row>
    <row r="143" spans="1:7">
      <c r="A143" s="99"/>
      <c r="B143" s="100" t="s">
        <v>99</v>
      </c>
      <c r="C143" s="85" t="s">
        <v>21</v>
      </c>
      <c r="D143" s="86">
        <v>6</v>
      </c>
      <c r="E143" s="83"/>
      <c r="F143" s="87"/>
      <c r="G143" s="87"/>
    </row>
    <row r="144" spans="1:7">
      <c r="A144" s="99"/>
      <c r="B144" s="100" t="s">
        <v>98</v>
      </c>
      <c r="C144" s="85" t="s">
        <v>21</v>
      </c>
      <c r="D144" s="86">
        <v>4</v>
      </c>
      <c r="E144" s="83"/>
      <c r="F144" s="87"/>
      <c r="G144" s="87"/>
    </row>
    <row r="145" spans="1:7">
      <c r="A145" s="99"/>
      <c r="B145" s="100" t="s">
        <v>97</v>
      </c>
      <c r="C145" s="85" t="s">
        <v>21</v>
      </c>
      <c r="D145" s="86">
        <v>10</v>
      </c>
      <c r="E145" s="83"/>
      <c r="F145" s="87"/>
      <c r="G145" s="87"/>
    </row>
    <row r="146" spans="1:7">
      <c r="A146" s="99"/>
      <c r="B146" s="100" t="s">
        <v>92</v>
      </c>
      <c r="C146" s="85" t="s">
        <v>21</v>
      </c>
      <c r="D146" s="86">
        <v>12</v>
      </c>
      <c r="E146" s="83"/>
      <c r="F146" s="87"/>
      <c r="G146" s="87"/>
    </row>
    <row r="147" spans="1:7">
      <c r="A147" s="99"/>
      <c r="B147" s="100" t="s">
        <v>91</v>
      </c>
      <c r="C147" s="85" t="s">
        <v>21</v>
      </c>
      <c r="D147" s="86">
        <v>2</v>
      </c>
      <c r="E147" s="83"/>
      <c r="F147" s="87"/>
      <c r="G147" s="87"/>
    </row>
    <row r="148" spans="1:7">
      <c r="A148" s="99"/>
      <c r="B148" s="100" t="s">
        <v>93</v>
      </c>
      <c r="C148" s="85" t="s">
        <v>21</v>
      </c>
      <c r="D148" s="86">
        <v>2</v>
      </c>
      <c r="E148" s="83"/>
      <c r="F148" s="87"/>
      <c r="G148" s="87"/>
    </row>
    <row r="149" spans="1:7" ht="15" thickBot="1">
      <c r="A149" s="101"/>
      <c r="B149" s="104"/>
      <c r="C149" s="93"/>
      <c r="D149" s="94"/>
      <c r="E149" s="95"/>
      <c r="F149" s="96"/>
      <c r="G149" s="96"/>
    </row>
    <row r="150" spans="1:7" ht="15.75" thickBot="1">
      <c r="A150" s="38"/>
      <c r="B150" s="76" t="s">
        <v>207</v>
      </c>
      <c r="C150" s="39"/>
      <c r="D150" s="39"/>
      <c r="E150" s="39"/>
      <c r="F150" s="41"/>
      <c r="G150" s="48">
        <f>SUM(G126:G149)</f>
        <v>0</v>
      </c>
    </row>
    <row r="151" spans="1:7" ht="8.1" customHeight="1" thickBot="1">
      <c r="A151" s="72"/>
      <c r="B151" s="73"/>
      <c r="C151" s="45"/>
      <c r="D151" s="45"/>
      <c r="E151" s="45"/>
      <c r="F151" s="46"/>
      <c r="G151" s="74"/>
    </row>
    <row r="152" spans="1:7" ht="15" thickBot="1">
      <c r="A152" s="51" t="s">
        <v>30</v>
      </c>
      <c r="B152" s="54" t="s">
        <v>95</v>
      </c>
      <c r="C152" s="39"/>
      <c r="D152" s="39"/>
      <c r="E152" s="39"/>
      <c r="F152" s="40"/>
      <c r="G152" s="41"/>
    </row>
    <row r="153" spans="1:7">
      <c r="A153" s="97"/>
      <c r="B153" s="163" t="s">
        <v>56</v>
      </c>
      <c r="C153" s="80"/>
      <c r="D153" s="81"/>
      <c r="E153" s="78"/>
      <c r="F153" s="82"/>
      <c r="G153" s="82"/>
    </row>
    <row r="154" spans="1:7" ht="30" customHeight="1">
      <c r="A154" s="99"/>
      <c r="B154" s="100" t="s">
        <v>102</v>
      </c>
      <c r="C154" s="85" t="s">
        <v>21</v>
      </c>
      <c r="D154" s="86">
        <v>4</v>
      </c>
      <c r="E154" s="83"/>
      <c r="F154" s="87"/>
      <c r="G154" s="87"/>
    </row>
    <row r="155" spans="1:7" ht="15" thickBot="1">
      <c r="A155" s="101"/>
      <c r="B155" s="104"/>
      <c r="C155" s="93"/>
      <c r="D155" s="94"/>
      <c r="E155" s="95"/>
      <c r="F155" s="96"/>
      <c r="G155" s="96"/>
    </row>
    <row r="156" spans="1:7" ht="15.75" thickBot="1">
      <c r="A156" s="38"/>
      <c r="B156" s="76" t="s">
        <v>206</v>
      </c>
      <c r="C156" s="39"/>
      <c r="D156" s="39"/>
      <c r="E156" s="39"/>
      <c r="F156" s="41"/>
      <c r="G156" s="48">
        <f>SUM(G153:G155)</f>
        <v>0</v>
      </c>
    </row>
    <row r="157" spans="1:7" ht="15.75" thickBot="1">
      <c r="A157" s="62"/>
      <c r="B157" s="77" t="s">
        <v>205</v>
      </c>
      <c r="C157" s="63"/>
      <c r="D157" s="35"/>
      <c r="E157" s="35"/>
      <c r="F157" s="37"/>
      <c r="G157" s="64">
        <f>SUM(G156,G150,G122,G68)</f>
        <v>0</v>
      </c>
    </row>
    <row r="158" spans="1:7" ht="8.1" customHeight="1" thickBot="1">
      <c r="A158" s="72"/>
      <c r="B158" s="73"/>
      <c r="C158" s="45"/>
      <c r="D158" s="45"/>
      <c r="E158" s="45"/>
      <c r="F158" s="46"/>
      <c r="G158" s="74"/>
    </row>
    <row r="159" spans="1:7" ht="15.75" thickBot="1">
      <c r="A159" s="50" t="s">
        <v>32</v>
      </c>
      <c r="B159" s="53" t="s">
        <v>31</v>
      </c>
      <c r="C159" s="35"/>
      <c r="D159" s="35"/>
      <c r="E159" s="35"/>
      <c r="F159" s="36"/>
      <c r="G159" s="37"/>
    </row>
    <row r="160" spans="1:7" ht="15">
      <c r="A160" s="105"/>
      <c r="B160" s="106" t="s">
        <v>77</v>
      </c>
      <c r="C160" s="78"/>
      <c r="D160" s="78"/>
      <c r="E160" s="78"/>
      <c r="F160" s="82"/>
      <c r="G160" s="82"/>
    </row>
    <row r="161" spans="1:7" s="8" customFormat="1" ht="71.25">
      <c r="A161" s="107"/>
      <c r="B161" s="108" t="s">
        <v>78</v>
      </c>
      <c r="C161" s="109" t="s">
        <v>20</v>
      </c>
      <c r="D161" s="109">
        <v>4</v>
      </c>
      <c r="E161" s="109"/>
      <c r="F161" s="110"/>
      <c r="G161" s="110"/>
    </row>
    <row r="162" spans="1:7" s="8" customFormat="1">
      <c r="A162" s="107"/>
      <c r="B162" s="108" t="s">
        <v>58</v>
      </c>
      <c r="C162" s="109" t="s">
        <v>20</v>
      </c>
      <c r="D162" s="109">
        <v>4</v>
      </c>
      <c r="E162" s="109"/>
      <c r="F162" s="110"/>
      <c r="G162" s="110"/>
    </row>
    <row r="163" spans="1:7" s="8" customFormat="1" ht="28.5">
      <c r="A163" s="107"/>
      <c r="B163" s="108" t="s">
        <v>59</v>
      </c>
      <c r="C163" s="109" t="s">
        <v>20</v>
      </c>
      <c r="D163" s="109">
        <v>3</v>
      </c>
      <c r="E163" s="109"/>
      <c r="F163" s="110"/>
      <c r="G163" s="110"/>
    </row>
    <row r="164" spans="1:7" s="8" customFormat="1">
      <c r="A164" s="107"/>
      <c r="B164" s="108" t="s">
        <v>60</v>
      </c>
      <c r="C164" s="109" t="s">
        <v>20</v>
      </c>
      <c r="D164" s="109">
        <v>1</v>
      </c>
      <c r="E164" s="109"/>
      <c r="F164" s="110"/>
      <c r="G164" s="110"/>
    </row>
    <row r="165" spans="1:7" s="8" customFormat="1">
      <c r="A165" s="107"/>
      <c r="B165" s="108" t="s">
        <v>62</v>
      </c>
      <c r="C165" s="109" t="s">
        <v>20</v>
      </c>
      <c r="D165" s="109">
        <v>1</v>
      </c>
      <c r="E165" s="109"/>
      <c r="F165" s="110"/>
      <c r="G165" s="110"/>
    </row>
    <row r="166" spans="1:7" s="8" customFormat="1">
      <c r="A166" s="107"/>
      <c r="B166" s="108" t="s">
        <v>66</v>
      </c>
      <c r="C166" s="109" t="s">
        <v>20</v>
      </c>
      <c r="D166" s="109">
        <v>1</v>
      </c>
      <c r="E166" s="109"/>
      <c r="F166" s="110"/>
      <c r="G166" s="110"/>
    </row>
    <row r="167" spans="1:7" s="8" customFormat="1">
      <c r="A167" s="107"/>
      <c r="B167" s="108" t="s">
        <v>63</v>
      </c>
      <c r="C167" s="109" t="s">
        <v>20</v>
      </c>
      <c r="D167" s="109">
        <v>1</v>
      </c>
      <c r="E167" s="109"/>
      <c r="F167" s="110"/>
      <c r="G167" s="110"/>
    </row>
    <row r="168" spans="1:7" s="8" customFormat="1">
      <c r="A168" s="107"/>
      <c r="B168" s="108" t="s">
        <v>64</v>
      </c>
      <c r="C168" s="109" t="s">
        <v>20</v>
      </c>
      <c r="D168" s="109">
        <v>1</v>
      </c>
      <c r="E168" s="109"/>
      <c r="F168" s="110"/>
      <c r="G168" s="110"/>
    </row>
    <row r="169" spans="1:7" s="8" customFormat="1">
      <c r="A169" s="159"/>
      <c r="B169" s="160" t="s">
        <v>61</v>
      </c>
      <c r="C169" s="161" t="s">
        <v>20</v>
      </c>
      <c r="D169" s="161">
        <v>1</v>
      </c>
      <c r="E169" s="161"/>
      <c r="F169" s="162"/>
      <c r="G169" s="162"/>
    </row>
    <row r="170" spans="1:7" ht="15.75" thickBot="1">
      <c r="A170" s="42"/>
      <c r="B170" s="66"/>
      <c r="C170" s="25"/>
      <c r="D170" s="25"/>
      <c r="E170" s="25"/>
      <c r="F170" s="28"/>
      <c r="G170" s="28"/>
    </row>
    <row r="171" spans="1:7" s="8" customFormat="1" ht="15.75" thickBot="1">
      <c r="A171" s="62"/>
      <c r="B171" s="77" t="s">
        <v>204</v>
      </c>
      <c r="C171" s="63"/>
      <c r="D171" s="35"/>
      <c r="E171" s="35"/>
      <c r="F171" s="37"/>
      <c r="G171" s="64">
        <f>SUM(G161:G169)</f>
        <v>0</v>
      </c>
    </row>
    <row r="172" spans="1:7" ht="8.1" customHeight="1" thickBot="1">
      <c r="A172" s="72"/>
      <c r="B172" s="73"/>
      <c r="C172" s="45"/>
      <c r="D172" s="45"/>
      <c r="E172" s="45"/>
      <c r="F172" s="46"/>
      <c r="G172" s="74"/>
    </row>
    <row r="173" spans="1:7" ht="15.75" thickBot="1">
      <c r="A173" s="50" t="s">
        <v>33</v>
      </c>
      <c r="B173" s="53" t="s">
        <v>300</v>
      </c>
      <c r="C173" s="35"/>
      <c r="D173" s="35"/>
      <c r="E173" s="35"/>
      <c r="F173" s="36"/>
      <c r="G173" s="37"/>
    </row>
    <row r="174" spans="1:7" ht="15">
      <c r="A174" s="105"/>
      <c r="B174" s="115" t="s">
        <v>65</v>
      </c>
      <c r="C174" s="78"/>
      <c r="D174" s="78"/>
      <c r="E174" s="78"/>
      <c r="F174" s="82"/>
      <c r="G174" s="82"/>
    </row>
    <row r="175" spans="1:7" ht="128.25">
      <c r="A175" s="89"/>
      <c r="B175" s="108" t="s">
        <v>67</v>
      </c>
      <c r="C175" s="109" t="s">
        <v>20</v>
      </c>
      <c r="D175" s="109">
        <v>1</v>
      </c>
      <c r="E175" s="83"/>
      <c r="F175" s="87"/>
      <c r="G175" s="87"/>
    </row>
    <row r="176" spans="1:7" ht="15">
      <c r="A176" s="89"/>
      <c r="B176" s="116" t="s">
        <v>68</v>
      </c>
      <c r="C176" s="83"/>
      <c r="D176" s="83"/>
      <c r="E176" s="83"/>
      <c r="F176" s="87"/>
      <c r="G176" s="87"/>
    </row>
    <row r="177" spans="1:7" ht="15">
      <c r="A177" s="89"/>
      <c r="B177" s="108" t="s">
        <v>69</v>
      </c>
      <c r="C177" s="109" t="s">
        <v>20</v>
      </c>
      <c r="D177" s="109">
        <v>1</v>
      </c>
      <c r="E177" s="83"/>
      <c r="F177" s="87"/>
      <c r="G177" s="87"/>
    </row>
    <row r="178" spans="1:7" ht="15">
      <c r="A178" s="89"/>
      <c r="B178" s="108" t="s">
        <v>70</v>
      </c>
      <c r="C178" s="109" t="s">
        <v>20</v>
      </c>
      <c r="D178" s="109">
        <v>1</v>
      </c>
      <c r="E178" s="83"/>
      <c r="F178" s="87"/>
      <c r="G178" s="87"/>
    </row>
    <row r="179" spans="1:7" ht="15">
      <c r="A179" s="89"/>
      <c r="B179" s="108" t="s">
        <v>71</v>
      </c>
      <c r="C179" s="109" t="s">
        <v>20</v>
      </c>
      <c r="D179" s="109">
        <v>1</v>
      </c>
      <c r="E179" s="83"/>
      <c r="F179" s="87"/>
      <c r="G179" s="87"/>
    </row>
    <row r="180" spans="1:7" ht="15">
      <c r="A180" s="89"/>
      <c r="B180" s="108" t="s">
        <v>72</v>
      </c>
      <c r="C180" s="109" t="s">
        <v>20</v>
      </c>
      <c r="D180" s="109">
        <v>1</v>
      </c>
      <c r="E180" s="83"/>
      <c r="F180" s="87"/>
      <c r="G180" s="87"/>
    </row>
    <row r="181" spans="1:7" ht="15">
      <c r="A181" s="89"/>
      <c r="B181" s="108" t="s">
        <v>73</v>
      </c>
      <c r="C181" s="109" t="s">
        <v>20</v>
      </c>
      <c r="D181" s="109">
        <v>1</v>
      </c>
      <c r="E181" s="83"/>
      <c r="F181" s="87"/>
      <c r="G181" s="87"/>
    </row>
    <row r="182" spans="1:7" ht="15">
      <c r="A182" s="89"/>
      <c r="B182" s="108" t="s">
        <v>74</v>
      </c>
      <c r="C182" s="109" t="s">
        <v>20</v>
      </c>
      <c r="D182" s="109">
        <v>1</v>
      </c>
      <c r="E182" s="83"/>
      <c r="F182" s="87"/>
      <c r="G182" s="87"/>
    </row>
    <row r="183" spans="1:7">
      <c r="A183" s="83"/>
      <c r="B183" s="117" t="s">
        <v>76</v>
      </c>
      <c r="C183" s="109" t="s">
        <v>20</v>
      </c>
      <c r="D183" s="109">
        <v>1</v>
      </c>
      <c r="E183" s="83"/>
      <c r="F183" s="87"/>
      <c r="G183" s="87"/>
    </row>
    <row r="184" spans="1:7" ht="15">
      <c r="A184" s="89"/>
      <c r="B184" s="116" t="s">
        <v>75</v>
      </c>
      <c r="C184" s="83"/>
      <c r="D184" s="83"/>
      <c r="E184" s="83"/>
      <c r="F184" s="87"/>
      <c r="G184" s="87"/>
    </row>
    <row r="185" spans="1:7" ht="15.75" customHeight="1">
      <c r="A185" s="89"/>
      <c r="B185" s="108" t="s">
        <v>79</v>
      </c>
      <c r="C185" s="109" t="s">
        <v>20</v>
      </c>
      <c r="D185" s="109">
        <v>1</v>
      </c>
      <c r="E185" s="83"/>
      <c r="F185" s="87"/>
      <c r="G185" s="87"/>
    </row>
    <row r="186" spans="1:7" ht="15.75" thickBot="1">
      <c r="A186" s="91"/>
      <c r="B186" s="118"/>
      <c r="C186" s="95"/>
      <c r="D186" s="95"/>
      <c r="E186" s="95"/>
      <c r="F186" s="96"/>
      <c r="G186" s="96"/>
    </row>
    <row r="187" spans="1:7" s="8" customFormat="1" ht="15.75" thickBot="1">
      <c r="A187" s="62"/>
      <c r="B187" s="77" t="s">
        <v>301</v>
      </c>
      <c r="C187" s="63"/>
      <c r="D187" s="35"/>
      <c r="E187" s="35"/>
      <c r="F187" s="37"/>
      <c r="G187" s="64">
        <f>SUM(G175:G186)</f>
        <v>0</v>
      </c>
    </row>
    <row r="188" spans="1:7" ht="8.1" customHeight="1" thickBot="1">
      <c r="A188" s="72"/>
      <c r="B188" s="73"/>
      <c r="C188" s="45"/>
      <c r="D188" s="45"/>
      <c r="E188" s="45"/>
      <c r="F188" s="46"/>
      <c r="G188" s="74"/>
    </row>
    <row r="189" spans="1:7" ht="15.75" thickBot="1">
      <c r="A189" s="50" t="s">
        <v>34</v>
      </c>
      <c r="B189" s="53" t="s">
        <v>188</v>
      </c>
      <c r="C189" s="35"/>
      <c r="D189" s="35"/>
      <c r="E189" s="35"/>
      <c r="F189" s="36"/>
      <c r="G189" s="37"/>
    </row>
    <row r="190" spans="1:7" ht="28.5">
      <c r="A190" s="65"/>
      <c r="B190" s="67" t="s">
        <v>120</v>
      </c>
      <c r="C190" s="23" t="s">
        <v>121</v>
      </c>
      <c r="D190" s="23">
        <v>1</v>
      </c>
      <c r="E190" s="23"/>
      <c r="F190" s="26"/>
      <c r="G190" s="26"/>
    </row>
    <row r="191" spans="1:7" ht="15.75" thickBot="1">
      <c r="A191" s="42"/>
      <c r="B191" s="66"/>
      <c r="C191" s="25"/>
      <c r="D191" s="158"/>
      <c r="E191" s="25"/>
      <c r="F191" s="28"/>
      <c r="G191" s="28"/>
    </row>
    <row r="192" spans="1:7" ht="15.75" thickBot="1">
      <c r="A192" s="62"/>
      <c r="B192" s="77" t="s">
        <v>203</v>
      </c>
      <c r="C192" s="63"/>
      <c r="D192" s="35"/>
      <c r="E192" s="35"/>
      <c r="F192" s="37"/>
      <c r="G192" s="64">
        <f>SUM(G190)</f>
        <v>0</v>
      </c>
    </row>
    <row r="193" spans="1:7" ht="8.1" customHeight="1" thickBot="1">
      <c r="A193" s="72"/>
      <c r="B193" s="73"/>
      <c r="C193" s="45"/>
      <c r="D193" s="45"/>
      <c r="E193" s="45"/>
      <c r="F193" s="46"/>
      <c r="G193" s="74"/>
    </row>
    <row r="194" spans="1:7" ht="15.75" thickBot="1">
      <c r="A194" s="50" t="s">
        <v>36</v>
      </c>
      <c r="B194" s="53" t="s">
        <v>35</v>
      </c>
      <c r="C194" s="35"/>
      <c r="D194" s="35"/>
      <c r="E194" s="35"/>
      <c r="F194" s="36"/>
      <c r="G194" s="37"/>
    </row>
    <row r="195" spans="1:7">
      <c r="A195" s="78"/>
      <c r="B195" s="108" t="s">
        <v>227</v>
      </c>
      <c r="C195" s="78" t="s">
        <v>20</v>
      </c>
      <c r="D195" s="152">
        <v>1</v>
      </c>
      <c r="E195" s="78"/>
      <c r="F195" s="82"/>
      <c r="G195" s="82"/>
    </row>
    <row r="196" spans="1:7">
      <c r="A196" s="141"/>
      <c r="B196" s="143" t="s">
        <v>216</v>
      </c>
      <c r="C196" s="141" t="s">
        <v>21</v>
      </c>
      <c r="D196" s="153">
        <v>1</v>
      </c>
      <c r="E196" s="141"/>
      <c r="F196" s="142"/>
      <c r="G196" s="142"/>
    </row>
    <row r="197" spans="1:7" ht="15">
      <c r="A197" s="89"/>
      <c r="B197" s="143" t="s">
        <v>217</v>
      </c>
      <c r="C197" s="141" t="s">
        <v>57</v>
      </c>
      <c r="D197" s="153">
        <v>60</v>
      </c>
      <c r="E197" s="83"/>
      <c r="F197" s="87"/>
      <c r="G197" s="87"/>
    </row>
    <row r="198" spans="1:7" ht="15">
      <c r="A198" s="89"/>
      <c r="B198" s="143" t="s">
        <v>218</v>
      </c>
      <c r="C198" s="141" t="s">
        <v>21</v>
      </c>
      <c r="D198" s="153">
        <v>1</v>
      </c>
      <c r="E198" s="83"/>
      <c r="F198" s="87"/>
      <c r="G198" s="87"/>
    </row>
    <row r="199" spans="1:7" ht="15">
      <c r="A199" s="89"/>
      <c r="B199" s="143" t="s">
        <v>278</v>
      </c>
      <c r="C199" s="141" t="s">
        <v>21</v>
      </c>
      <c r="D199" s="153">
        <v>4</v>
      </c>
      <c r="E199" s="83"/>
      <c r="F199" s="87"/>
      <c r="G199" s="87"/>
    </row>
    <row r="200" spans="1:7" ht="15">
      <c r="A200" s="138"/>
      <c r="B200" s="144" t="s">
        <v>219</v>
      </c>
      <c r="C200" s="141" t="s">
        <v>20</v>
      </c>
      <c r="D200" s="153">
        <v>1</v>
      </c>
      <c r="E200" s="139"/>
      <c r="F200" s="140"/>
      <c r="G200" s="140"/>
    </row>
    <row r="201" spans="1:7" ht="15">
      <c r="A201" s="138"/>
      <c r="B201" s="144" t="s">
        <v>220</v>
      </c>
      <c r="C201" s="141" t="s">
        <v>20</v>
      </c>
      <c r="D201" s="153">
        <v>1</v>
      </c>
      <c r="E201" s="139"/>
      <c r="F201" s="140"/>
      <c r="G201" s="140"/>
    </row>
    <row r="202" spans="1:7" ht="15">
      <c r="A202" s="138"/>
      <c r="B202" s="144" t="s">
        <v>221</v>
      </c>
      <c r="C202" s="141" t="s">
        <v>20</v>
      </c>
      <c r="D202" s="153">
        <v>1</v>
      </c>
      <c r="E202" s="139"/>
      <c r="F202" s="140"/>
      <c r="G202" s="140"/>
    </row>
    <row r="203" spans="1:7" ht="15">
      <c r="A203" s="138"/>
      <c r="B203" s="144" t="s">
        <v>222</v>
      </c>
      <c r="C203" s="141" t="s">
        <v>20</v>
      </c>
      <c r="D203" s="153">
        <v>1</v>
      </c>
      <c r="E203" s="139"/>
      <c r="F203" s="140"/>
      <c r="G203" s="140"/>
    </row>
    <row r="204" spans="1:7" ht="15">
      <c r="A204" s="138"/>
      <c r="B204" s="144" t="s">
        <v>223</v>
      </c>
      <c r="C204" s="141" t="s">
        <v>20</v>
      </c>
      <c r="D204" s="153">
        <v>1</v>
      </c>
      <c r="E204" s="139"/>
      <c r="F204" s="140"/>
      <c r="G204" s="140"/>
    </row>
    <row r="205" spans="1:7" ht="15">
      <c r="A205" s="138"/>
      <c r="B205" s="144" t="s">
        <v>224</v>
      </c>
      <c r="C205" s="141" t="s">
        <v>20</v>
      </c>
      <c r="D205" s="153">
        <v>1</v>
      </c>
      <c r="E205" s="139"/>
      <c r="F205" s="140"/>
      <c r="G205" s="140"/>
    </row>
    <row r="206" spans="1:7" ht="15">
      <c r="A206" s="138"/>
      <c r="B206" s="144" t="s">
        <v>225</v>
      </c>
      <c r="C206" s="141" t="s">
        <v>20</v>
      </c>
      <c r="D206" s="153">
        <v>1</v>
      </c>
      <c r="E206" s="139"/>
      <c r="F206" s="140"/>
      <c r="G206" s="140"/>
    </row>
    <row r="207" spans="1:7" ht="15">
      <c r="A207" s="138"/>
      <c r="B207" s="144" t="s">
        <v>226</v>
      </c>
      <c r="C207" s="141" t="s">
        <v>21</v>
      </c>
      <c r="D207" s="153">
        <v>1</v>
      </c>
      <c r="E207" s="139"/>
      <c r="F207" s="140"/>
      <c r="G207" s="140"/>
    </row>
    <row r="208" spans="1:7" ht="15.75" thickBot="1">
      <c r="A208" s="91"/>
      <c r="B208" s="118"/>
      <c r="C208" s="95"/>
      <c r="D208" s="113"/>
      <c r="E208" s="95"/>
      <c r="F208" s="96"/>
      <c r="G208" s="96"/>
    </row>
    <row r="209" spans="1:7" ht="15.75" thickBot="1">
      <c r="A209" s="62"/>
      <c r="B209" s="77" t="s">
        <v>202</v>
      </c>
      <c r="C209" s="63"/>
      <c r="D209" s="35"/>
      <c r="E209" s="35"/>
      <c r="F209" s="37"/>
      <c r="G209" s="64">
        <f>SUM(G195:G208)</f>
        <v>0</v>
      </c>
    </row>
    <row r="210" spans="1:7" ht="8.1" customHeight="1" thickBot="1">
      <c r="A210" s="72"/>
      <c r="B210" s="73"/>
      <c r="C210" s="45"/>
      <c r="D210" s="45"/>
      <c r="E210" s="45"/>
      <c r="F210" s="46"/>
      <c r="G210" s="74"/>
    </row>
    <row r="211" spans="1:7" ht="15.75" thickBot="1">
      <c r="A211" s="50" t="s">
        <v>38</v>
      </c>
      <c r="B211" s="53" t="s">
        <v>37</v>
      </c>
      <c r="C211" s="35"/>
      <c r="D211" s="35"/>
      <c r="E211" s="35"/>
      <c r="F211" s="36"/>
      <c r="G211" s="37"/>
    </row>
    <row r="212" spans="1:7" ht="15" thickBot="1">
      <c r="A212" s="51" t="s">
        <v>39</v>
      </c>
      <c r="B212" s="54" t="s">
        <v>122</v>
      </c>
      <c r="C212" s="39"/>
      <c r="D212" s="39"/>
      <c r="E212" s="39"/>
      <c r="F212" s="40"/>
      <c r="G212" s="41"/>
    </row>
    <row r="213" spans="1:7" ht="15" customHeight="1">
      <c r="A213" s="97"/>
      <c r="B213" s="119" t="s">
        <v>127</v>
      </c>
      <c r="C213" s="78" t="s">
        <v>20</v>
      </c>
      <c r="D213" s="78">
        <v>1</v>
      </c>
      <c r="E213" s="78"/>
      <c r="F213" s="82"/>
      <c r="G213" s="82"/>
    </row>
    <row r="214" spans="1:7">
      <c r="A214" s="99"/>
      <c r="B214" s="100" t="s">
        <v>125</v>
      </c>
      <c r="C214" s="83" t="s">
        <v>57</v>
      </c>
      <c r="D214" s="83">
        <v>8</v>
      </c>
      <c r="E214" s="83"/>
      <c r="F214" s="87"/>
      <c r="G214" s="87"/>
    </row>
    <row r="215" spans="1:7">
      <c r="A215" s="99"/>
      <c r="B215" s="100" t="s">
        <v>128</v>
      </c>
      <c r="C215" s="83" t="s">
        <v>57</v>
      </c>
      <c r="D215" s="83">
        <v>6</v>
      </c>
      <c r="E215" s="83"/>
      <c r="F215" s="87"/>
      <c r="G215" s="87"/>
    </row>
    <row r="216" spans="1:7">
      <c r="A216" s="154"/>
      <c r="B216" s="155" t="s">
        <v>129</v>
      </c>
      <c r="C216" s="139" t="s">
        <v>57</v>
      </c>
      <c r="D216" s="139">
        <v>160</v>
      </c>
      <c r="E216" s="139"/>
      <c r="F216" s="140"/>
      <c r="G216" s="140"/>
    </row>
    <row r="217" spans="1:7" ht="15" thickBot="1">
      <c r="A217" s="156"/>
      <c r="B217" s="157"/>
      <c r="C217" s="25"/>
      <c r="D217" s="25"/>
      <c r="E217" s="25"/>
      <c r="F217" s="28"/>
      <c r="G217" s="28"/>
    </row>
    <row r="218" spans="1:7" ht="15.75" thickBot="1">
      <c r="A218" s="38"/>
      <c r="B218" s="76" t="s">
        <v>201</v>
      </c>
      <c r="C218" s="39"/>
      <c r="D218" s="39"/>
      <c r="E218" s="39"/>
      <c r="F218" s="41"/>
      <c r="G218" s="48">
        <f>SUM(G213:G216)</f>
        <v>0</v>
      </c>
    </row>
    <row r="219" spans="1:7" ht="8.1" customHeight="1" thickBot="1">
      <c r="A219" s="72"/>
      <c r="B219" s="73"/>
      <c r="C219" s="45"/>
      <c r="D219" s="45"/>
      <c r="E219" s="45"/>
      <c r="F219" s="46"/>
      <c r="G219" s="74"/>
    </row>
    <row r="220" spans="1:7" ht="15" thickBot="1">
      <c r="A220" s="51" t="s">
        <v>40</v>
      </c>
      <c r="B220" s="54" t="s">
        <v>123</v>
      </c>
      <c r="C220" s="39"/>
      <c r="D220" s="39"/>
      <c r="E220" s="39"/>
      <c r="F220" s="40"/>
      <c r="G220" s="41"/>
    </row>
    <row r="221" spans="1:7">
      <c r="A221" s="97"/>
      <c r="B221" s="163" t="s">
        <v>56</v>
      </c>
      <c r="C221" s="78"/>
      <c r="D221" s="78"/>
      <c r="E221" s="78"/>
      <c r="F221" s="82"/>
      <c r="G221" s="82"/>
    </row>
    <row r="222" spans="1:7">
      <c r="A222" s="99"/>
      <c r="B222" s="100" t="s">
        <v>124</v>
      </c>
      <c r="C222" s="83" t="s">
        <v>57</v>
      </c>
      <c r="D222" s="83">
        <v>16</v>
      </c>
      <c r="E222" s="83"/>
      <c r="F222" s="87"/>
      <c r="G222" s="87"/>
    </row>
    <row r="223" spans="1:7">
      <c r="A223" s="99"/>
      <c r="B223" s="100" t="s">
        <v>125</v>
      </c>
      <c r="C223" s="83" t="s">
        <v>57</v>
      </c>
      <c r="D223" s="83">
        <v>20</v>
      </c>
      <c r="E223" s="83"/>
      <c r="F223" s="87"/>
      <c r="G223" s="87"/>
    </row>
    <row r="224" spans="1:7">
      <c r="A224" s="99"/>
      <c r="B224" s="100" t="s">
        <v>126</v>
      </c>
      <c r="C224" s="83" t="s">
        <v>57</v>
      </c>
      <c r="D224" s="83">
        <v>40</v>
      </c>
      <c r="E224" s="83"/>
      <c r="F224" s="87"/>
      <c r="G224" s="87"/>
    </row>
    <row r="225" spans="1:7">
      <c r="A225" s="99"/>
      <c r="B225" s="100"/>
      <c r="C225" s="83"/>
      <c r="D225" s="83"/>
      <c r="E225" s="83"/>
      <c r="F225" s="87"/>
      <c r="G225" s="87"/>
    </row>
    <row r="226" spans="1:7">
      <c r="A226" s="99"/>
      <c r="B226" s="164" t="s">
        <v>82</v>
      </c>
      <c r="C226" s="83"/>
      <c r="D226" s="83"/>
      <c r="E226" s="83"/>
      <c r="F226" s="87"/>
      <c r="G226" s="87"/>
    </row>
    <row r="227" spans="1:7" ht="15" customHeight="1">
      <c r="A227" s="99"/>
      <c r="B227" s="100" t="s">
        <v>127</v>
      </c>
      <c r="C227" s="83" t="s">
        <v>20</v>
      </c>
      <c r="D227" s="83">
        <v>2</v>
      </c>
      <c r="E227" s="83"/>
      <c r="F227" s="87"/>
      <c r="G227" s="87"/>
    </row>
    <row r="228" spans="1:7">
      <c r="A228" s="99"/>
      <c r="B228" s="100" t="s">
        <v>125</v>
      </c>
      <c r="C228" s="83" t="s">
        <v>57</v>
      </c>
      <c r="D228" s="83">
        <v>16</v>
      </c>
      <c r="E228" s="83"/>
      <c r="F228" s="87"/>
      <c r="G228" s="87"/>
    </row>
    <row r="229" spans="1:7">
      <c r="A229" s="99"/>
      <c r="B229" s="100" t="s">
        <v>128</v>
      </c>
      <c r="C229" s="83" t="s">
        <v>57</v>
      </c>
      <c r="D229" s="83">
        <v>150</v>
      </c>
      <c r="E229" s="83"/>
      <c r="F229" s="87"/>
      <c r="G229" s="87"/>
    </row>
    <row r="230" spans="1:7">
      <c r="A230" s="99"/>
      <c r="B230" s="100" t="s">
        <v>129</v>
      </c>
      <c r="C230" s="83" t="s">
        <v>57</v>
      </c>
      <c r="D230" s="83">
        <v>190</v>
      </c>
      <c r="E230" s="83"/>
      <c r="F230" s="87"/>
      <c r="G230" s="87"/>
    </row>
    <row r="231" spans="1:7" ht="15" thickBot="1">
      <c r="A231" s="101"/>
      <c r="B231" s="104"/>
      <c r="C231" s="95"/>
      <c r="D231" s="95"/>
      <c r="E231" s="95"/>
      <c r="F231" s="96"/>
      <c r="G231" s="96"/>
    </row>
    <row r="232" spans="1:7" ht="15.75" thickBot="1">
      <c r="A232" s="38"/>
      <c r="B232" s="76" t="s">
        <v>200</v>
      </c>
      <c r="C232" s="39"/>
      <c r="D232" s="39"/>
      <c r="E232" s="39"/>
      <c r="F232" s="41"/>
      <c r="G232" s="48">
        <f>SUM(G222:G231)</f>
        <v>0</v>
      </c>
    </row>
    <row r="233" spans="1:7" ht="15.75" thickBot="1">
      <c r="A233" s="62"/>
      <c r="B233" s="77" t="s">
        <v>199</v>
      </c>
      <c r="C233" s="63"/>
      <c r="D233" s="35"/>
      <c r="E233" s="35"/>
      <c r="F233" s="37"/>
      <c r="G233" s="64">
        <f>SUM(G232,G218)</f>
        <v>0</v>
      </c>
    </row>
    <row r="234" spans="1:7" ht="8.1" customHeight="1" thickBot="1">
      <c r="A234" s="72"/>
      <c r="B234" s="73"/>
      <c r="C234" s="45"/>
      <c r="D234" s="45"/>
      <c r="E234" s="45"/>
      <c r="F234" s="46"/>
      <c r="G234" s="74"/>
    </row>
    <row r="235" spans="1:7" ht="15.75" thickBot="1">
      <c r="A235" s="50" t="s">
        <v>41</v>
      </c>
      <c r="B235" s="53" t="s">
        <v>42</v>
      </c>
      <c r="C235" s="35"/>
      <c r="D235" s="35"/>
      <c r="E235" s="35"/>
      <c r="F235" s="36"/>
      <c r="G235" s="37"/>
    </row>
    <row r="236" spans="1:7" ht="42.75">
      <c r="A236" s="105"/>
      <c r="B236" s="120" t="s">
        <v>134</v>
      </c>
      <c r="C236" s="78"/>
      <c r="D236" s="78"/>
      <c r="E236" s="78"/>
      <c r="F236" s="82"/>
      <c r="G236" s="82"/>
    </row>
    <row r="237" spans="1:7" ht="15">
      <c r="A237" s="89"/>
      <c r="B237" s="108" t="s">
        <v>144</v>
      </c>
      <c r="C237" s="83" t="s">
        <v>20</v>
      </c>
      <c r="D237" s="83">
        <v>1</v>
      </c>
      <c r="E237" s="83"/>
      <c r="F237" s="87"/>
      <c r="G237" s="87"/>
    </row>
    <row r="238" spans="1:7" ht="15">
      <c r="A238" s="89"/>
      <c r="B238" s="108" t="s">
        <v>135</v>
      </c>
      <c r="C238" s="83" t="s">
        <v>20</v>
      </c>
      <c r="D238" s="83">
        <v>1</v>
      </c>
      <c r="E238" s="83"/>
      <c r="F238" s="87"/>
      <c r="G238" s="87"/>
    </row>
    <row r="239" spans="1:7" ht="28.5">
      <c r="A239" s="89"/>
      <c r="B239" s="108" t="s">
        <v>136</v>
      </c>
      <c r="C239" s="83" t="s">
        <v>20</v>
      </c>
      <c r="D239" s="83">
        <v>1</v>
      </c>
      <c r="E239" s="83"/>
      <c r="F239" s="87"/>
      <c r="G239" s="87"/>
    </row>
    <row r="240" spans="1:7" ht="15">
      <c r="A240" s="89"/>
      <c r="B240" s="108" t="s">
        <v>137</v>
      </c>
      <c r="C240" s="83" t="s">
        <v>20</v>
      </c>
      <c r="D240" s="83">
        <v>1</v>
      </c>
      <c r="E240" s="83"/>
      <c r="F240" s="87"/>
      <c r="G240" s="87"/>
    </row>
    <row r="241" spans="1:7" ht="15">
      <c r="A241" s="89"/>
      <c r="B241" s="108" t="s">
        <v>138</v>
      </c>
      <c r="C241" s="83" t="s">
        <v>20</v>
      </c>
      <c r="D241" s="83">
        <v>1</v>
      </c>
      <c r="E241" s="83"/>
      <c r="F241" s="87"/>
      <c r="G241" s="87"/>
    </row>
    <row r="242" spans="1:7" ht="15">
      <c r="A242" s="89"/>
      <c r="B242" s="108" t="s">
        <v>139</v>
      </c>
      <c r="C242" s="83" t="s">
        <v>20</v>
      </c>
      <c r="D242" s="83">
        <v>1</v>
      </c>
      <c r="E242" s="83"/>
      <c r="F242" s="87"/>
      <c r="G242" s="87"/>
    </row>
    <row r="243" spans="1:7" ht="15">
      <c r="A243" s="89"/>
      <c r="B243" s="108" t="s">
        <v>140</v>
      </c>
      <c r="C243" s="83" t="s">
        <v>20</v>
      </c>
      <c r="D243" s="83">
        <v>1</v>
      </c>
      <c r="E243" s="83"/>
      <c r="F243" s="87"/>
      <c r="G243" s="87"/>
    </row>
    <row r="244" spans="1:7" ht="15">
      <c r="A244" s="89"/>
      <c r="B244" s="108" t="s">
        <v>141</v>
      </c>
      <c r="C244" s="83" t="s">
        <v>20</v>
      </c>
      <c r="D244" s="83">
        <v>1</v>
      </c>
      <c r="E244" s="83"/>
      <c r="F244" s="87"/>
      <c r="G244" s="87"/>
    </row>
    <row r="245" spans="1:7" ht="15">
      <c r="A245" s="89"/>
      <c r="B245" s="108" t="s">
        <v>142</v>
      </c>
      <c r="C245" s="83" t="s">
        <v>121</v>
      </c>
      <c r="D245" s="83">
        <v>1</v>
      </c>
      <c r="E245" s="83"/>
      <c r="F245" s="87"/>
      <c r="G245" s="87"/>
    </row>
    <row r="246" spans="1:7" ht="15">
      <c r="A246" s="89"/>
      <c r="B246" s="108" t="s">
        <v>143</v>
      </c>
      <c r="C246" s="83" t="s">
        <v>121</v>
      </c>
      <c r="D246" s="83">
        <v>1</v>
      </c>
      <c r="E246" s="83"/>
      <c r="F246" s="87"/>
      <c r="G246" s="87"/>
    </row>
    <row r="247" spans="1:7" ht="15">
      <c r="A247" s="89"/>
      <c r="B247" s="108" t="s">
        <v>151</v>
      </c>
      <c r="C247" s="83" t="s">
        <v>20</v>
      </c>
      <c r="D247" s="83">
        <v>1</v>
      </c>
      <c r="E247" s="83"/>
      <c r="F247" s="87"/>
      <c r="G247" s="87"/>
    </row>
    <row r="248" spans="1:7" ht="28.5">
      <c r="A248" s="89"/>
      <c r="B248" s="108" t="s">
        <v>145</v>
      </c>
      <c r="C248" s="83" t="s">
        <v>20</v>
      </c>
      <c r="D248" s="83">
        <v>1</v>
      </c>
      <c r="E248" s="83"/>
      <c r="F248" s="87"/>
      <c r="G248" s="87"/>
    </row>
    <row r="249" spans="1:7" ht="15.75" thickBot="1">
      <c r="A249" s="91"/>
      <c r="B249" s="118"/>
      <c r="C249" s="95"/>
      <c r="D249" s="95"/>
      <c r="E249" s="95"/>
      <c r="F249" s="96"/>
      <c r="G249" s="96"/>
    </row>
    <row r="250" spans="1:7" ht="15.75" thickBot="1">
      <c r="A250" s="62"/>
      <c r="B250" s="77" t="s">
        <v>198</v>
      </c>
      <c r="C250" s="63"/>
      <c r="D250" s="35"/>
      <c r="E250" s="35"/>
      <c r="F250" s="37"/>
      <c r="G250" s="64">
        <f>SUM(G237:G249)</f>
        <v>0</v>
      </c>
    </row>
    <row r="251" spans="1:7" ht="8.1" customHeight="1" thickBot="1">
      <c r="A251" s="72"/>
      <c r="B251" s="73"/>
      <c r="C251" s="45"/>
      <c r="D251" s="45"/>
      <c r="E251" s="45"/>
      <c r="F251" s="46"/>
      <c r="G251" s="74"/>
    </row>
    <row r="252" spans="1:7" ht="15.75" thickBot="1">
      <c r="A252" s="50" t="s">
        <v>43</v>
      </c>
      <c r="B252" s="53" t="s">
        <v>44</v>
      </c>
      <c r="C252" s="35"/>
      <c r="D252" s="35"/>
      <c r="E252" s="35"/>
      <c r="F252" s="36"/>
      <c r="G252" s="37"/>
    </row>
    <row r="253" spans="1:7" ht="15">
      <c r="A253" s="65"/>
      <c r="B253" s="67" t="s">
        <v>147</v>
      </c>
      <c r="C253" s="23" t="s">
        <v>148</v>
      </c>
      <c r="D253" s="23">
        <v>1</v>
      </c>
      <c r="E253" s="23"/>
      <c r="F253" s="26"/>
      <c r="G253" s="26"/>
    </row>
    <row r="254" spans="1:7" ht="15.75" thickBot="1">
      <c r="A254" s="42"/>
      <c r="B254" s="66"/>
      <c r="C254" s="25"/>
      <c r="D254" s="25"/>
      <c r="E254" s="25"/>
      <c r="F254" s="28"/>
      <c r="G254" s="28"/>
    </row>
    <row r="255" spans="1:7" ht="15.75" thickBot="1">
      <c r="A255" s="62"/>
      <c r="B255" s="77" t="s">
        <v>197</v>
      </c>
      <c r="C255" s="63"/>
      <c r="D255" s="35"/>
      <c r="E255" s="35"/>
      <c r="F255" s="37"/>
      <c r="G255" s="64">
        <f>SUM(G253:G254)</f>
        <v>0</v>
      </c>
    </row>
    <row r="256" spans="1:7" ht="8.1" customHeight="1" thickBot="1">
      <c r="A256" s="72"/>
      <c r="B256" s="73"/>
      <c r="C256" s="45"/>
      <c r="D256" s="45"/>
      <c r="E256" s="45"/>
      <c r="F256" s="46"/>
      <c r="G256" s="74"/>
    </row>
    <row r="257" spans="1:7" ht="15.75" thickBot="1">
      <c r="A257" s="50" t="s">
        <v>45</v>
      </c>
      <c r="B257" s="53" t="s">
        <v>90</v>
      </c>
      <c r="C257" s="35"/>
      <c r="D257" s="35"/>
      <c r="E257" s="35"/>
      <c r="F257" s="36"/>
      <c r="G257" s="37"/>
    </row>
    <row r="258" spans="1:7" ht="42.75">
      <c r="A258" s="105"/>
      <c r="B258" s="121" t="s">
        <v>149</v>
      </c>
      <c r="C258" s="78" t="s">
        <v>20</v>
      </c>
      <c r="D258" s="78">
        <v>1</v>
      </c>
      <c r="E258" s="78"/>
      <c r="F258" s="82"/>
      <c r="G258" s="82"/>
    </row>
    <row r="259" spans="1:7" ht="15.75" thickBot="1">
      <c r="A259" s="91"/>
      <c r="B259" s="118"/>
      <c r="C259" s="95"/>
      <c r="D259" s="95"/>
      <c r="E259" s="95"/>
      <c r="F259" s="96"/>
      <c r="G259" s="96"/>
    </row>
    <row r="260" spans="1:7" ht="15.75" thickBot="1">
      <c r="A260" s="62"/>
      <c r="B260" s="77" t="s">
        <v>196</v>
      </c>
      <c r="C260" s="63"/>
      <c r="D260" s="35"/>
      <c r="E260" s="35"/>
      <c r="F260" s="37"/>
      <c r="G260" s="64">
        <f>SUM(G258:G259)</f>
        <v>0</v>
      </c>
    </row>
    <row r="261" spans="1:7" ht="8.1" customHeight="1" thickBot="1">
      <c r="A261" s="72"/>
      <c r="B261" s="73"/>
      <c r="C261" s="45"/>
      <c r="D261" s="45"/>
      <c r="E261" s="45"/>
      <c r="F261" s="46"/>
      <c r="G261" s="74"/>
    </row>
    <row r="262" spans="1:7" ht="15.75" thickBot="1">
      <c r="A262" s="50" t="s">
        <v>46</v>
      </c>
      <c r="B262" s="53" t="s">
        <v>48</v>
      </c>
      <c r="C262" s="35"/>
      <c r="D262" s="35"/>
      <c r="E262" s="35"/>
      <c r="F262" s="36"/>
      <c r="G262" s="37"/>
    </row>
    <row r="263" spans="1:7" ht="28.5">
      <c r="A263" s="105"/>
      <c r="B263" s="121" t="s">
        <v>150</v>
      </c>
      <c r="C263" s="78" t="s">
        <v>57</v>
      </c>
      <c r="D263" s="78">
        <v>70</v>
      </c>
      <c r="E263" s="78"/>
      <c r="F263" s="82"/>
      <c r="G263" s="82"/>
    </row>
    <row r="264" spans="1:7" ht="15.75" thickBot="1">
      <c r="A264" s="91"/>
      <c r="B264" s="118"/>
      <c r="C264" s="95"/>
      <c r="D264" s="95"/>
      <c r="E264" s="95"/>
      <c r="F264" s="96"/>
      <c r="G264" s="96"/>
    </row>
    <row r="265" spans="1:7" ht="15.75" thickBot="1">
      <c r="A265" s="62"/>
      <c r="B265" s="77" t="s">
        <v>195</v>
      </c>
      <c r="C265" s="63"/>
      <c r="D265" s="35"/>
      <c r="E265" s="35"/>
      <c r="F265" s="37"/>
      <c r="G265" s="64">
        <f>SUM(G263:G264)</f>
        <v>0</v>
      </c>
    </row>
    <row r="266" spans="1:7" ht="8.1" customHeight="1" thickBot="1">
      <c r="A266" s="72"/>
      <c r="B266" s="73"/>
      <c r="C266" s="45"/>
      <c r="D266" s="45"/>
      <c r="E266" s="45"/>
      <c r="F266" s="46"/>
      <c r="G266" s="74"/>
    </row>
    <row r="267" spans="1:7" ht="15.75" thickBot="1">
      <c r="A267" s="50" t="s">
        <v>47</v>
      </c>
      <c r="B267" s="53" t="s">
        <v>88</v>
      </c>
      <c r="C267" s="35"/>
      <c r="D267" s="35"/>
      <c r="E267" s="35"/>
      <c r="F267" s="36"/>
      <c r="G267" s="37"/>
    </row>
    <row r="268" spans="1:7" ht="15">
      <c r="A268" s="105"/>
      <c r="B268" s="120" t="s">
        <v>161</v>
      </c>
      <c r="C268" s="78"/>
      <c r="D268" s="78"/>
      <c r="E268" s="78"/>
      <c r="F268" s="82"/>
      <c r="G268" s="82"/>
    </row>
    <row r="269" spans="1:7" ht="15">
      <c r="A269" s="89"/>
      <c r="B269" s="108" t="s">
        <v>152</v>
      </c>
      <c r="C269" s="83" t="s">
        <v>20</v>
      </c>
      <c r="D269" s="83">
        <v>1</v>
      </c>
      <c r="E269" s="83"/>
      <c r="F269" s="87"/>
      <c r="G269" s="87"/>
    </row>
    <row r="270" spans="1:7" ht="15">
      <c r="A270" s="89"/>
      <c r="B270" s="108" t="s">
        <v>153</v>
      </c>
      <c r="C270" s="83" t="s">
        <v>20</v>
      </c>
      <c r="D270" s="83">
        <v>1</v>
      </c>
      <c r="E270" s="83"/>
      <c r="F270" s="87"/>
      <c r="G270" s="87"/>
    </row>
    <row r="271" spans="1:7" ht="15">
      <c r="A271" s="89"/>
      <c r="B271" s="108" t="s">
        <v>154</v>
      </c>
      <c r="C271" s="83" t="s">
        <v>20</v>
      </c>
      <c r="D271" s="83">
        <v>1</v>
      </c>
      <c r="E271" s="83"/>
      <c r="F271" s="87"/>
      <c r="G271" s="87"/>
    </row>
    <row r="272" spans="1:7" ht="15">
      <c r="A272" s="89"/>
      <c r="B272" s="108" t="s">
        <v>155</v>
      </c>
      <c r="C272" s="83" t="s">
        <v>20</v>
      </c>
      <c r="D272" s="83">
        <v>1</v>
      </c>
      <c r="E272" s="83"/>
      <c r="F272" s="87"/>
      <c r="G272" s="87"/>
    </row>
    <row r="273" spans="1:7" ht="15">
      <c r="A273" s="89"/>
      <c r="B273" s="108" t="s">
        <v>156</v>
      </c>
      <c r="C273" s="83" t="s">
        <v>20</v>
      </c>
      <c r="D273" s="83">
        <v>1</v>
      </c>
      <c r="E273" s="83"/>
      <c r="F273" s="87"/>
      <c r="G273" s="87"/>
    </row>
    <row r="274" spans="1:7" ht="15">
      <c r="A274" s="89"/>
      <c r="B274" s="108" t="s">
        <v>157</v>
      </c>
      <c r="C274" s="83" t="s">
        <v>20</v>
      </c>
      <c r="D274" s="83">
        <v>1</v>
      </c>
      <c r="E274" s="83"/>
      <c r="F274" s="87"/>
      <c r="G274" s="87"/>
    </row>
    <row r="275" spans="1:7" ht="15">
      <c r="A275" s="89"/>
      <c r="B275" s="108" t="s">
        <v>158</v>
      </c>
      <c r="C275" s="83" t="s">
        <v>20</v>
      </c>
      <c r="D275" s="83">
        <v>1</v>
      </c>
      <c r="E275" s="83"/>
      <c r="F275" s="87"/>
      <c r="G275" s="87"/>
    </row>
    <row r="276" spans="1:7" ht="15">
      <c r="A276" s="89"/>
      <c r="B276" s="108" t="s">
        <v>159</v>
      </c>
      <c r="C276" s="83" t="s">
        <v>20</v>
      </c>
      <c r="D276" s="83">
        <v>1</v>
      </c>
      <c r="E276" s="83"/>
      <c r="F276" s="87"/>
      <c r="G276" s="87"/>
    </row>
    <row r="277" spans="1:7" ht="15">
      <c r="A277" s="89"/>
      <c r="B277" s="108" t="s">
        <v>160</v>
      </c>
      <c r="C277" s="83" t="s">
        <v>20</v>
      </c>
      <c r="D277" s="83">
        <v>1</v>
      </c>
      <c r="E277" s="83"/>
      <c r="F277" s="87"/>
      <c r="G277" s="87"/>
    </row>
    <row r="278" spans="1:7" ht="15.75" thickBot="1">
      <c r="A278" s="91"/>
      <c r="B278" s="122"/>
      <c r="C278" s="95"/>
      <c r="D278" s="95"/>
      <c r="E278" s="95"/>
      <c r="F278" s="96"/>
      <c r="G278" s="96"/>
    </row>
    <row r="279" spans="1:7" ht="15.75" thickBot="1">
      <c r="A279" s="62"/>
      <c r="B279" s="77" t="s">
        <v>194</v>
      </c>
      <c r="C279" s="63"/>
      <c r="D279" s="35"/>
      <c r="E279" s="35"/>
      <c r="F279" s="37"/>
      <c r="G279" s="64">
        <f>SUM(G269:G278)</f>
        <v>0</v>
      </c>
    </row>
    <row r="280" spans="1:7" ht="15.75" thickBot="1">
      <c r="A280" s="49"/>
      <c r="B280" s="75" t="s">
        <v>193</v>
      </c>
      <c r="C280" s="33"/>
      <c r="D280" s="30"/>
      <c r="E280" s="30"/>
      <c r="F280" s="32"/>
      <c r="G280" s="34">
        <f>+G279+G265+G260+G255+G250+G233+G209+G192+G187+G171+G157</f>
        <v>0</v>
      </c>
    </row>
    <row r="281" spans="1:7" ht="15.75" thickBot="1">
      <c r="A281" s="68"/>
      <c r="B281" s="71"/>
      <c r="C281" s="45"/>
      <c r="D281" s="45"/>
      <c r="E281" s="45"/>
      <c r="F281" s="46"/>
      <c r="G281" s="47"/>
    </row>
    <row r="282" spans="1:7" ht="15.75" thickBot="1">
      <c r="A282" s="49">
        <v>5</v>
      </c>
      <c r="B282" s="52" t="s">
        <v>49</v>
      </c>
      <c r="C282" s="30"/>
      <c r="D282" s="30"/>
      <c r="E282" s="30"/>
      <c r="F282" s="31"/>
      <c r="G282" s="32"/>
    </row>
    <row r="283" spans="1:7" ht="15">
      <c r="A283" s="105"/>
      <c r="B283" s="121" t="s">
        <v>162</v>
      </c>
      <c r="C283" s="78" t="s">
        <v>20</v>
      </c>
      <c r="D283" s="78">
        <v>1</v>
      </c>
      <c r="E283" s="78"/>
      <c r="F283" s="82"/>
      <c r="G283" s="82"/>
    </row>
    <row r="284" spans="1:7" ht="15">
      <c r="A284" s="89"/>
      <c r="B284" s="108" t="s">
        <v>163</v>
      </c>
      <c r="C284" s="83" t="s">
        <v>20</v>
      </c>
      <c r="D284" s="83">
        <v>1</v>
      </c>
      <c r="E284" s="83"/>
      <c r="F284" s="87"/>
      <c r="G284" s="87"/>
    </row>
    <row r="285" spans="1:7" ht="15">
      <c r="A285" s="89"/>
      <c r="B285" s="108" t="s">
        <v>164</v>
      </c>
      <c r="C285" s="83" t="s">
        <v>20</v>
      </c>
      <c r="D285" s="83">
        <v>1</v>
      </c>
      <c r="E285" s="83"/>
      <c r="F285" s="87"/>
      <c r="G285" s="87"/>
    </row>
    <row r="286" spans="1:7" ht="15">
      <c r="A286" s="89"/>
      <c r="B286" s="108" t="s">
        <v>165</v>
      </c>
      <c r="C286" s="83" t="s">
        <v>20</v>
      </c>
      <c r="D286" s="83">
        <v>1</v>
      </c>
      <c r="E286" s="83"/>
      <c r="F286" s="87"/>
      <c r="G286" s="87"/>
    </row>
    <row r="287" spans="1:7" ht="15.75" thickBot="1">
      <c r="A287" s="91"/>
      <c r="B287" s="123"/>
      <c r="C287" s="95"/>
      <c r="D287" s="95"/>
      <c r="E287" s="95"/>
      <c r="F287" s="96"/>
      <c r="G287" s="96"/>
    </row>
    <row r="288" spans="1:7" ht="15.75" thickBot="1">
      <c r="A288" s="33"/>
      <c r="B288" s="75" t="s">
        <v>192</v>
      </c>
      <c r="C288" s="30"/>
      <c r="D288" s="30"/>
      <c r="E288" s="30"/>
      <c r="F288" s="31"/>
      <c r="G288" s="34">
        <f>SUM(G283:G287)</f>
        <v>0</v>
      </c>
    </row>
    <row r="289" spans="1:7" ht="15.75" thickBot="1">
      <c r="A289" s="68"/>
      <c r="B289" s="70"/>
      <c r="C289" s="45"/>
      <c r="D289" s="45"/>
      <c r="E289" s="45"/>
      <c r="F289" s="46"/>
      <c r="G289" s="47"/>
    </row>
    <row r="290" spans="1:7" ht="15.75" thickBot="1">
      <c r="A290" s="49">
        <v>6</v>
      </c>
      <c r="B290" s="52" t="s">
        <v>50</v>
      </c>
      <c r="C290" s="30"/>
      <c r="D290" s="30"/>
      <c r="E290" s="30"/>
      <c r="F290" s="31"/>
      <c r="G290" s="32"/>
    </row>
    <row r="291" spans="1:7" ht="15">
      <c r="A291" s="105"/>
      <c r="B291" s="121" t="s">
        <v>166</v>
      </c>
      <c r="C291" s="78" t="s">
        <v>20</v>
      </c>
      <c r="D291" s="78">
        <v>1</v>
      </c>
      <c r="E291" s="78"/>
      <c r="F291" s="82"/>
      <c r="G291" s="82"/>
    </row>
    <row r="292" spans="1:7" ht="15">
      <c r="A292" s="89"/>
      <c r="B292" s="108" t="s">
        <v>167</v>
      </c>
      <c r="C292" s="83" t="s">
        <v>20</v>
      </c>
      <c r="D292" s="83">
        <v>1</v>
      </c>
      <c r="E292" s="83"/>
      <c r="F292" s="87"/>
      <c r="G292" s="87"/>
    </row>
    <row r="293" spans="1:7" ht="15">
      <c r="A293" s="89"/>
      <c r="B293" s="108" t="s">
        <v>305</v>
      </c>
      <c r="C293" s="83" t="s">
        <v>20</v>
      </c>
      <c r="D293" s="83">
        <v>1</v>
      </c>
      <c r="E293" s="83"/>
      <c r="F293" s="87"/>
      <c r="G293" s="87"/>
    </row>
    <row r="294" spans="1:7" ht="15">
      <c r="A294" s="89"/>
      <c r="B294" s="108" t="s">
        <v>168</v>
      </c>
      <c r="C294" s="83" t="s">
        <v>20</v>
      </c>
      <c r="D294" s="83">
        <v>1</v>
      </c>
      <c r="E294" s="83"/>
      <c r="F294" s="87"/>
      <c r="G294" s="87"/>
    </row>
    <row r="295" spans="1:7" ht="15">
      <c r="A295" s="89"/>
      <c r="B295" s="108" t="s">
        <v>169</v>
      </c>
      <c r="C295" s="83" t="s">
        <v>121</v>
      </c>
      <c r="D295" s="83">
        <v>1</v>
      </c>
      <c r="E295" s="83"/>
      <c r="F295" s="87"/>
      <c r="G295" s="87"/>
    </row>
    <row r="296" spans="1:7" ht="15">
      <c r="A296" s="89"/>
      <c r="B296" s="108" t="s">
        <v>170</v>
      </c>
      <c r="C296" s="83" t="s">
        <v>20</v>
      </c>
      <c r="D296" s="83">
        <v>1</v>
      </c>
      <c r="E296" s="83"/>
      <c r="F296" s="87"/>
      <c r="G296" s="87"/>
    </row>
    <row r="297" spans="1:7" ht="15">
      <c r="A297" s="89"/>
      <c r="B297" s="108" t="s">
        <v>171</v>
      </c>
      <c r="C297" s="83" t="s">
        <v>20</v>
      </c>
      <c r="D297" s="83">
        <v>1</v>
      </c>
      <c r="E297" s="83"/>
      <c r="F297" s="87"/>
      <c r="G297" s="87"/>
    </row>
    <row r="298" spans="1:7" ht="15">
      <c r="A298" s="89"/>
      <c r="B298" s="108" t="s">
        <v>172</v>
      </c>
      <c r="C298" s="83" t="s">
        <v>20</v>
      </c>
      <c r="D298" s="83">
        <v>1</v>
      </c>
      <c r="E298" s="83"/>
      <c r="F298" s="87"/>
      <c r="G298" s="87"/>
    </row>
    <row r="299" spans="1:7" ht="15.75" thickBot="1">
      <c r="A299" s="91"/>
      <c r="B299" s="112"/>
      <c r="C299" s="95"/>
      <c r="D299" s="95"/>
      <c r="E299" s="95"/>
      <c r="F299" s="96"/>
      <c r="G299" s="96"/>
    </row>
    <row r="300" spans="1:7" ht="15.75" thickBot="1">
      <c r="A300" s="33"/>
      <c r="B300" s="75" t="s">
        <v>191</v>
      </c>
      <c r="C300" s="30"/>
      <c r="D300" s="30"/>
      <c r="E300" s="30"/>
      <c r="F300" s="31"/>
      <c r="G300" s="34">
        <f>SUM(G291:G299)</f>
        <v>0</v>
      </c>
    </row>
    <row r="301" spans="1:7" ht="15.75" thickBot="1">
      <c r="A301" s="68"/>
      <c r="B301" s="69"/>
      <c r="C301" s="45"/>
      <c r="D301" s="45"/>
      <c r="E301" s="45"/>
      <c r="F301" s="46"/>
      <c r="G301" s="47"/>
    </row>
    <row r="302" spans="1:7" ht="15.75" thickBot="1">
      <c r="A302" s="49">
        <v>7</v>
      </c>
      <c r="B302" s="52" t="s">
        <v>89</v>
      </c>
      <c r="C302" s="30"/>
      <c r="D302" s="30"/>
      <c r="E302" s="30"/>
      <c r="F302" s="31"/>
      <c r="G302" s="32"/>
    </row>
    <row r="303" spans="1:7" ht="42.75">
      <c r="A303" s="78"/>
      <c r="B303" s="124" t="s">
        <v>173</v>
      </c>
      <c r="C303" s="78"/>
      <c r="D303" s="78"/>
      <c r="E303" s="78"/>
      <c r="F303" s="82"/>
      <c r="G303" s="82"/>
    </row>
    <row r="304" spans="1:7">
      <c r="A304" s="83"/>
      <c r="B304" s="108" t="s">
        <v>174</v>
      </c>
      <c r="C304" s="83" t="s">
        <v>20</v>
      </c>
      <c r="D304" s="83">
        <v>1</v>
      </c>
      <c r="E304" s="83"/>
      <c r="F304" s="87"/>
      <c r="G304" s="87"/>
    </row>
    <row r="305" spans="1:7">
      <c r="A305" s="83"/>
      <c r="B305" s="125" t="s">
        <v>175</v>
      </c>
      <c r="C305" s="83"/>
      <c r="D305" s="83"/>
      <c r="E305" s="83"/>
      <c r="F305" s="87"/>
      <c r="G305" s="87"/>
    </row>
    <row r="306" spans="1:7" ht="28.5">
      <c r="A306" s="83"/>
      <c r="B306" s="125" t="s">
        <v>176</v>
      </c>
      <c r="C306" s="83"/>
      <c r="D306" s="83"/>
      <c r="E306" s="83"/>
      <c r="F306" s="87"/>
      <c r="G306" s="87"/>
    </row>
    <row r="307" spans="1:7">
      <c r="A307" s="83"/>
      <c r="B307" s="125" t="s">
        <v>178</v>
      </c>
      <c r="C307" s="83"/>
      <c r="D307" s="83"/>
      <c r="E307" s="83"/>
      <c r="F307" s="87"/>
      <c r="G307" s="87"/>
    </row>
    <row r="308" spans="1:7" ht="28.5">
      <c r="A308" s="83"/>
      <c r="B308" s="125" t="s">
        <v>177</v>
      </c>
      <c r="C308" s="83"/>
      <c r="D308" s="83"/>
      <c r="E308" s="83"/>
      <c r="F308" s="87"/>
      <c r="G308" s="87"/>
    </row>
    <row r="309" spans="1:7" ht="28.5">
      <c r="A309" s="83"/>
      <c r="B309" s="125" t="s">
        <v>179</v>
      </c>
      <c r="C309" s="83"/>
      <c r="D309" s="83"/>
      <c r="E309" s="83"/>
      <c r="F309" s="87"/>
      <c r="G309" s="87"/>
    </row>
    <row r="310" spans="1:7">
      <c r="A310" s="83"/>
      <c r="B310" s="125" t="s">
        <v>180</v>
      </c>
      <c r="C310" s="83"/>
      <c r="D310" s="83"/>
      <c r="E310" s="83"/>
      <c r="F310" s="87"/>
      <c r="G310" s="87"/>
    </row>
    <row r="311" spans="1:7">
      <c r="A311" s="83"/>
      <c r="B311" s="125" t="s">
        <v>181</v>
      </c>
      <c r="C311" s="83"/>
      <c r="D311" s="83"/>
      <c r="E311" s="83"/>
      <c r="F311" s="87"/>
      <c r="G311" s="87"/>
    </row>
    <row r="312" spans="1:7">
      <c r="A312" s="83"/>
      <c r="B312" s="125" t="s">
        <v>182</v>
      </c>
      <c r="C312" s="83"/>
      <c r="D312" s="83"/>
      <c r="E312" s="83"/>
      <c r="F312" s="87"/>
      <c r="G312" s="87"/>
    </row>
    <row r="313" spans="1:7">
      <c r="A313" s="83"/>
      <c r="B313" s="125" t="s">
        <v>183</v>
      </c>
      <c r="C313" s="83"/>
      <c r="D313" s="83"/>
      <c r="E313" s="83"/>
      <c r="F313" s="87"/>
      <c r="G313" s="87"/>
    </row>
    <row r="314" spans="1:7">
      <c r="A314" s="83"/>
      <c r="B314" s="125" t="s">
        <v>184</v>
      </c>
      <c r="C314" s="83"/>
      <c r="D314" s="83"/>
      <c r="E314" s="83"/>
      <c r="F314" s="87"/>
      <c r="G314" s="87"/>
    </row>
    <row r="315" spans="1:7">
      <c r="A315" s="83"/>
      <c r="B315" s="125" t="s">
        <v>185</v>
      </c>
      <c r="C315" s="83"/>
      <c r="D315" s="83"/>
      <c r="E315" s="83"/>
      <c r="F315" s="87"/>
      <c r="G315" s="87"/>
    </row>
    <row r="316" spans="1:7">
      <c r="A316" s="83"/>
      <c r="B316" s="125" t="s">
        <v>186</v>
      </c>
      <c r="C316" s="83"/>
      <c r="D316" s="83"/>
      <c r="E316" s="83"/>
      <c r="F316" s="87"/>
      <c r="G316" s="87"/>
    </row>
    <row r="317" spans="1:7">
      <c r="A317" s="83"/>
      <c r="B317" s="125" t="s">
        <v>187</v>
      </c>
      <c r="C317" s="83"/>
      <c r="D317" s="83"/>
      <c r="E317" s="83"/>
      <c r="F317" s="87"/>
      <c r="G317" s="87"/>
    </row>
    <row r="318" spans="1:7" ht="15" thickBot="1">
      <c r="A318" s="95"/>
      <c r="B318" s="126"/>
      <c r="C318" s="95"/>
      <c r="D318" s="95"/>
      <c r="E318" s="95"/>
      <c r="F318" s="96"/>
      <c r="G318" s="96"/>
    </row>
    <row r="319" spans="1:7" ht="15.75" thickBot="1">
      <c r="A319" s="33"/>
      <c r="B319" s="75" t="s">
        <v>190</v>
      </c>
      <c r="C319" s="30"/>
      <c r="D319" s="30"/>
      <c r="E319" s="30"/>
      <c r="F319" s="31"/>
      <c r="G319" s="34">
        <f>SUM(G304)</f>
        <v>0</v>
      </c>
    </row>
    <row r="320" spans="1:7" ht="15" thickBot="1">
      <c r="A320" s="43"/>
      <c r="B320" s="44"/>
      <c r="C320" s="45"/>
      <c r="D320" s="45"/>
      <c r="E320" s="45"/>
      <c r="F320" s="46"/>
      <c r="G320" s="47"/>
    </row>
    <row r="321" spans="1:7" ht="15.75" thickBot="1">
      <c r="A321" s="56"/>
      <c r="B321" s="57" t="s">
        <v>189</v>
      </c>
      <c r="C321" s="58"/>
      <c r="D321" s="59"/>
      <c r="E321" s="59"/>
      <c r="F321" s="60"/>
      <c r="G321" s="61">
        <f>+G319+G300+G288+G280+G40</f>
        <v>0</v>
      </c>
    </row>
    <row r="322" spans="1:7" ht="15.75" thickBot="1">
      <c r="A322" s="56"/>
      <c r="B322" s="57" t="s">
        <v>212</v>
      </c>
      <c r="C322" s="58"/>
      <c r="D322" s="59"/>
      <c r="E322" s="59"/>
      <c r="F322" s="60"/>
      <c r="G322" s="61">
        <f>+G321*20%</f>
        <v>0</v>
      </c>
    </row>
    <row r="323" spans="1:7" ht="15.75" thickBot="1">
      <c r="A323" s="56"/>
      <c r="B323" s="57" t="s">
        <v>211</v>
      </c>
      <c r="C323" s="58"/>
      <c r="D323" s="59"/>
      <c r="E323" s="59"/>
      <c r="F323" s="60"/>
      <c r="G323" s="61">
        <f>+G322+G321</f>
        <v>0</v>
      </c>
    </row>
  </sheetData>
  <mergeCells count="7">
    <mergeCell ref="C12:D12"/>
    <mergeCell ref="A3:G3"/>
    <mergeCell ref="A5:G5"/>
    <mergeCell ref="A7:G7"/>
    <mergeCell ref="A8:G8"/>
    <mergeCell ref="A9:G9"/>
    <mergeCell ref="A10:G10"/>
  </mergeCells>
  <phoneticPr fontId="6" type="noConversion"/>
  <pageMargins left="0.23622047244094491" right="0.23622047244094491" top="0.74803149606299213" bottom="0.74803149606299213" header="0.31496062992125984" footer="0.31496062992125984"/>
  <pageSetup paperSize="9" scale="65" fitToHeight="0" orientation="portrait" horizontalDpi="4294967293" verticalDpi="4294967293" r:id="rId1"/>
  <headerFooter>
    <oddFooter>&amp;LMise en conformité réseaux  Eau Froide et Eau Chaude Sanitaire&amp;C&amp;A&amp;R&amp;P/&amp;N</oddFooter>
  </headerFooter>
  <rowBreaks count="5" manualBreakCount="5">
    <brk id="41" max="6" man="1"/>
    <brk id="100" max="6" man="1"/>
    <brk id="151" max="6" man="1"/>
    <brk id="193" max="6" man="1"/>
    <brk id="259"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G301"/>
  <sheetViews>
    <sheetView topLeftCell="A253" zoomScale="85" zoomScaleNormal="85" zoomScalePageLayoutView="70" workbookViewId="0">
      <selection activeCell="A271" sqref="A271:XFD271"/>
    </sheetView>
  </sheetViews>
  <sheetFormatPr baseColWidth="10" defaultRowHeight="14.25"/>
  <cols>
    <col min="1" max="1" width="10.875" style="6" customWidth="1"/>
    <col min="2" max="2" width="83.75" style="5" customWidth="1"/>
    <col min="3" max="3" width="7.75" style="6" customWidth="1"/>
    <col min="4" max="4" width="7" style="6" customWidth="1"/>
    <col min="5" max="5" width="12.125" style="6" customWidth="1"/>
    <col min="6" max="6" width="15" customWidth="1"/>
    <col min="7" max="7" width="14.875" customWidth="1"/>
  </cols>
  <sheetData>
    <row r="1" spans="1:7" ht="15" thickBot="1"/>
    <row r="2" spans="1:7">
      <c r="A2" s="17"/>
      <c r="B2" s="127"/>
      <c r="C2" s="128"/>
      <c r="D2" s="128"/>
      <c r="E2" s="128"/>
      <c r="F2" s="129"/>
      <c r="G2" s="130"/>
    </row>
    <row r="3" spans="1:7" ht="15" customHeight="1">
      <c r="A3" s="178" t="s">
        <v>213</v>
      </c>
      <c r="B3" s="179"/>
      <c r="C3" s="179"/>
      <c r="D3" s="179"/>
      <c r="E3" s="179"/>
      <c r="F3" s="179"/>
      <c r="G3" s="180"/>
    </row>
    <row r="4" spans="1:7" ht="15" customHeight="1">
      <c r="A4" s="131"/>
      <c r="B4" s="132"/>
      <c r="C4" s="132"/>
      <c r="D4" s="132"/>
      <c r="E4" s="132"/>
      <c r="F4" s="132"/>
      <c r="G4" s="133"/>
    </row>
    <row r="5" spans="1:7" ht="18">
      <c r="A5" s="178" t="s">
        <v>214</v>
      </c>
      <c r="B5" s="179"/>
      <c r="C5" s="179"/>
      <c r="D5" s="179"/>
      <c r="E5" s="179"/>
      <c r="F5" s="179"/>
      <c r="G5" s="180"/>
    </row>
    <row r="6" spans="1:7" ht="18">
      <c r="A6" s="131"/>
      <c r="B6" s="132"/>
      <c r="C6" s="132"/>
      <c r="D6" s="132"/>
      <c r="E6" s="132"/>
      <c r="F6" s="132"/>
      <c r="G6" s="133"/>
    </row>
    <row r="7" spans="1:7" ht="27.75">
      <c r="A7" s="181" t="s">
        <v>215</v>
      </c>
      <c r="B7" s="182"/>
      <c r="C7" s="182"/>
      <c r="D7" s="182"/>
      <c r="E7" s="182"/>
      <c r="F7" s="182"/>
      <c r="G7" s="183"/>
    </row>
    <row r="8" spans="1:7">
      <c r="A8" s="184"/>
      <c r="B8" s="185"/>
      <c r="C8" s="185"/>
      <c r="D8" s="185"/>
      <c r="E8" s="185"/>
      <c r="F8" s="185"/>
      <c r="G8" s="186"/>
    </row>
    <row r="9" spans="1:7" ht="274.5" customHeight="1">
      <c r="A9" s="187"/>
      <c r="B9" s="188"/>
      <c r="C9" s="188"/>
      <c r="D9" s="188"/>
      <c r="E9" s="188"/>
      <c r="F9" s="188"/>
      <c r="G9" s="189"/>
    </row>
    <row r="10" spans="1:7" ht="15">
      <c r="A10" s="187"/>
      <c r="B10" s="188"/>
      <c r="C10" s="188"/>
      <c r="D10" s="188"/>
      <c r="E10" s="188"/>
      <c r="F10" s="188"/>
      <c r="G10" s="189"/>
    </row>
    <row r="11" spans="1:7" ht="15" thickBot="1">
      <c r="A11" s="21"/>
      <c r="B11" s="134"/>
      <c r="C11" s="135"/>
      <c r="D11" s="135"/>
      <c r="E11" s="135"/>
      <c r="F11" s="136"/>
      <c r="G11" s="137"/>
    </row>
    <row r="12" spans="1:7" ht="32.25" customHeight="1" thickBot="1">
      <c r="A12" s="1" t="s">
        <v>4</v>
      </c>
      <c r="B12" s="7" t="s">
        <v>3</v>
      </c>
      <c r="C12" s="176" t="s">
        <v>7</v>
      </c>
      <c r="D12" s="177"/>
      <c r="E12" s="4" t="s">
        <v>8</v>
      </c>
      <c r="F12" s="3" t="s">
        <v>6</v>
      </c>
      <c r="G12" s="2" t="s">
        <v>5</v>
      </c>
    </row>
    <row r="13" spans="1:7">
      <c r="A13" s="23"/>
      <c r="B13" s="9"/>
      <c r="C13" s="17"/>
      <c r="D13" s="18"/>
      <c r="E13" s="23"/>
      <c r="F13" s="26"/>
      <c r="G13" s="26"/>
    </row>
    <row r="14" spans="1:7" ht="18">
      <c r="A14" s="24"/>
      <c r="B14" s="10" t="s">
        <v>1</v>
      </c>
      <c r="C14" s="19"/>
      <c r="D14" s="20"/>
      <c r="E14" s="24"/>
      <c r="F14" s="27"/>
      <c r="G14" s="27"/>
    </row>
    <row r="15" spans="1:7">
      <c r="A15" s="24"/>
      <c r="B15" s="11"/>
      <c r="C15" s="19"/>
      <c r="D15" s="20"/>
      <c r="E15" s="24"/>
      <c r="F15" s="27"/>
      <c r="G15" s="27"/>
    </row>
    <row r="16" spans="1:7" ht="15">
      <c r="A16" s="24"/>
      <c r="B16" s="12" t="s">
        <v>2</v>
      </c>
      <c r="C16" s="19"/>
      <c r="D16" s="20"/>
      <c r="E16" s="24"/>
      <c r="F16" s="27"/>
      <c r="G16" s="27"/>
    </row>
    <row r="17" spans="1:7">
      <c r="A17" s="24"/>
      <c r="B17" s="13"/>
      <c r="C17" s="19"/>
      <c r="D17" s="20"/>
      <c r="E17" s="24"/>
      <c r="F17" s="27"/>
      <c r="G17" s="27"/>
    </row>
    <row r="18" spans="1:7">
      <c r="A18" s="24"/>
      <c r="B18" s="13"/>
      <c r="C18" s="19"/>
      <c r="D18" s="20"/>
      <c r="E18" s="24"/>
      <c r="F18" s="27"/>
      <c r="G18" s="27"/>
    </row>
    <row r="19" spans="1:7" ht="58.5" customHeight="1">
      <c r="A19" s="24"/>
      <c r="B19" s="14" t="s">
        <v>0</v>
      </c>
      <c r="C19" s="19"/>
      <c r="D19" s="20"/>
      <c r="E19" s="24"/>
      <c r="F19" s="27"/>
      <c r="G19" s="27"/>
    </row>
    <row r="20" spans="1:7" ht="91.5" customHeight="1">
      <c r="A20" s="24"/>
      <c r="B20" s="11" t="s">
        <v>10</v>
      </c>
      <c r="C20" s="19"/>
      <c r="D20" s="20"/>
      <c r="E20" s="24"/>
      <c r="F20" s="27"/>
      <c r="G20" s="27"/>
    </row>
    <row r="21" spans="1:7" ht="17.45" customHeight="1">
      <c r="A21" s="24"/>
      <c r="B21" s="15" t="s">
        <v>270</v>
      </c>
      <c r="C21" s="19"/>
      <c r="D21" s="20"/>
      <c r="E21" s="24"/>
      <c r="F21" s="27"/>
      <c r="G21" s="27"/>
    </row>
    <row r="22" spans="1:7" ht="15">
      <c r="A22" s="15"/>
      <c r="B22" s="15" t="s">
        <v>9</v>
      </c>
      <c r="C22" s="19"/>
      <c r="D22" s="20"/>
      <c r="E22" s="24"/>
      <c r="F22" s="27"/>
      <c r="G22" s="27"/>
    </row>
    <row r="23" spans="1:7" ht="15">
      <c r="A23" s="29"/>
      <c r="B23" s="15" t="s">
        <v>228</v>
      </c>
      <c r="C23" s="19"/>
      <c r="D23" s="20"/>
      <c r="E23" s="24"/>
      <c r="F23" s="27"/>
      <c r="G23" s="27"/>
    </row>
    <row r="24" spans="1:7" ht="15" thickBot="1">
      <c r="A24" s="25"/>
      <c r="B24" s="16"/>
      <c r="C24" s="21"/>
      <c r="D24" s="22"/>
      <c r="E24" s="25"/>
      <c r="F24" s="28"/>
      <c r="G24" s="28"/>
    </row>
    <row r="25" spans="1:7" ht="15.75" thickBot="1">
      <c r="A25" s="49">
        <v>1</v>
      </c>
      <c r="B25" s="55" t="s">
        <v>13</v>
      </c>
      <c r="C25" s="30"/>
      <c r="D25" s="30"/>
      <c r="E25" s="30"/>
      <c r="F25" s="31"/>
      <c r="G25" s="32"/>
    </row>
    <row r="26" spans="1:7">
      <c r="A26" s="78"/>
      <c r="B26" s="79" t="s">
        <v>11</v>
      </c>
      <c r="C26" s="80" t="s">
        <v>20</v>
      </c>
      <c r="D26" s="81">
        <v>1</v>
      </c>
      <c r="E26" s="78"/>
      <c r="F26" s="82"/>
      <c r="G26" s="82"/>
    </row>
    <row r="27" spans="1:7">
      <c r="A27" s="83"/>
      <c r="B27" s="84" t="s">
        <v>14</v>
      </c>
      <c r="C27" s="85" t="s">
        <v>20</v>
      </c>
      <c r="D27" s="86">
        <v>1</v>
      </c>
      <c r="E27" s="83"/>
      <c r="F27" s="87"/>
      <c r="G27" s="87"/>
    </row>
    <row r="28" spans="1:7">
      <c r="A28" s="83"/>
      <c r="B28" s="84" t="s">
        <v>15</v>
      </c>
      <c r="C28" s="85" t="s">
        <v>20</v>
      </c>
      <c r="D28" s="86">
        <v>1</v>
      </c>
      <c r="E28" s="83"/>
      <c r="F28" s="87"/>
      <c r="G28" s="87"/>
    </row>
    <row r="29" spans="1:7">
      <c r="A29" s="83"/>
      <c r="B29" s="84" t="s">
        <v>16</v>
      </c>
      <c r="C29" s="85" t="s">
        <v>20</v>
      </c>
      <c r="D29" s="86">
        <v>1</v>
      </c>
      <c r="E29" s="83"/>
      <c r="F29" s="87"/>
      <c r="G29" s="87"/>
    </row>
    <row r="30" spans="1:7">
      <c r="A30" s="83"/>
      <c r="B30" s="84" t="s">
        <v>17</v>
      </c>
      <c r="C30" s="85" t="s">
        <v>20</v>
      </c>
      <c r="D30" s="86">
        <v>1</v>
      </c>
      <c r="E30" s="83"/>
      <c r="F30" s="87"/>
      <c r="G30" s="87"/>
    </row>
    <row r="31" spans="1:7" ht="28.5">
      <c r="A31" s="83"/>
      <c r="B31" s="88" t="s">
        <v>18</v>
      </c>
      <c r="C31" s="85" t="s">
        <v>20</v>
      </c>
      <c r="D31" s="86">
        <v>1</v>
      </c>
      <c r="E31" s="83"/>
      <c r="F31" s="87"/>
      <c r="G31" s="87"/>
    </row>
    <row r="32" spans="1:7">
      <c r="A32" s="83"/>
      <c r="B32" s="88" t="s">
        <v>229</v>
      </c>
      <c r="C32" s="85" t="s">
        <v>20</v>
      </c>
      <c r="D32" s="86">
        <v>1</v>
      </c>
      <c r="E32" s="83"/>
      <c r="F32" s="87"/>
      <c r="G32" s="87"/>
    </row>
    <row r="33" spans="1:7" ht="15">
      <c r="A33" s="89"/>
      <c r="B33" s="88" t="s">
        <v>22</v>
      </c>
      <c r="C33" s="85" t="s">
        <v>20</v>
      </c>
      <c r="D33" s="86">
        <v>1</v>
      </c>
      <c r="E33" s="83"/>
      <c r="F33" s="87"/>
      <c r="G33" s="87"/>
    </row>
    <row r="34" spans="1:7" ht="15">
      <c r="A34" s="89"/>
      <c r="B34" s="90" t="s">
        <v>12</v>
      </c>
      <c r="C34" s="85" t="s">
        <v>20</v>
      </c>
      <c r="D34" s="86">
        <v>1</v>
      </c>
      <c r="E34" s="83"/>
      <c r="F34" s="87"/>
      <c r="G34" s="87"/>
    </row>
    <row r="35" spans="1:7" ht="15">
      <c r="A35" s="89"/>
      <c r="B35" s="90" t="s">
        <v>51</v>
      </c>
      <c r="C35" s="85" t="s">
        <v>20</v>
      </c>
      <c r="D35" s="86">
        <v>1</v>
      </c>
      <c r="E35" s="83"/>
      <c r="F35" s="87"/>
      <c r="G35" s="87"/>
    </row>
    <row r="36" spans="1:7" ht="15">
      <c r="A36" s="89"/>
      <c r="B36" s="90" t="s">
        <v>52</v>
      </c>
      <c r="C36" s="85" t="s">
        <v>20</v>
      </c>
      <c r="D36" s="86">
        <v>1</v>
      </c>
      <c r="E36" s="83"/>
      <c r="F36" s="87"/>
      <c r="G36" s="87"/>
    </row>
    <row r="37" spans="1:7" ht="15">
      <c r="A37" s="89"/>
      <c r="B37" s="90" t="s">
        <v>53</v>
      </c>
      <c r="C37" s="85" t="s">
        <v>20</v>
      </c>
      <c r="D37" s="86">
        <v>1</v>
      </c>
      <c r="E37" s="83"/>
      <c r="F37" s="87"/>
      <c r="G37" s="87"/>
    </row>
    <row r="38" spans="1:7" ht="28.5">
      <c r="A38" s="138"/>
      <c r="B38" s="145" t="s">
        <v>18</v>
      </c>
      <c r="C38" s="85" t="s">
        <v>20</v>
      </c>
      <c r="D38" s="86">
        <v>1</v>
      </c>
      <c r="E38" s="139"/>
      <c r="F38" s="140"/>
      <c r="G38" s="140"/>
    </row>
    <row r="39" spans="1:7" ht="15.75" thickBot="1">
      <c r="A39" s="42"/>
      <c r="B39" s="165"/>
      <c r="C39" s="21"/>
      <c r="D39" s="166"/>
      <c r="E39" s="25"/>
      <c r="F39" s="28"/>
      <c r="G39" s="28"/>
    </row>
    <row r="40" spans="1:7" ht="15.75" thickBot="1">
      <c r="A40" s="33"/>
      <c r="B40" s="75" t="s">
        <v>210</v>
      </c>
      <c r="C40" s="30"/>
      <c r="D40" s="30"/>
      <c r="E40" s="30"/>
      <c r="F40" s="31"/>
      <c r="G40" s="34">
        <f>SUM(G26:G38)</f>
        <v>0</v>
      </c>
    </row>
    <row r="41" spans="1:7" ht="15" thickBot="1">
      <c r="A41" s="43"/>
      <c r="B41" s="44"/>
      <c r="C41" s="45"/>
      <c r="D41" s="45"/>
      <c r="E41" s="45"/>
      <c r="F41" s="46"/>
      <c r="G41" s="47"/>
    </row>
    <row r="42" spans="1:7" ht="15.75" thickBot="1">
      <c r="A42" s="49" t="s">
        <v>24</v>
      </c>
      <c r="B42" s="52" t="s">
        <v>23</v>
      </c>
      <c r="C42" s="30"/>
      <c r="D42" s="30"/>
      <c r="E42" s="30"/>
      <c r="F42" s="31"/>
      <c r="G42" s="32"/>
    </row>
    <row r="43" spans="1:7" ht="15.75" thickBot="1">
      <c r="A43" s="50" t="s">
        <v>26</v>
      </c>
      <c r="B43" s="53" t="s">
        <v>25</v>
      </c>
      <c r="C43" s="35"/>
      <c r="D43" s="35"/>
      <c r="E43" s="35"/>
      <c r="F43" s="36"/>
      <c r="G43" s="37"/>
    </row>
    <row r="44" spans="1:7" ht="43.5" thickBot="1">
      <c r="A44" s="51" t="s">
        <v>28</v>
      </c>
      <c r="B44" s="54" t="s">
        <v>87</v>
      </c>
      <c r="C44" s="39"/>
      <c r="D44" s="39"/>
      <c r="E44" s="39"/>
      <c r="F44" s="40"/>
      <c r="G44" s="41"/>
    </row>
    <row r="45" spans="1:7">
      <c r="A45" s="97"/>
      <c r="B45" s="163" t="s">
        <v>56</v>
      </c>
      <c r="C45" s="80"/>
      <c r="D45" s="81"/>
      <c r="E45" s="78"/>
      <c r="F45" s="82"/>
      <c r="G45" s="82"/>
    </row>
    <row r="46" spans="1:7">
      <c r="A46" s="99"/>
      <c r="B46" s="100" t="s">
        <v>83</v>
      </c>
      <c r="C46" s="85" t="s">
        <v>57</v>
      </c>
      <c r="D46" s="86">
        <v>8</v>
      </c>
      <c r="E46" s="83"/>
      <c r="F46" s="87"/>
      <c r="G46" s="87"/>
    </row>
    <row r="47" spans="1:7">
      <c r="A47" s="99"/>
      <c r="B47" s="100" t="s">
        <v>86</v>
      </c>
      <c r="C47" s="85" t="s">
        <v>57</v>
      </c>
      <c r="D47" s="86">
        <v>12</v>
      </c>
      <c r="E47" s="83"/>
      <c r="F47" s="87"/>
      <c r="G47" s="87"/>
    </row>
    <row r="48" spans="1:7">
      <c r="A48" s="99"/>
      <c r="B48" s="100" t="s">
        <v>116</v>
      </c>
      <c r="C48" s="85" t="s">
        <v>20</v>
      </c>
      <c r="D48" s="86">
        <v>1</v>
      </c>
      <c r="E48" s="83"/>
      <c r="F48" s="87"/>
      <c r="G48" s="87"/>
    </row>
    <row r="49" spans="1:7">
      <c r="A49" s="99"/>
      <c r="B49" s="100" t="s">
        <v>146</v>
      </c>
      <c r="C49" s="85" t="s">
        <v>20</v>
      </c>
      <c r="D49" s="86">
        <v>1</v>
      </c>
      <c r="E49" s="83"/>
      <c r="F49" s="87"/>
      <c r="G49" s="87"/>
    </row>
    <row r="50" spans="1:7">
      <c r="A50" s="99"/>
      <c r="B50" s="100"/>
      <c r="C50" s="85"/>
      <c r="D50" s="86"/>
      <c r="E50" s="83"/>
      <c r="F50" s="87"/>
      <c r="G50" s="87"/>
    </row>
    <row r="51" spans="1:7">
      <c r="A51" s="99"/>
      <c r="B51" s="164" t="s">
        <v>80</v>
      </c>
      <c r="C51" s="85"/>
      <c r="D51" s="86"/>
      <c r="E51" s="83"/>
      <c r="F51" s="87"/>
      <c r="G51" s="87"/>
    </row>
    <row r="52" spans="1:7">
      <c r="A52" s="99"/>
      <c r="B52" s="100" t="s">
        <v>231</v>
      </c>
      <c r="C52" s="85" t="s">
        <v>20</v>
      </c>
      <c r="D52" s="86">
        <v>1</v>
      </c>
      <c r="E52" s="83"/>
      <c r="F52" s="87"/>
      <c r="G52" s="87"/>
    </row>
    <row r="53" spans="1:7">
      <c r="A53" s="99"/>
      <c r="B53" s="100" t="s">
        <v>83</v>
      </c>
      <c r="C53" s="85" t="s">
        <v>57</v>
      </c>
      <c r="D53" s="86">
        <v>6</v>
      </c>
      <c r="E53" s="83"/>
      <c r="F53" s="87"/>
      <c r="G53" s="87"/>
    </row>
    <row r="54" spans="1:7">
      <c r="A54" s="99"/>
      <c r="B54" s="100" t="s">
        <v>86</v>
      </c>
      <c r="C54" s="85" t="s">
        <v>57</v>
      </c>
      <c r="D54" s="86">
        <v>6</v>
      </c>
      <c r="E54" s="83"/>
      <c r="F54" s="87"/>
      <c r="G54" s="87"/>
    </row>
    <row r="55" spans="1:7">
      <c r="A55" s="99"/>
      <c r="B55" s="100" t="s">
        <v>116</v>
      </c>
      <c r="C55" s="85" t="s">
        <v>20</v>
      </c>
      <c r="D55" s="86">
        <v>1</v>
      </c>
      <c r="E55" s="83"/>
      <c r="F55" s="87"/>
      <c r="G55" s="87"/>
    </row>
    <row r="56" spans="1:7">
      <c r="A56" s="99"/>
      <c r="B56" s="100" t="s">
        <v>146</v>
      </c>
      <c r="C56" s="85" t="s">
        <v>20</v>
      </c>
      <c r="D56" s="86">
        <v>1</v>
      </c>
      <c r="E56" s="83"/>
      <c r="F56" s="87"/>
      <c r="G56" s="87"/>
    </row>
    <row r="57" spans="1:7">
      <c r="A57" s="99"/>
      <c r="B57" s="100"/>
      <c r="C57" s="85"/>
      <c r="D57" s="86"/>
      <c r="E57" s="83"/>
      <c r="F57" s="87"/>
      <c r="G57" s="87"/>
    </row>
    <row r="58" spans="1:7">
      <c r="A58" s="99"/>
      <c r="B58" s="164" t="s">
        <v>82</v>
      </c>
      <c r="C58" s="85"/>
      <c r="D58" s="86"/>
      <c r="E58" s="83"/>
      <c r="F58" s="87"/>
      <c r="G58" s="87"/>
    </row>
    <row r="59" spans="1:7">
      <c r="A59" s="99"/>
      <c r="B59" s="100" t="s">
        <v>231</v>
      </c>
      <c r="C59" s="85" t="s">
        <v>20</v>
      </c>
      <c r="D59" s="86">
        <v>1</v>
      </c>
      <c r="E59" s="83"/>
      <c r="F59" s="87"/>
      <c r="G59" s="87"/>
    </row>
    <row r="60" spans="1:7">
      <c r="A60" s="99"/>
      <c r="B60" s="100" t="s">
        <v>83</v>
      </c>
      <c r="C60" s="85" t="s">
        <v>57</v>
      </c>
      <c r="D60" s="86">
        <v>6</v>
      </c>
      <c r="E60" s="83"/>
      <c r="F60" s="87"/>
      <c r="G60" s="87"/>
    </row>
    <row r="61" spans="1:7">
      <c r="A61" s="99"/>
      <c r="B61" s="100" t="s">
        <v>86</v>
      </c>
      <c r="C61" s="85" t="s">
        <v>57</v>
      </c>
      <c r="D61" s="86">
        <v>6</v>
      </c>
      <c r="E61" s="83"/>
      <c r="F61" s="87"/>
      <c r="G61" s="87"/>
    </row>
    <row r="62" spans="1:7">
      <c r="A62" s="99"/>
      <c r="B62" s="100" t="s">
        <v>116</v>
      </c>
      <c r="C62" s="85" t="s">
        <v>20</v>
      </c>
      <c r="D62" s="86">
        <v>1</v>
      </c>
      <c r="E62" s="83"/>
      <c r="F62" s="87"/>
      <c r="G62" s="87"/>
    </row>
    <row r="63" spans="1:7">
      <c r="A63" s="99"/>
      <c r="B63" s="100" t="s">
        <v>146</v>
      </c>
      <c r="C63" s="85" t="s">
        <v>20</v>
      </c>
      <c r="D63" s="86">
        <v>1</v>
      </c>
      <c r="E63" s="83"/>
      <c r="F63" s="87"/>
      <c r="G63" s="87"/>
    </row>
    <row r="64" spans="1:7" ht="15" thickBot="1">
      <c r="A64" s="101"/>
      <c r="B64" s="102"/>
      <c r="C64" s="93"/>
      <c r="D64" s="94"/>
      <c r="E64" s="95"/>
      <c r="F64" s="96"/>
      <c r="G64" s="96"/>
    </row>
    <row r="65" spans="1:7" ht="15.75" thickBot="1">
      <c r="A65" s="38"/>
      <c r="B65" s="76" t="s">
        <v>209</v>
      </c>
      <c r="C65" s="39"/>
      <c r="D65" s="39"/>
      <c r="E65" s="39"/>
      <c r="F65" s="41"/>
      <c r="G65" s="48">
        <f>SUM(G46:G64)</f>
        <v>0</v>
      </c>
    </row>
    <row r="66" spans="1:7" ht="8.1" customHeight="1" thickBot="1">
      <c r="A66" s="72"/>
      <c r="B66" s="73"/>
      <c r="C66" s="45"/>
      <c r="D66" s="45"/>
      <c r="E66" s="45"/>
      <c r="F66" s="46"/>
      <c r="G66" s="74"/>
    </row>
    <row r="67" spans="1:7" ht="15" thickBot="1">
      <c r="A67" s="51" t="s">
        <v>27</v>
      </c>
      <c r="B67" s="54" t="s">
        <v>54</v>
      </c>
      <c r="C67" s="39"/>
      <c r="D67" s="39"/>
      <c r="E67" s="39"/>
      <c r="F67" s="40"/>
      <c r="G67" s="41"/>
    </row>
    <row r="68" spans="1:7">
      <c r="A68" s="97"/>
      <c r="B68" s="163" t="s">
        <v>56</v>
      </c>
      <c r="C68" s="80"/>
      <c r="D68" s="81"/>
      <c r="E68" s="152"/>
      <c r="F68" s="82"/>
      <c r="G68" s="82"/>
    </row>
    <row r="69" spans="1:7" ht="28.5">
      <c r="A69" s="99"/>
      <c r="B69" s="100" t="s">
        <v>106</v>
      </c>
      <c r="C69" s="85" t="s">
        <v>21</v>
      </c>
      <c r="D69" s="86">
        <v>1</v>
      </c>
      <c r="E69" s="109"/>
      <c r="F69" s="87"/>
      <c r="G69" s="87"/>
    </row>
    <row r="70" spans="1:7">
      <c r="A70" s="99"/>
      <c r="B70" s="100" t="s">
        <v>107</v>
      </c>
      <c r="C70" s="85" t="s">
        <v>21</v>
      </c>
      <c r="D70" s="86">
        <v>1</v>
      </c>
      <c r="E70" s="109"/>
      <c r="F70" s="87"/>
      <c r="G70" s="87"/>
    </row>
    <row r="71" spans="1:7">
      <c r="A71" s="99"/>
      <c r="B71" s="100" t="s">
        <v>291</v>
      </c>
      <c r="C71" s="85" t="s">
        <v>21</v>
      </c>
      <c r="D71" s="86">
        <v>1</v>
      </c>
      <c r="E71" s="109"/>
      <c r="F71" s="87"/>
      <c r="G71" s="87"/>
    </row>
    <row r="72" spans="1:7">
      <c r="A72" s="99"/>
      <c r="B72" s="100" t="s">
        <v>292</v>
      </c>
      <c r="C72" s="85" t="s">
        <v>21</v>
      </c>
      <c r="D72" s="86">
        <v>1</v>
      </c>
      <c r="E72" s="109"/>
      <c r="F72" s="87"/>
      <c r="G72" s="87"/>
    </row>
    <row r="73" spans="1:7">
      <c r="A73" s="99"/>
      <c r="B73" s="100" t="s">
        <v>104</v>
      </c>
      <c r="C73" s="85" t="s">
        <v>21</v>
      </c>
      <c r="D73" s="86">
        <v>2</v>
      </c>
      <c r="E73" s="109"/>
      <c r="F73" s="87"/>
      <c r="G73" s="87"/>
    </row>
    <row r="74" spans="1:7">
      <c r="A74" s="99"/>
      <c r="B74" s="100" t="s">
        <v>288</v>
      </c>
      <c r="C74" s="85" t="s">
        <v>21</v>
      </c>
      <c r="D74" s="86">
        <v>1</v>
      </c>
      <c r="E74" s="109"/>
      <c r="F74" s="87"/>
      <c r="G74" s="87"/>
    </row>
    <row r="75" spans="1:7" ht="28.5">
      <c r="A75" s="99"/>
      <c r="B75" s="100" t="s">
        <v>109</v>
      </c>
      <c r="C75" s="85"/>
      <c r="D75" s="86"/>
      <c r="E75" s="103"/>
      <c r="F75" s="87"/>
      <c r="G75" s="87"/>
    </row>
    <row r="76" spans="1:7">
      <c r="A76" s="99"/>
      <c r="B76" s="148" t="s">
        <v>290</v>
      </c>
      <c r="C76" s="85" t="s">
        <v>21</v>
      </c>
      <c r="D76" s="86">
        <v>1</v>
      </c>
      <c r="E76" s="103"/>
      <c r="F76" s="87"/>
      <c r="G76" s="87"/>
    </row>
    <row r="77" spans="1:7">
      <c r="A77" s="99"/>
      <c r="B77" s="100" t="s">
        <v>115</v>
      </c>
      <c r="C77" s="85" t="s">
        <v>20</v>
      </c>
      <c r="D77" s="86">
        <v>1</v>
      </c>
      <c r="E77" s="109"/>
      <c r="F77" s="87"/>
      <c r="G77" s="87"/>
    </row>
    <row r="78" spans="1:7" ht="28.5">
      <c r="A78" s="99"/>
      <c r="B78" s="100" t="s">
        <v>289</v>
      </c>
      <c r="C78" s="85" t="s">
        <v>20</v>
      </c>
      <c r="D78" s="86">
        <v>1</v>
      </c>
      <c r="E78" s="109"/>
      <c r="F78" s="87"/>
      <c r="G78" s="87"/>
    </row>
    <row r="79" spans="1:7">
      <c r="A79" s="99"/>
      <c r="B79" s="100" t="s">
        <v>118</v>
      </c>
      <c r="C79" s="85" t="s">
        <v>21</v>
      </c>
      <c r="D79" s="86">
        <v>2</v>
      </c>
      <c r="E79" s="109"/>
      <c r="F79" s="87"/>
      <c r="G79" s="87"/>
    </row>
    <row r="80" spans="1:7">
      <c r="A80" s="99"/>
      <c r="B80" s="100" t="s">
        <v>119</v>
      </c>
      <c r="C80" s="85" t="s">
        <v>20</v>
      </c>
      <c r="D80" s="86">
        <v>1</v>
      </c>
      <c r="E80" s="109"/>
      <c r="F80" s="87"/>
      <c r="G80" s="87"/>
    </row>
    <row r="81" spans="1:7">
      <c r="A81" s="99"/>
      <c r="B81" s="100" t="s">
        <v>132</v>
      </c>
      <c r="C81" s="85" t="s">
        <v>20</v>
      </c>
      <c r="D81" s="86">
        <v>1</v>
      </c>
      <c r="E81" s="109"/>
      <c r="F81" s="87"/>
      <c r="G81" s="87"/>
    </row>
    <row r="82" spans="1:7">
      <c r="A82" s="99"/>
      <c r="B82" s="100" t="s">
        <v>113</v>
      </c>
      <c r="C82" s="85" t="s">
        <v>20</v>
      </c>
      <c r="D82" s="86">
        <v>1</v>
      </c>
      <c r="E82" s="109"/>
      <c r="F82" s="87"/>
      <c r="G82" s="87"/>
    </row>
    <row r="83" spans="1:7">
      <c r="A83" s="99"/>
      <c r="B83" s="100" t="s">
        <v>114</v>
      </c>
      <c r="C83" s="85" t="s">
        <v>20</v>
      </c>
      <c r="D83" s="86">
        <v>1</v>
      </c>
      <c r="E83" s="109"/>
      <c r="F83" s="87"/>
      <c r="G83" s="87"/>
    </row>
    <row r="84" spans="1:7">
      <c r="A84" s="99"/>
      <c r="B84" s="100"/>
      <c r="C84" s="85"/>
      <c r="D84" s="86"/>
      <c r="E84" s="109"/>
      <c r="F84" s="87"/>
      <c r="G84" s="87"/>
    </row>
    <row r="85" spans="1:7">
      <c r="A85" s="99"/>
      <c r="B85" s="164" t="s">
        <v>80</v>
      </c>
      <c r="C85" s="85"/>
      <c r="D85" s="86"/>
      <c r="E85" s="109"/>
      <c r="F85" s="87"/>
      <c r="G85" s="87"/>
    </row>
    <row r="86" spans="1:7" ht="28.5">
      <c r="A86" s="99"/>
      <c r="B86" s="100" t="s">
        <v>110</v>
      </c>
      <c r="C86" s="85" t="s">
        <v>21</v>
      </c>
      <c r="D86" s="86">
        <v>1</v>
      </c>
      <c r="E86" s="109"/>
      <c r="F86" s="87"/>
      <c r="G86" s="87"/>
    </row>
    <row r="87" spans="1:7" s="8" customFormat="1">
      <c r="A87" s="109"/>
      <c r="B87" s="100" t="s">
        <v>286</v>
      </c>
      <c r="C87" s="149" t="s">
        <v>21</v>
      </c>
      <c r="D87" s="150">
        <v>1</v>
      </c>
      <c r="E87" s="109"/>
      <c r="F87" s="110"/>
      <c r="G87" s="110"/>
    </row>
    <row r="88" spans="1:7">
      <c r="A88" s="99"/>
      <c r="B88" s="100" t="s">
        <v>104</v>
      </c>
      <c r="C88" s="85" t="s">
        <v>21</v>
      </c>
      <c r="D88" s="86">
        <v>2</v>
      </c>
      <c r="E88" s="109"/>
      <c r="F88" s="87"/>
      <c r="G88" s="87"/>
    </row>
    <row r="89" spans="1:7">
      <c r="A89" s="99"/>
      <c r="B89" s="100" t="s">
        <v>118</v>
      </c>
      <c r="C89" s="85" t="s">
        <v>21</v>
      </c>
      <c r="D89" s="86">
        <v>2</v>
      </c>
      <c r="E89" s="109"/>
      <c r="F89" s="87"/>
      <c r="G89" s="87"/>
    </row>
    <row r="90" spans="1:7">
      <c r="A90" s="99"/>
      <c r="B90" s="100" t="s">
        <v>119</v>
      </c>
      <c r="C90" s="85" t="s">
        <v>20</v>
      </c>
      <c r="D90" s="86">
        <v>1</v>
      </c>
      <c r="E90" s="109"/>
      <c r="F90" s="87"/>
      <c r="G90" s="87"/>
    </row>
    <row r="91" spans="1:7">
      <c r="A91" s="99"/>
      <c r="B91" s="100" t="s">
        <v>130</v>
      </c>
      <c r="C91" s="85" t="s">
        <v>20</v>
      </c>
      <c r="D91" s="86">
        <v>1</v>
      </c>
      <c r="E91" s="83"/>
      <c r="F91" s="87"/>
      <c r="G91" s="87"/>
    </row>
    <row r="92" spans="1:7">
      <c r="A92" s="99"/>
      <c r="B92" s="100" t="s">
        <v>113</v>
      </c>
      <c r="C92" s="85" t="s">
        <v>20</v>
      </c>
      <c r="D92" s="86">
        <v>1</v>
      </c>
      <c r="E92" s="83"/>
      <c r="F92" s="87"/>
      <c r="G92" s="87"/>
    </row>
    <row r="93" spans="1:7">
      <c r="A93" s="99"/>
      <c r="B93" s="100" t="s">
        <v>114</v>
      </c>
      <c r="C93" s="85" t="s">
        <v>20</v>
      </c>
      <c r="D93" s="86">
        <v>1</v>
      </c>
      <c r="E93" s="83"/>
      <c r="F93" s="87"/>
      <c r="G93" s="87"/>
    </row>
    <row r="94" spans="1:7">
      <c r="A94" s="99"/>
      <c r="B94" s="100"/>
      <c r="C94" s="85"/>
      <c r="D94" s="86"/>
      <c r="E94" s="83"/>
      <c r="F94" s="87"/>
      <c r="G94" s="87"/>
    </row>
    <row r="95" spans="1:7">
      <c r="A95" s="99"/>
      <c r="B95" s="164" t="s">
        <v>82</v>
      </c>
      <c r="C95" s="85"/>
      <c r="D95" s="86"/>
      <c r="E95" s="83"/>
      <c r="F95" s="87"/>
      <c r="G95" s="87"/>
    </row>
    <row r="96" spans="1:7" ht="28.5">
      <c r="A96" s="99"/>
      <c r="B96" s="100" t="s">
        <v>111</v>
      </c>
      <c r="C96" s="85" t="s">
        <v>21</v>
      </c>
      <c r="D96" s="86">
        <v>4</v>
      </c>
      <c r="E96" s="83"/>
      <c r="F96" s="87"/>
      <c r="G96" s="87"/>
    </row>
    <row r="97" spans="1:7">
      <c r="A97" s="99"/>
      <c r="B97" s="100" t="s">
        <v>108</v>
      </c>
      <c r="C97" s="85" t="s">
        <v>21</v>
      </c>
      <c r="D97" s="86">
        <v>2</v>
      </c>
      <c r="E97" s="83"/>
      <c r="F97" s="87"/>
      <c r="G97" s="87"/>
    </row>
    <row r="98" spans="1:7">
      <c r="A98" s="99"/>
      <c r="B98" s="100" t="s">
        <v>287</v>
      </c>
      <c r="C98" s="149" t="s">
        <v>21</v>
      </c>
      <c r="D98" s="150">
        <v>1</v>
      </c>
      <c r="E98" s="109"/>
      <c r="F98" s="87"/>
      <c r="G98" s="87"/>
    </row>
    <row r="99" spans="1:7">
      <c r="A99" s="99"/>
      <c r="B99" s="100" t="s">
        <v>104</v>
      </c>
      <c r="C99" s="85" t="s">
        <v>21</v>
      </c>
      <c r="D99" s="86">
        <v>2</v>
      </c>
      <c r="E99" s="83"/>
      <c r="F99" s="87"/>
      <c r="G99" s="87"/>
    </row>
    <row r="100" spans="1:7" ht="28.5">
      <c r="A100" s="99"/>
      <c r="B100" s="100" t="s">
        <v>112</v>
      </c>
      <c r="C100" s="85"/>
      <c r="D100" s="86"/>
      <c r="E100" s="103"/>
      <c r="F100" s="87"/>
      <c r="G100" s="87"/>
    </row>
    <row r="101" spans="1:7">
      <c r="A101" s="99"/>
      <c r="B101" s="148" t="s">
        <v>277</v>
      </c>
      <c r="C101" s="85" t="s">
        <v>21</v>
      </c>
      <c r="D101" s="86">
        <v>1</v>
      </c>
      <c r="E101" s="109"/>
      <c r="F101" s="87"/>
      <c r="G101" s="87"/>
    </row>
    <row r="102" spans="1:7">
      <c r="A102" s="99"/>
      <c r="B102" s="100" t="s">
        <v>115</v>
      </c>
      <c r="C102" s="85" t="s">
        <v>20</v>
      </c>
      <c r="D102" s="86">
        <v>1</v>
      </c>
      <c r="E102" s="83"/>
      <c r="F102" s="87"/>
      <c r="G102" s="87"/>
    </row>
    <row r="103" spans="1:7" ht="28.5">
      <c r="A103" s="99"/>
      <c r="B103" s="100" t="s">
        <v>117</v>
      </c>
      <c r="C103" s="85" t="s">
        <v>20</v>
      </c>
      <c r="D103" s="86">
        <v>1</v>
      </c>
      <c r="E103" s="83"/>
      <c r="F103" s="87"/>
      <c r="G103" s="87"/>
    </row>
    <row r="104" spans="1:7">
      <c r="A104" s="99"/>
      <c r="B104" s="100" t="s">
        <v>118</v>
      </c>
      <c r="C104" s="85" t="s">
        <v>21</v>
      </c>
      <c r="D104" s="86">
        <v>4</v>
      </c>
      <c r="E104" s="83"/>
      <c r="F104" s="87"/>
      <c r="G104" s="87"/>
    </row>
    <row r="105" spans="1:7">
      <c r="A105" s="99"/>
      <c r="B105" s="100" t="s">
        <v>119</v>
      </c>
      <c r="C105" s="85" t="s">
        <v>20</v>
      </c>
      <c r="D105" s="86">
        <v>1</v>
      </c>
      <c r="E105" s="83"/>
      <c r="F105" s="87"/>
      <c r="G105" s="87"/>
    </row>
    <row r="106" spans="1:7">
      <c r="A106" s="99"/>
      <c r="B106" s="100" t="s">
        <v>131</v>
      </c>
      <c r="C106" s="85" t="s">
        <v>20</v>
      </c>
      <c r="D106" s="86">
        <v>1</v>
      </c>
      <c r="E106" s="83"/>
      <c r="F106" s="87"/>
      <c r="G106" s="87"/>
    </row>
    <row r="107" spans="1:7">
      <c r="A107" s="99"/>
      <c r="B107" s="100" t="s">
        <v>113</v>
      </c>
      <c r="C107" s="85" t="s">
        <v>20</v>
      </c>
      <c r="D107" s="86">
        <v>1</v>
      </c>
      <c r="E107" s="83"/>
      <c r="F107" s="87"/>
      <c r="G107" s="87"/>
    </row>
    <row r="108" spans="1:7">
      <c r="A108" s="99"/>
      <c r="B108" s="100" t="s">
        <v>114</v>
      </c>
      <c r="C108" s="85" t="s">
        <v>20</v>
      </c>
      <c r="D108" s="86">
        <v>1</v>
      </c>
      <c r="E108" s="83"/>
      <c r="F108" s="87"/>
      <c r="G108" s="87"/>
    </row>
    <row r="109" spans="1:7" ht="15" thickBot="1">
      <c r="A109" s="101"/>
      <c r="B109" s="102"/>
      <c r="C109" s="93"/>
      <c r="D109" s="94"/>
      <c r="E109" s="95"/>
      <c r="F109" s="96"/>
      <c r="G109" s="96"/>
    </row>
    <row r="110" spans="1:7" ht="15.75" thickBot="1">
      <c r="A110" s="38"/>
      <c r="B110" s="76" t="s">
        <v>208</v>
      </c>
      <c r="C110" s="39"/>
      <c r="D110" s="39"/>
      <c r="E110" s="39"/>
      <c r="F110" s="41"/>
      <c r="G110" s="48">
        <f>SUM(G69:G108)</f>
        <v>0</v>
      </c>
    </row>
    <row r="111" spans="1:7" ht="8.1" customHeight="1" thickBot="1">
      <c r="A111" s="72"/>
      <c r="B111" s="73"/>
      <c r="C111" s="45"/>
      <c r="D111" s="45"/>
      <c r="E111" s="45"/>
      <c r="F111" s="46"/>
      <c r="G111" s="74"/>
    </row>
    <row r="112" spans="1:7" ht="15" thickBot="1">
      <c r="A112" s="51" t="s">
        <v>29</v>
      </c>
      <c r="B112" s="54" t="s">
        <v>55</v>
      </c>
      <c r="C112" s="39"/>
      <c r="D112" s="39"/>
      <c r="E112" s="39"/>
      <c r="F112" s="40"/>
      <c r="G112" s="41"/>
    </row>
    <row r="113" spans="1:7">
      <c r="A113" s="97"/>
      <c r="B113" s="163" t="s">
        <v>56</v>
      </c>
      <c r="C113" s="80"/>
      <c r="D113" s="81"/>
      <c r="E113" s="78"/>
      <c r="F113" s="82"/>
      <c r="G113" s="82"/>
    </row>
    <row r="114" spans="1:7">
      <c r="A114" s="99"/>
      <c r="B114" s="100" t="s">
        <v>100</v>
      </c>
      <c r="C114" s="85" t="s">
        <v>21</v>
      </c>
      <c r="D114" s="86">
        <v>2</v>
      </c>
      <c r="E114" s="83"/>
      <c r="F114" s="87"/>
      <c r="G114" s="87"/>
    </row>
    <row r="115" spans="1:7">
      <c r="A115" s="99"/>
      <c r="B115" s="100" t="s">
        <v>99</v>
      </c>
      <c r="C115" s="85" t="s">
        <v>21</v>
      </c>
      <c r="D115" s="86">
        <v>4</v>
      </c>
      <c r="E115" s="83"/>
      <c r="F115" s="87"/>
      <c r="G115" s="87"/>
    </row>
    <row r="116" spans="1:7">
      <c r="A116" s="99"/>
      <c r="B116" s="100" t="s">
        <v>97</v>
      </c>
      <c r="C116" s="85" t="s">
        <v>21</v>
      </c>
      <c r="D116" s="86">
        <v>4</v>
      </c>
      <c r="E116" s="83"/>
      <c r="F116" s="87"/>
      <c r="G116" s="87"/>
    </row>
    <row r="117" spans="1:7">
      <c r="A117" s="99"/>
      <c r="B117" s="100"/>
      <c r="C117" s="85"/>
      <c r="D117" s="86"/>
      <c r="E117" s="83"/>
      <c r="F117" s="87"/>
      <c r="G117" s="87"/>
    </row>
    <row r="118" spans="1:7">
      <c r="A118" s="99"/>
      <c r="B118" s="164" t="s">
        <v>80</v>
      </c>
      <c r="C118" s="85"/>
      <c r="D118" s="86"/>
      <c r="E118" s="83"/>
      <c r="F118" s="87"/>
      <c r="G118" s="87"/>
    </row>
    <row r="119" spans="1:7">
      <c r="A119" s="99"/>
      <c r="B119" s="100" t="s">
        <v>100</v>
      </c>
      <c r="C119" s="85" t="s">
        <v>21</v>
      </c>
      <c r="D119" s="86">
        <v>1</v>
      </c>
      <c r="E119" s="83"/>
      <c r="F119" s="87"/>
      <c r="G119" s="87"/>
    </row>
    <row r="120" spans="1:7">
      <c r="A120" s="99"/>
      <c r="B120" s="100" t="s">
        <v>99</v>
      </c>
      <c r="C120" s="85" t="s">
        <v>21</v>
      </c>
      <c r="D120" s="86">
        <v>2</v>
      </c>
      <c r="E120" s="83"/>
      <c r="F120" s="87"/>
      <c r="G120" s="87"/>
    </row>
    <row r="121" spans="1:7">
      <c r="A121" s="99"/>
      <c r="B121" s="100" t="s">
        <v>97</v>
      </c>
      <c r="C121" s="85" t="s">
        <v>21</v>
      </c>
      <c r="D121" s="86">
        <v>1</v>
      </c>
      <c r="E121" s="83"/>
      <c r="F121" s="87"/>
      <c r="G121" s="87"/>
    </row>
    <row r="122" spans="1:7">
      <c r="A122" s="99"/>
      <c r="B122" s="100"/>
      <c r="C122" s="85"/>
      <c r="D122" s="86"/>
      <c r="E122" s="83"/>
      <c r="F122" s="87"/>
      <c r="G122" s="87"/>
    </row>
    <row r="123" spans="1:7">
      <c r="A123" s="99"/>
      <c r="B123" s="164" t="s">
        <v>82</v>
      </c>
      <c r="C123" s="85"/>
      <c r="D123" s="86"/>
      <c r="E123" s="83"/>
      <c r="F123" s="87"/>
      <c r="G123" s="87"/>
    </row>
    <row r="124" spans="1:7">
      <c r="A124" s="99"/>
      <c r="B124" s="100" t="s">
        <v>100</v>
      </c>
      <c r="C124" s="85" t="s">
        <v>21</v>
      </c>
      <c r="D124" s="86">
        <v>1</v>
      </c>
      <c r="E124" s="83"/>
      <c r="F124" s="87"/>
      <c r="G124" s="87"/>
    </row>
    <row r="125" spans="1:7">
      <c r="A125" s="99"/>
      <c r="B125" s="100" t="s">
        <v>99</v>
      </c>
      <c r="C125" s="85" t="s">
        <v>21</v>
      </c>
      <c r="D125" s="86">
        <v>2</v>
      </c>
      <c r="E125" s="83"/>
      <c r="F125" s="87"/>
      <c r="G125" s="87"/>
    </row>
    <row r="126" spans="1:7">
      <c r="A126" s="99"/>
      <c r="B126" s="100" t="s">
        <v>97</v>
      </c>
      <c r="C126" s="85" t="s">
        <v>21</v>
      </c>
      <c r="D126" s="86">
        <v>4</v>
      </c>
      <c r="E126" s="83"/>
      <c r="F126" s="87"/>
      <c r="G126" s="87"/>
    </row>
    <row r="127" spans="1:7" ht="15" thickBot="1">
      <c r="A127" s="101"/>
      <c r="B127" s="104"/>
      <c r="C127" s="93"/>
      <c r="D127" s="94"/>
      <c r="E127" s="95"/>
      <c r="F127" s="96"/>
      <c r="G127" s="96"/>
    </row>
    <row r="128" spans="1:7" ht="15.75" thickBot="1">
      <c r="A128" s="38"/>
      <c r="B128" s="76" t="s">
        <v>207</v>
      </c>
      <c r="C128" s="39"/>
      <c r="D128" s="39"/>
      <c r="E128" s="39"/>
      <c r="F128" s="41"/>
      <c r="G128" s="48">
        <f>SUM(G114:G127)</f>
        <v>0</v>
      </c>
    </row>
    <row r="129" spans="1:7" ht="8.1" customHeight="1" thickBot="1">
      <c r="A129" s="72"/>
      <c r="B129" s="73"/>
      <c r="C129" s="45"/>
      <c r="D129" s="45"/>
      <c r="E129" s="45"/>
      <c r="F129" s="46"/>
      <c r="G129" s="74"/>
    </row>
    <row r="130" spans="1:7" ht="15" thickBot="1">
      <c r="A130" s="51" t="s">
        <v>30</v>
      </c>
      <c r="B130" s="54" t="s">
        <v>95</v>
      </c>
      <c r="C130" s="39"/>
      <c r="D130" s="39"/>
      <c r="E130" s="39"/>
      <c r="F130" s="40"/>
      <c r="G130" s="41"/>
    </row>
    <row r="131" spans="1:7">
      <c r="A131" s="97"/>
      <c r="B131" s="163" t="s">
        <v>56</v>
      </c>
      <c r="C131" s="80"/>
      <c r="D131" s="81"/>
      <c r="E131" s="78"/>
      <c r="F131" s="82"/>
      <c r="G131" s="82"/>
    </row>
    <row r="132" spans="1:7" ht="30" customHeight="1">
      <c r="A132" s="99"/>
      <c r="B132" s="100" t="s">
        <v>103</v>
      </c>
      <c r="C132" s="85" t="s">
        <v>21</v>
      </c>
      <c r="D132" s="86">
        <v>1</v>
      </c>
      <c r="E132" s="83"/>
      <c r="F132" s="87"/>
      <c r="G132" s="87"/>
    </row>
    <row r="133" spans="1:7">
      <c r="A133" s="99"/>
      <c r="B133" s="100"/>
      <c r="C133" s="85"/>
      <c r="D133" s="86"/>
      <c r="E133" s="83"/>
      <c r="F133" s="87"/>
      <c r="G133" s="87"/>
    </row>
    <row r="134" spans="1:7">
      <c r="A134" s="99"/>
      <c r="B134" s="164" t="s">
        <v>82</v>
      </c>
      <c r="C134" s="85"/>
      <c r="D134" s="86"/>
      <c r="E134" s="83"/>
      <c r="F134" s="87"/>
      <c r="G134" s="87"/>
    </row>
    <row r="135" spans="1:7" ht="21" customHeight="1">
      <c r="A135" s="99"/>
      <c r="B135" s="100" t="s">
        <v>232</v>
      </c>
      <c r="C135" s="85" t="s">
        <v>21</v>
      </c>
      <c r="D135" s="86">
        <v>1</v>
      </c>
      <c r="E135" s="83"/>
      <c r="F135" s="87"/>
      <c r="G135" s="87"/>
    </row>
    <row r="136" spans="1:7" ht="21" customHeight="1">
      <c r="A136" s="99"/>
      <c r="B136" s="100" t="s">
        <v>103</v>
      </c>
      <c r="C136" s="85" t="s">
        <v>21</v>
      </c>
      <c r="D136" s="86">
        <v>1</v>
      </c>
      <c r="E136" s="83"/>
      <c r="F136" s="87"/>
      <c r="G136" s="87"/>
    </row>
    <row r="137" spans="1:7" ht="15" thickBot="1">
      <c r="A137" s="101"/>
      <c r="B137" s="104"/>
      <c r="C137" s="93"/>
      <c r="D137" s="94"/>
      <c r="E137" s="95"/>
      <c r="F137" s="96"/>
      <c r="G137" s="96"/>
    </row>
    <row r="138" spans="1:7" ht="15.75" thickBot="1">
      <c r="A138" s="38"/>
      <c r="B138" s="76" t="s">
        <v>206</v>
      </c>
      <c r="C138" s="39"/>
      <c r="D138" s="39"/>
      <c r="E138" s="39"/>
      <c r="F138" s="41"/>
      <c r="G138" s="48">
        <f>SUM(G131:G137)</f>
        <v>0</v>
      </c>
    </row>
    <row r="139" spans="1:7" ht="15.75" thickBot="1">
      <c r="A139" s="62"/>
      <c r="B139" s="77" t="s">
        <v>205</v>
      </c>
      <c r="C139" s="63"/>
      <c r="D139" s="35"/>
      <c r="E139" s="35"/>
      <c r="F139" s="37"/>
      <c r="G139" s="64">
        <f>SUM(G138,G128,G110,G65)</f>
        <v>0</v>
      </c>
    </row>
    <row r="140" spans="1:7" ht="8.1" customHeight="1" thickBot="1">
      <c r="A140" s="72"/>
      <c r="B140" s="73"/>
      <c r="C140" s="45"/>
      <c r="D140" s="45"/>
      <c r="E140" s="45"/>
      <c r="F140" s="46"/>
      <c r="G140" s="74"/>
    </row>
    <row r="141" spans="1:7" ht="15.75" thickBot="1">
      <c r="A141" s="50" t="s">
        <v>32</v>
      </c>
      <c r="B141" s="53" t="s">
        <v>31</v>
      </c>
      <c r="C141" s="35"/>
      <c r="D141" s="35"/>
      <c r="E141" s="35"/>
      <c r="F141" s="36"/>
      <c r="G141" s="37"/>
    </row>
    <row r="142" spans="1:7" ht="15">
      <c r="A142" s="105"/>
      <c r="B142" s="106" t="s">
        <v>77</v>
      </c>
      <c r="C142" s="78"/>
      <c r="D142" s="78"/>
      <c r="E142" s="78"/>
      <c r="F142" s="82"/>
      <c r="G142" s="82"/>
    </row>
    <row r="143" spans="1:7" s="8" customFormat="1" ht="71.25">
      <c r="A143" s="107"/>
      <c r="B143" s="108" t="s">
        <v>78</v>
      </c>
      <c r="C143" s="109" t="s">
        <v>20</v>
      </c>
      <c r="D143" s="109">
        <v>2</v>
      </c>
      <c r="E143" s="109"/>
      <c r="F143" s="110"/>
      <c r="G143" s="110"/>
    </row>
    <row r="144" spans="1:7" s="8" customFormat="1">
      <c r="A144" s="107"/>
      <c r="B144" s="108" t="s">
        <v>58</v>
      </c>
      <c r="C144" s="109" t="s">
        <v>20</v>
      </c>
      <c r="D144" s="109">
        <v>2</v>
      </c>
      <c r="E144" s="109"/>
      <c r="F144" s="110"/>
      <c r="G144" s="110"/>
    </row>
    <row r="145" spans="1:7" s="8" customFormat="1" ht="28.5">
      <c r="A145" s="107"/>
      <c r="B145" s="108" t="s">
        <v>59</v>
      </c>
      <c r="C145" s="109" t="s">
        <v>20</v>
      </c>
      <c r="D145" s="109">
        <v>1</v>
      </c>
      <c r="E145" s="109"/>
      <c r="F145" s="110"/>
      <c r="G145" s="110"/>
    </row>
    <row r="146" spans="1:7" s="8" customFormat="1">
      <c r="A146" s="107"/>
      <c r="B146" s="108" t="s">
        <v>60</v>
      </c>
      <c r="C146" s="109" t="s">
        <v>20</v>
      </c>
      <c r="D146" s="109">
        <v>1</v>
      </c>
      <c r="E146" s="109"/>
      <c r="F146" s="110"/>
      <c r="G146" s="110"/>
    </row>
    <row r="147" spans="1:7" s="8" customFormat="1">
      <c r="A147" s="107"/>
      <c r="B147" s="108" t="s">
        <v>62</v>
      </c>
      <c r="C147" s="109" t="s">
        <v>20</v>
      </c>
      <c r="D147" s="109">
        <v>1</v>
      </c>
      <c r="E147" s="109"/>
      <c r="F147" s="110"/>
      <c r="G147" s="110"/>
    </row>
    <row r="148" spans="1:7" s="8" customFormat="1">
      <c r="A148" s="107"/>
      <c r="B148" s="108" t="s">
        <v>66</v>
      </c>
      <c r="C148" s="109" t="s">
        <v>20</v>
      </c>
      <c r="D148" s="109">
        <v>1</v>
      </c>
      <c r="E148" s="109"/>
      <c r="F148" s="110"/>
      <c r="G148" s="110"/>
    </row>
    <row r="149" spans="1:7" s="8" customFormat="1">
      <c r="A149" s="107"/>
      <c r="B149" s="108" t="s">
        <v>63</v>
      </c>
      <c r="C149" s="109" t="s">
        <v>20</v>
      </c>
      <c r="D149" s="109">
        <v>1</v>
      </c>
      <c r="E149" s="109"/>
      <c r="F149" s="110"/>
      <c r="G149" s="110"/>
    </row>
    <row r="150" spans="1:7" s="8" customFormat="1">
      <c r="A150" s="107"/>
      <c r="B150" s="108" t="s">
        <v>64</v>
      </c>
      <c r="C150" s="109" t="s">
        <v>20</v>
      </c>
      <c r="D150" s="109">
        <v>1</v>
      </c>
      <c r="E150" s="109"/>
      <c r="F150" s="110"/>
      <c r="G150" s="110"/>
    </row>
    <row r="151" spans="1:7" s="8" customFormat="1">
      <c r="A151" s="107"/>
      <c r="B151" s="108" t="s">
        <v>61</v>
      </c>
      <c r="C151" s="109" t="s">
        <v>20</v>
      </c>
      <c r="D151" s="109">
        <v>1</v>
      </c>
      <c r="E151" s="109"/>
      <c r="F151" s="110"/>
      <c r="G151" s="110"/>
    </row>
    <row r="152" spans="1:7" s="8" customFormat="1" ht="15" thickBot="1">
      <c r="A152" s="111"/>
      <c r="B152" s="112"/>
      <c r="C152" s="113"/>
      <c r="D152" s="113"/>
      <c r="E152" s="113"/>
      <c r="F152" s="114"/>
      <c r="G152" s="114"/>
    </row>
    <row r="153" spans="1:7" s="8" customFormat="1" ht="15.75" thickBot="1">
      <c r="A153" s="62"/>
      <c r="B153" s="77" t="s">
        <v>204</v>
      </c>
      <c r="C153" s="63"/>
      <c r="D153" s="35"/>
      <c r="E153" s="35"/>
      <c r="F153" s="37"/>
      <c r="G153" s="64">
        <f>SUM(G143:G152)</f>
        <v>0</v>
      </c>
    </row>
    <row r="154" spans="1:7" ht="8.1" customHeight="1" thickBot="1">
      <c r="A154" s="72"/>
      <c r="B154" s="73"/>
      <c r="C154" s="45"/>
      <c r="D154" s="45"/>
      <c r="E154" s="45"/>
      <c r="F154" s="46"/>
      <c r="G154" s="74"/>
    </row>
    <row r="155" spans="1:7" ht="15.75" thickBot="1">
      <c r="A155" s="50" t="s">
        <v>33</v>
      </c>
      <c r="B155" s="53" t="s">
        <v>302</v>
      </c>
      <c r="C155" s="35"/>
      <c r="D155" s="35"/>
      <c r="E155" s="35"/>
      <c r="F155" s="36"/>
      <c r="G155" s="37"/>
    </row>
    <row r="156" spans="1:7" ht="15">
      <c r="A156" s="105"/>
      <c r="B156" s="115" t="s">
        <v>65</v>
      </c>
      <c r="C156" s="78"/>
      <c r="D156" s="78"/>
      <c r="E156" s="78"/>
      <c r="F156" s="82"/>
      <c r="G156" s="82"/>
    </row>
    <row r="157" spans="1:7" ht="128.25">
      <c r="A157" s="89"/>
      <c r="B157" s="108" t="s">
        <v>67</v>
      </c>
      <c r="C157" s="109" t="s">
        <v>20</v>
      </c>
      <c r="D157" s="109">
        <v>1</v>
      </c>
      <c r="E157" s="83"/>
      <c r="F157" s="87"/>
      <c r="G157" s="87"/>
    </row>
    <row r="158" spans="1:7" ht="15">
      <c r="A158" s="89"/>
      <c r="B158" s="116" t="s">
        <v>68</v>
      </c>
      <c r="C158" s="83"/>
      <c r="D158" s="83"/>
      <c r="E158" s="83"/>
      <c r="F158" s="87"/>
      <c r="G158" s="87"/>
    </row>
    <row r="159" spans="1:7" ht="15">
      <c r="A159" s="89"/>
      <c r="B159" s="108" t="s">
        <v>69</v>
      </c>
      <c r="C159" s="109" t="s">
        <v>20</v>
      </c>
      <c r="D159" s="109">
        <v>1</v>
      </c>
      <c r="E159" s="83"/>
      <c r="F159" s="87"/>
      <c r="G159" s="87"/>
    </row>
    <row r="160" spans="1:7" ht="15">
      <c r="A160" s="89"/>
      <c r="B160" s="108" t="s">
        <v>70</v>
      </c>
      <c r="C160" s="109" t="s">
        <v>20</v>
      </c>
      <c r="D160" s="109">
        <v>1</v>
      </c>
      <c r="E160" s="83"/>
      <c r="F160" s="87"/>
      <c r="G160" s="87"/>
    </row>
    <row r="161" spans="1:7" ht="15">
      <c r="A161" s="89"/>
      <c r="B161" s="108" t="s">
        <v>71</v>
      </c>
      <c r="C161" s="109" t="s">
        <v>20</v>
      </c>
      <c r="D161" s="109">
        <v>1</v>
      </c>
      <c r="E161" s="83"/>
      <c r="F161" s="87"/>
      <c r="G161" s="87"/>
    </row>
    <row r="162" spans="1:7" ht="15">
      <c r="A162" s="89"/>
      <c r="B162" s="108" t="s">
        <v>72</v>
      </c>
      <c r="C162" s="109" t="s">
        <v>20</v>
      </c>
      <c r="D162" s="109">
        <v>1</v>
      </c>
      <c r="E162" s="83"/>
      <c r="F162" s="87"/>
      <c r="G162" s="87"/>
    </row>
    <row r="163" spans="1:7" ht="15">
      <c r="A163" s="89"/>
      <c r="B163" s="108" t="s">
        <v>73</v>
      </c>
      <c r="C163" s="109" t="s">
        <v>20</v>
      </c>
      <c r="D163" s="109">
        <v>1</v>
      </c>
      <c r="E163" s="83"/>
      <c r="F163" s="87"/>
      <c r="G163" s="87"/>
    </row>
    <row r="164" spans="1:7" ht="15">
      <c r="A164" s="89"/>
      <c r="B164" s="108" t="s">
        <v>74</v>
      </c>
      <c r="C164" s="109" t="s">
        <v>20</v>
      </c>
      <c r="D164" s="109">
        <v>1</v>
      </c>
      <c r="E164" s="83"/>
      <c r="F164" s="87"/>
      <c r="G164" s="87"/>
    </row>
    <row r="165" spans="1:7">
      <c r="A165" s="83"/>
      <c r="B165" s="117" t="s">
        <v>76</v>
      </c>
      <c r="C165" s="109" t="s">
        <v>20</v>
      </c>
      <c r="D165" s="109">
        <v>1</v>
      </c>
      <c r="E165" s="83"/>
      <c r="F165" s="87"/>
      <c r="G165" s="87"/>
    </row>
    <row r="166" spans="1:7" ht="15">
      <c r="A166" s="89"/>
      <c r="B166" s="116" t="s">
        <v>75</v>
      </c>
      <c r="C166" s="83"/>
      <c r="D166" s="83"/>
      <c r="E166" s="83"/>
      <c r="F166" s="87"/>
      <c r="G166" s="87"/>
    </row>
    <row r="167" spans="1:7" ht="15.75" customHeight="1">
      <c r="A167" s="89"/>
      <c r="B167" s="108" t="s">
        <v>79</v>
      </c>
      <c r="C167" s="109" t="s">
        <v>20</v>
      </c>
      <c r="D167" s="109">
        <v>1</v>
      </c>
      <c r="E167" s="83"/>
      <c r="F167" s="87"/>
      <c r="G167" s="87"/>
    </row>
    <row r="168" spans="1:7" ht="15.75" thickBot="1">
      <c r="A168" s="91"/>
      <c r="B168" s="118"/>
      <c r="C168" s="95"/>
      <c r="D168" s="95"/>
      <c r="E168" s="95"/>
      <c r="F168" s="96"/>
      <c r="G168" s="96"/>
    </row>
    <row r="169" spans="1:7" s="8" customFormat="1" ht="15.75" thickBot="1">
      <c r="A169" s="62"/>
      <c r="B169" s="77" t="s">
        <v>303</v>
      </c>
      <c r="C169" s="63"/>
      <c r="D169" s="35"/>
      <c r="E169" s="35"/>
      <c r="F169" s="37"/>
      <c r="G169" s="64">
        <f>SUM(G157:G168)</f>
        <v>0</v>
      </c>
    </row>
    <row r="170" spans="1:7" ht="8.1" customHeight="1" thickBot="1">
      <c r="A170" s="72"/>
      <c r="B170" s="73"/>
      <c r="C170" s="45"/>
      <c r="D170" s="45"/>
      <c r="E170" s="45"/>
      <c r="F170" s="46"/>
      <c r="G170" s="74"/>
    </row>
    <row r="171" spans="1:7" ht="15.75" thickBot="1">
      <c r="A171" s="50" t="s">
        <v>34</v>
      </c>
      <c r="B171" s="53" t="s">
        <v>188</v>
      </c>
      <c r="C171" s="35"/>
      <c r="D171" s="35"/>
      <c r="E171" s="35"/>
      <c r="F171" s="36"/>
      <c r="G171" s="37"/>
    </row>
    <row r="172" spans="1:7" ht="28.5">
      <c r="A172" s="65"/>
      <c r="B172" s="67" t="s">
        <v>230</v>
      </c>
      <c r="C172" s="23" t="s">
        <v>121</v>
      </c>
      <c r="D172" s="23">
        <v>1</v>
      </c>
      <c r="E172" s="23"/>
      <c r="F172" s="26"/>
      <c r="G172" s="26"/>
    </row>
    <row r="173" spans="1:7" ht="15.75" thickBot="1">
      <c r="A173" s="42"/>
      <c r="B173" s="66"/>
      <c r="C173" s="25"/>
      <c r="D173" s="25"/>
      <c r="E173" s="25"/>
      <c r="F173" s="28"/>
      <c r="G173" s="28"/>
    </row>
    <row r="174" spans="1:7" ht="15.75" thickBot="1">
      <c r="A174" s="62"/>
      <c r="B174" s="77" t="s">
        <v>203</v>
      </c>
      <c r="C174" s="63"/>
      <c r="D174" s="35"/>
      <c r="E174" s="35"/>
      <c r="F174" s="37"/>
      <c r="G174" s="64">
        <f>SUM(G172)</f>
        <v>0</v>
      </c>
    </row>
    <row r="175" spans="1:7" ht="8.1" customHeight="1" thickBot="1">
      <c r="A175" s="72"/>
      <c r="B175" s="73"/>
      <c r="C175" s="45"/>
      <c r="D175" s="45"/>
      <c r="E175" s="45"/>
      <c r="F175" s="46"/>
      <c r="G175" s="74"/>
    </row>
    <row r="176" spans="1:7" ht="15.75" thickBot="1">
      <c r="A176" s="50" t="s">
        <v>36</v>
      </c>
      <c r="B176" s="53" t="s">
        <v>35</v>
      </c>
      <c r="C176" s="35"/>
      <c r="D176" s="35"/>
      <c r="E176" s="35"/>
      <c r="F176" s="36"/>
      <c r="G176" s="37"/>
    </row>
    <row r="177" spans="1:7" s="8" customFormat="1">
      <c r="A177" s="152"/>
      <c r="B177" s="108" t="s">
        <v>227</v>
      </c>
      <c r="C177" s="152" t="s">
        <v>20</v>
      </c>
      <c r="D177" s="152">
        <v>1</v>
      </c>
      <c r="E177" s="152"/>
      <c r="F177" s="167"/>
      <c r="G177" s="167"/>
    </row>
    <row r="178" spans="1:7" s="8" customFormat="1">
      <c r="A178" s="153"/>
      <c r="B178" s="143" t="s">
        <v>216</v>
      </c>
      <c r="C178" s="153" t="s">
        <v>21</v>
      </c>
      <c r="D178" s="153">
        <v>1</v>
      </c>
      <c r="E178" s="153"/>
      <c r="F178" s="168"/>
      <c r="G178" s="168"/>
    </row>
    <row r="179" spans="1:7" s="8" customFormat="1" ht="15">
      <c r="A179" s="169"/>
      <c r="B179" s="143" t="s">
        <v>217</v>
      </c>
      <c r="C179" s="153" t="s">
        <v>57</v>
      </c>
      <c r="D179" s="153">
        <v>60</v>
      </c>
      <c r="E179" s="109"/>
      <c r="F179" s="110"/>
      <c r="G179" s="110"/>
    </row>
    <row r="180" spans="1:7" s="8" customFormat="1" ht="15">
      <c r="A180" s="169"/>
      <c r="B180" s="143" t="s">
        <v>218</v>
      </c>
      <c r="C180" s="153" t="s">
        <v>21</v>
      </c>
      <c r="D180" s="153">
        <v>2</v>
      </c>
      <c r="E180" s="109"/>
      <c r="F180" s="110"/>
      <c r="G180" s="110"/>
    </row>
    <row r="181" spans="1:7" s="8" customFormat="1" ht="15">
      <c r="A181" s="169"/>
      <c r="B181" s="143" t="s">
        <v>280</v>
      </c>
      <c r="C181" s="153" t="s">
        <v>21</v>
      </c>
      <c r="D181" s="170" t="s">
        <v>281</v>
      </c>
      <c r="E181" s="109"/>
      <c r="F181" s="110"/>
      <c r="G181" s="110"/>
    </row>
    <row r="182" spans="1:7" s="8" customFormat="1" ht="15">
      <c r="A182" s="171"/>
      <c r="B182" s="144" t="s">
        <v>219</v>
      </c>
      <c r="C182" s="153" t="s">
        <v>20</v>
      </c>
      <c r="D182" s="153">
        <v>1</v>
      </c>
      <c r="E182" s="161"/>
      <c r="F182" s="162"/>
      <c r="G182" s="162"/>
    </row>
    <row r="183" spans="1:7" s="8" customFormat="1" ht="15">
      <c r="A183" s="171"/>
      <c r="B183" s="144" t="s">
        <v>220</v>
      </c>
      <c r="C183" s="153" t="s">
        <v>20</v>
      </c>
      <c r="D183" s="153">
        <v>1</v>
      </c>
      <c r="E183" s="161"/>
      <c r="F183" s="162"/>
      <c r="G183" s="162"/>
    </row>
    <row r="184" spans="1:7" s="8" customFormat="1" ht="15">
      <c r="A184" s="171"/>
      <c r="B184" s="144" t="s">
        <v>221</v>
      </c>
      <c r="C184" s="153" t="s">
        <v>20</v>
      </c>
      <c r="D184" s="153">
        <v>1</v>
      </c>
      <c r="E184" s="161"/>
      <c r="F184" s="162"/>
      <c r="G184" s="162"/>
    </row>
    <row r="185" spans="1:7" s="8" customFormat="1" ht="15">
      <c r="A185" s="171"/>
      <c r="B185" s="144" t="s">
        <v>222</v>
      </c>
      <c r="C185" s="153" t="s">
        <v>20</v>
      </c>
      <c r="D185" s="153">
        <v>1</v>
      </c>
      <c r="E185" s="161"/>
      <c r="F185" s="162"/>
      <c r="G185" s="162"/>
    </row>
    <row r="186" spans="1:7" s="8" customFormat="1" ht="15">
      <c r="A186" s="171"/>
      <c r="B186" s="144" t="s">
        <v>223</v>
      </c>
      <c r="C186" s="153" t="s">
        <v>20</v>
      </c>
      <c r="D186" s="153">
        <v>1</v>
      </c>
      <c r="E186" s="161"/>
      <c r="F186" s="162"/>
      <c r="G186" s="162"/>
    </row>
    <row r="187" spans="1:7" s="8" customFormat="1" ht="15">
      <c r="A187" s="171"/>
      <c r="B187" s="144" t="s">
        <v>224</v>
      </c>
      <c r="C187" s="153" t="s">
        <v>20</v>
      </c>
      <c r="D187" s="153">
        <v>1</v>
      </c>
      <c r="E187" s="161"/>
      <c r="F187" s="162"/>
      <c r="G187" s="162"/>
    </row>
    <row r="188" spans="1:7" s="8" customFormat="1" ht="15">
      <c r="A188" s="171"/>
      <c r="B188" s="144" t="s">
        <v>225</v>
      </c>
      <c r="C188" s="153" t="s">
        <v>20</v>
      </c>
      <c r="D188" s="153">
        <v>1</v>
      </c>
      <c r="E188" s="161"/>
      <c r="F188" s="162"/>
      <c r="G188" s="162"/>
    </row>
    <row r="189" spans="1:7" s="8" customFormat="1" ht="15">
      <c r="A189" s="171"/>
      <c r="B189" s="144" t="s">
        <v>226</v>
      </c>
      <c r="C189" s="153" t="s">
        <v>21</v>
      </c>
      <c r="D189" s="153">
        <v>1</v>
      </c>
      <c r="E189" s="161"/>
      <c r="F189" s="162"/>
      <c r="G189" s="162"/>
    </row>
    <row r="190" spans="1:7" ht="15.75" thickBot="1">
      <c r="A190" s="91"/>
      <c r="B190" s="118"/>
      <c r="C190" s="95"/>
      <c r="D190" s="95"/>
      <c r="E190" s="95"/>
      <c r="F190" s="96"/>
      <c r="G190" s="96"/>
    </row>
    <row r="191" spans="1:7" ht="15.75" thickBot="1">
      <c r="A191" s="62"/>
      <c r="B191" s="77" t="s">
        <v>202</v>
      </c>
      <c r="C191" s="63"/>
      <c r="D191" s="35"/>
      <c r="E191" s="35"/>
      <c r="F191" s="37"/>
      <c r="G191" s="64">
        <f>SUM(G177:G190)</f>
        <v>0</v>
      </c>
    </row>
    <row r="192" spans="1:7" ht="8.1" customHeight="1" thickBot="1">
      <c r="A192" s="72"/>
      <c r="B192" s="73"/>
      <c r="C192" s="45"/>
      <c r="D192" s="45"/>
      <c r="E192" s="45"/>
      <c r="F192" s="46"/>
      <c r="G192" s="74"/>
    </row>
    <row r="193" spans="1:7" ht="15.75" thickBot="1">
      <c r="A193" s="50" t="s">
        <v>38</v>
      </c>
      <c r="B193" s="53" t="s">
        <v>37</v>
      </c>
      <c r="C193" s="35"/>
      <c r="D193" s="35"/>
      <c r="E193" s="35"/>
      <c r="F193" s="36"/>
      <c r="G193" s="37"/>
    </row>
    <row r="194" spans="1:7" ht="15" thickBot="1">
      <c r="A194" s="51" t="s">
        <v>39</v>
      </c>
      <c r="B194" s="54" t="s">
        <v>122</v>
      </c>
      <c r="C194" s="39"/>
      <c r="D194" s="39"/>
      <c r="E194" s="39"/>
      <c r="F194" s="40"/>
      <c r="G194" s="41"/>
    </row>
    <row r="195" spans="1:7" ht="15" customHeight="1">
      <c r="A195" s="97"/>
      <c r="B195" s="119" t="s">
        <v>127</v>
      </c>
      <c r="C195" s="78" t="s">
        <v>20</v>
      </c>
      <c r="D195" s="78">
        <v>1</v>
      </c>
      <c r="E195" s="78"/>
      <c r="F195" s="82"/>
      <c r="G195" s="82"/>
    </row>
    <row r="196" spans="1:7">
      <c r="A196" s="99"/>
      <c r="B196" s="100" t="s">
        <v>125</v>
      </c>
      <c r="C196" s="83" t="s">
        <v>57</v>
      </c>
      <c r="D196" s="83">
        <v>6</v>
      </c>
      <c r="E196" s="83"/>
      <c r="F196" s="87"/>
      <c r="G196" s="87"/>
    </row>
    <row r="197" spans="1:7">
      <c r="A197" s="99"/>
      <c r="B197" s="100" t="s">
        <v>128</v>
      </c>
      <c r="C197" s="83" t="s">
        <v>57</v>
      </c>
      <c r="D197" s="83">
        <v>3</v>
      </c>
      <c r="E197" s="83"/>
      <c r="F197" s="87"/>
      <c r="G197" s="87"/>
    </row>
    <row r="198" spans="1:7" ht="15" thickBot="1">
      <c r="A198" s="99"/>
      <c r="B198" s="100"/>
      <c r="C198" s="83"/>
      <c r="D198" s="83"/>
      <c r="E198" s="83"/>
      <c r="F198" s="87"/>
      <c r="G198" s="87"/>
    </row>
    <row r="199" spans="1:7" ht="15.75" thickBot="1">
      <c r="A199" s="38"/>
      <c r="B199" s="76" t="s">
        <v>201</v>
      </c>
      <c r="C199" s="39"/>
      <c r="D199" s="39"/>
      <c r="E199" s="39"/>
      <c r="F199" s="41"/>
      <c r="G199" s="48">
        <f>SUM(G195:G198)</f>
        <v>0</v>
      </c>
    </row>
    <row r="200" spans="1:7" ht="8.1" customHeight="1" thickBot="1">
      <c r="A200" s="72"/>
      <c r="B200" s="73"/>
      <c r="C200" s="45"/>
      <c r="D200" s="45"/>
      <c r="E200" s="45"/>
      <c r="F200" s="46"/>
      <c r="G200" s="74"/>
    </row>
    <row r="201" spans="1:7" ht="15" thickBot="1">
      <c r="A201" s="51" t="s">
        <v>40</v>
      </c>
      <c r="B201" s="54" t="s">
        <v>123</v>
      </c>
      <c r="C201" s="39"/>
      <c r="D201" s="39"/>
      <c r="E201" s="39"/>
      <c r="F201" s="40"/>
      <c r="G201" s="41"/>
    </row>
    <row r="202" spans="1:7">
      <c r="A202" s="97"/>
      <c r="B202" s="163" t="s">
        <v>56</v>
      </c>
      <c r="C202" s="78"/>
      <c r="D202" s="78"/>
      <c r="E202" s="78"/>
      <c r="F202" s="82"/>
      <c r="G202" s="82"/>
    </row>
    <row r="203" spans="1:7">
      <c r="A203" s="99"/>
      <c r="B203" s="100" t="s">
        <v>124</v>
      </c>
      <c r="C203" s="83" t="s">
        <v>57</v>
      </c>
      <c r="D203" s="83">
        <v>12</v>
      </c>
      <c r="E203" s="83"/>
      <c r="F203" s="87"/>
      <c r="G203" s="87"/>
    </row>
    <row r="204" spans="1:7">
      <c r="A204" s="99"/>
      <c r="B204" s="100" t="s">
        <v>128</v>
      </c>
      <c r="C204" s="83" t="s">
        <v>57</v>
      </c>
      <c r="D204" s="83">
        <v>8</v>
      </c>
      <c r="E204" s="83"/>
      <c r="F204" s="87"/>
      <c r="G204" s="87"/>
    </row>
    <row r="205" spans="1:7">
      <c r="A205" s="99"/>
      <c r="B205" s="100"/>
      <c r="C205" s="83"/>
      <c r="D205" s="83"/>
      <c r="E205" s="83"/>
      <c r="F205" s="87"/>
      <c r="G205" s="87"/>
    </row>
    <row r="206" spans="1:7">
      <c r="A206" s="99"/>
      <c r="B206" s="164" t="s">
        <v>82</v>
      </c>
      <c r="C206" s="83"/>
      <c r="D206" s="83"/>
      <c r="E206" s="83"/>
      <c r="F206" s="87"/>
      <c r="G206" s="87"/>
    </row>
    <row r="207" spans="1:7">
      <c r="A207" s="99"/>
      <c r="B207" s="100" t="s">
        <v>124</v>
      </c>
      <c r="C207" s="83" t="s">
        <v>57</v>
      </c>
      <c r="D207" s="83">
        <v>6</v>
      </c>
      <c r="E207" s="83"/>
      <c r="F207" s="87"/>
      <c r="G207" s="87"/>
    </row>
    <row r="208" spans="1:7">
      <c r="A208" s="99"/>
      <c r="B208" s="100" t="s">
        <v>128</v>
      </c>
      <c r="C208" s="83" t="s">
        <v>57</v>
      </c>
      <c r="D208" s="83">
        <v>6</v>
      </c>
      <c r="E208" s="83"/>
      <c r="F208" s="87"/>
      <c r="G208" s="87"/>
    </row>
    <row r="209" spans="1:7" ht="15" thickBot="1">
      <c r="A209" s="101"/>
      <c r="B209" s="104"/>
      <c r="C209" s="95"/>
      <c r="D209" s="95"/>
      <c r="E209" s="95"/>
      <c r="F209" s="96"/>
      <c r="G209" s="96"/>
    </row>
    <row r="210" spans="1:7" ht="15.75" thickBot="1">
      <c r="A210" s="38"/>
      <c r="B210" s="76" t="s">
        <v>200</v>
      </c>
      <c r="C210" s="39"/>
      <c r="D210" s="39"/>
      <c r="E210" s="39"/>
      <c r="F210" s="41"/>
      <c r="G210" s="48">
        <f>SUM(G203:G209)</f>
        <v>0</v>
      </c>
    </row>
    <row r="211" spans="1:7" ht="15.75" thickBot="1">
      <c r="A211" s="62"/>
      <c r="B211" s="77" t="s">
        <v>199</v>
      </c>
      <c r="C211" s="63"/>
      <c r="D211" s="35"/>
      <c r="E211" s="35"/>
      <c r="F211" s="37"/>
      <c r="G211" s="64">
        <f>SUM(G210,G199)</f>
        <v>0</v>
      </c>
    </row>
    <row r="212" spans="1:7" ht="8.1" customHeight="1" thickBot="1">
      <c r="A212" s="72"/>
      <c r="B212" s="73"/>
      <c r="C212" s="45"/>
      <c r="D212" s="45"/>
      <c r="E212" s="45"/>
      <c r="F212" s="46"/>
      <c r="G212" s="74"/>
    </row>
    <row r="213" spans="1:7" ht="15.75" thickBot="1">
      <c r="A213" s="50" t="s">
        <v>41</v>
      </c>
      <c r="B213" s="53" t="s">
        <v>42</v>
      </c>
      <c r="C213" s="35"/>
      <c r="D213" s="35"/>
      <c r="E213" s="35"/>
      <c r="F213" s="36"/>
      <c r="G213" s="37"/>
    </row>
    <row r="214" spans="1:7" ht="42.75">
      <c r="A214" s="105"/>
      <c r="B214" s="120" t="s">
        <v>134</v>
      </c>
      <c r="C214" s="78"/>
      <c r="D214" s="78"/>
      <c r="E214" s="78"/>
      <c r="F214" s="82"/>
      <c r="G214" s="82"/>
    </row>
    <row r="215" spans="1:7" ht="15">
      <c r="A215" s="89"/>
      <c r="B215" s="108" t="s">
        <v>144</v>
      </c>
      <c r="C215" s="83" t="s">
        <v>20</v>
      </c>
      <c r="D215" s="83">
        <v>1</v>
      </c>
      <c r="E215" s="83"/>
      <c r="F215" s="87"/>
      <c r="G215" s="87"/>
    </row>
    <row r="216" spans="1:7" ht="15">
      <c r="A216" s="89"/>
      <c r="B216" s="108" t="s">
        <v>135</v>
      </c>
      <c r="C216" s="83" t="s">
        <v>20</v>
      </c>
      <c r="D216" s="83">
        <v>1</v>
      </c>
      <c r="E216" s="83"/>
      <c r="F216" s="87"/>
      <c r="G216" s="87"/>
    </row>
    <row r="217" spans="1:7" ht="28.5">
      <c r="A217" s="89"/>
      <c r="B217" s="108" t="s">
        <v>136</v>
      </c>
      <c r="C217" s="83" t="s">
        <v>20</v>
      </c>
      <c r="D217" s="83">
        <v>1</v>
      </c>
      <c r="E217" s="83"/>
      <c r="F217" s="87"/>
      <c r="G217" s="87"/>
    </row>
    <row r="218" spans="1:7" ht="15">
      <c r="A218" s="89"/>
      <c r="B218" s="108" t="s">
        <v>137</v>
      </c>
      <c r="C218" s="83" t="s">
        <v>20</v>
      </c>
      <c r="D218" s="83">
        <v>1</v>
      </c>
      <c r="E218" s="83"/>
      <c r="F218" s="87"/>
      <c r="G218" s="87"/>
    </row>
    <row r="219" spans="1:7" ht="15">
      <c r="A219" s="89"/>
      <c r="B219" s="108" t="s">
        <v>138</v>
      </c>
      <c r="C219" s="83" t="s">
        <v>20</v>
      </c>
      <c r="D219" s="83">
        <v>1</v>
      </c>
      <c r="E219" s="83"/>
      <c r="F219" s="87"/>
      <c r="G219" s="87"/>
    </row>
    <row r="220" spans="1:7" ht="15">
      <c r="A220" s="89"/>
      <c r="B220" s="108" t="s">
        <v>139</v>
      </c>
      <c r="C220" s="83" t="s">
        <v>20</v>
      </c>
      <c r="D220" s="83">
        <v>1</v>
      </c>
      <c r="E220" s="83"/>
      <c r="F220" s="87"/>
      <c r="G220" s="87"/>
    </row>
    <row r="221" spans="1:7" ht="15">
      <c r="A221" s="89"/>
      <c r="B221" s="108" t="s">
        <v>140</v>
      </c>
      <c r="C221" s="83" t="s">
        <v>20</v>
      </c>
      <c r="D221" s="83">
        <v>1</v>
      </c>
      <c r="E221" s="83"/>
      <c r="F221" s="87"/>
      <c r="G221" s="87"/>
    </row>
    <row r="222" spans="1:7" ht="15">
      <c r="A222" s="89"/>
      <c r="B222" s="108" t="s">
        <v>141</v>
      </c>
      <c r="C222" s="83" t="s">
        <v>20</v>
      </c>
      <c r="D222" s="83">
        <v>1</v>
      </c>
      <c r="E222" s="83"/>
      <c r="F222" s="87"/>
      <c r="G222" s="87"/>
    </row>
    <row r="223" spans="1:7" ht="15">
      <c r="A223" s="89"/>
      <c r="B223" s="108" t="s">
        <v>142</v>
      </c>
      <c r="C223" s="83" t="s">
        <v>121</v>
      </c>
      <c r="D223" s="83">
        <v>1</v>
      </c>
      <c r="E223" s="83"/>
      <c r="F223" s="87"/>
      <c r="G223" s="87"/>
    </row>
    <row r="224" spans="1:7" ht="15">
      <c r="A224" s="89"/>
      <c r="B224" s="108" t="s">
        <v>143</v>
      </c>
      <c r="C224" s="83" t="s">
        <v>121</v>
      </c>
      <c r="D224" s="83">
        <v>1</v>
      </c>
      <c r="E224" s="83"/>
      <c r="F224" s="87"/>
      <c r="G224" s="87"/>
    </row>
    <row r="225" spans="1:7" ht="15">
      <c r="A225" s="89"/>
      <c r="B225" s="108" t="s">
        <v>151</v>
      </c>
      <c r="C225" s="83" t="s">
        <v>20</v>
      </c>
      <c r="D225" s="83">
        <v>1</v>
      </c>
      <c r="E225" s="83"/>
      <c r="F225" s="87"/>
      <c r="G225" s="87"/>
    </row>
    <row r="226" spans="1:7" ht="28.5">
      <c r="A226" s="89"/>
      <c r="B226" s="108" t="s">
        <v>145</v>
      </c>
      <c r="C226" s="83" t="s">
        <v>20</v>
      </c>
      <c r="D226" s="83">
        <v>1</v>
      </c>
      <c r="E226" s="83"/>
      <c r="F226" s="87"/>
      <c r="G226" s="87"/>
    </row>
    <row r="227" spans="1:7" ht="15.75" thickBot="1">
      <c r="A227" s="91"/>
      <c r="B227" s="118"/>
      <c r="C227" s="95"/>
      <c r="D227" s="95"/>
      <c r="E227" s="95"/>
      <c r="F227" s="96"/>
      <c r="G227" s="96"/>
    </row>
    <row r="228" spans="1:7" ht="15.75" thickBot="1">
      <c r="A228" s="62"/>
      <c r="B228" s="77" t="s">
        <v>198</v>
      </c>
      <c r="C228" s="63"/>
      <c r="D228" s="35"/>
      <c r="E228" s="35"/>
      <c r="F228" s="37"/>
      <c r="G228" s="64">
        <f>SUM(G215:G227)</f>
        <v>0</v>
      </c>
    </row>
    <row r="229" spans="1:7" ht="8.1" customHeight="1" thickBot="1">
      <c r="A229" s="72"/>
      <c r="B229" s="73"/>
      <c r="C229" s="45"/>
      <c r="D229" s="45"/>
      <c r="E229" s="45"/>
      <c r="F229" s="46"/>
      <c r="G229" s="74"/>
    </row>
    <row r="230" spans="1:7" ht="15.75" thickBot="1">
      <c r="A230" s="50" t="s">
        <v>43</v>
      </c>
      <c r="B230" s="53" t="s">
        <v>44</v>
      </c>
      <c r="C230" s="35"/>
      <c r="D230" s="35"/>
      <c r="E230" s="35"/>
      <c r="F230" s="36"/>
      <c r="G230" s="37"/>
    </row>
    <row r="231" spans="1:7" ht="15">
      <c r="A231" s="65"/>
      <c r="B231" s="67" t="s">
        <v>147</v>
      </c>
      <c r="C231" s="23" t="s">
        <v>148</v>
      </c>
      <c r="D231" s="23">
        <v>1</v>
      </c>
      <c r="E231" s="23"/>
      <c r="F231" s="26"/>
      <c r="G231" s="26"/>
    </row>
    <row r="232" spans="1:7" ht="15.75" thickBot="1">
      <c r="A232" s="42"/>
      <c r="B232" s="66"/>
      <c r="C232" s="25"/>
      <c r="D232" s="25"/>
      <c r="E232" s="25"/>
      <c r="F232" s="28"/>
      <c r="G232" s="28"/>
    </row>
    <row r="233" spans="1:7" ht="15.75" thickBot="1">
      <c r="A233" s="62"/>
      <c r="B233" s="77" t="s">
        <v>197</v>
      </c>
      <c r="C233" s="63"/>
      <c r="D233" s="35"/>
      <c r="E233" s="35"/>
      <c r="F233" s="37"/>
      <c r="G233" s="64">
        <f>SUM(G231:G232)</f>
        <v>0</v>
      </c>
    </row>
    <row r="234" spans="1:7" ht="8.1" customHeight="1" thickBot="1">
      <c r="A234" s="72"/>
      <c r="B234" s="73"/>
      <c r="C234" s="45"/>
      <c r="D234" s="45"/>
      <c r="E234" s="45"/>
      <c r="F234" s="46"/>
      <c r="G234" s="74"/>
    </row>
    <row r="235" spans="1:7" ht="15.75" thickBot="1">
      <c r="A235" s="50" t="s">
        <v>45</v>
      </c>
      <c r="B235" s="53" t="s">
        <v>90</v>
      </c>
      <c r="C235" s="35"/>
      <c r="D235" s="35"/>
      <c r="E235" s="35"/>
      <c r="F235" s="36"/>
      <c r="G235" s="37"/>
    </row>
    <row r="236" spans="1:7" ht="42.75">
      <c r="A236" s="105"/>
      <c r="B236" s="121" t="s">
        <v>149</v>
      </c>
      <c r="C236" s="78" t="s">
        <v>20</v>
      </c>
      <c r="D236" s="78">
        <v>1</v>
      </c>
      <c r="E236" s="78"/>
      <c r="F236" s="82"/>
      <c r="G236" s="82"/>
    </row>
    <row r="237" spans="1:7" ht="15.75" thickBot="1">
      <c r="A237" s="91"/>
      <c r="B237" s="118"/>
      <c r="C237" s="95"/>
      <c r="D237" s="95"/>
      <c r="E237" s="95"/>
      <c r="F237" s="96"/>
      <c r="G237" s="96"/>
    </row>
    <row r="238" spans="1:7" ht="15.75" thickBot="1">
      <c r="A238" s="62"/>
      <c r="B238" s="77" t="s">
        <v>196</v>
      </c>
      <c r="C238" s="63"/>
      <c r="D238" s="35"/>
      <c r="E238" s="35"/>
      <c r="F238" s="37"/>
      <c r="G238" s="64">
        <f>SUM(G236:G237)</f>
        <v>0</v>
      </c>
    </row>
    <row r="239" spans="1:7" ht="8.1" customHeight="1" thickBot="1">
      <c r="A239" s="72"/>
      <c r="B239" s="73"/>
      <c r="C239" s="45"/>
      <c r="D239" s="45"/>
      <c r="E239" s="45"/>
      <c r="F239" s="46"/>
      <c r="G239" s="74"/>
    </row>
    <row r="240" spans="1:7" ht="15.75" thickBot="1">
      <c r="A240" s="50" t="s">
        <v>46</v>
      </c>
      <c r="B240" s="53" t="s">
        <v>48</v>
      </c>
      <c r="C240" s="35"/>
      <c r="D240" s="35"/>
      <c r="E240" s="35"/>
      <c r="F240" s="36"/>
      <c r="G240" s="37"/>
    </row>
    <row r="241" spans="1:7" ht="28.5">
      <c r="A241" s="105"/>
      <c r="B241" s="121" t="s">
        <v>150</v>
      </c>
      <c r="C241" s="78" t="s">
        <v>57</v>
      </c>
      <c r="D241" s="78">
        <v>16</v>
      </c>
      <c r="E241" s="78"/>
      <c r="F241" s="82"/>
      <c r="G241" s="82"/>
    </row>
    <row r="242" spans="1:7" ht="15.75" thickBot="1">
      <c r="A242" s="91"/>
      <c r="B242" s="118"/>
      <c r="C242" s="95"/>
      <c r="D242" s="95"/>
      <c r="E242" s="95"/>
      <c r="F242" s="96"/>
      <c r="G242" s="96"/>
    </row>
    <row r="243" spans="1:7" ht="15.75" thickBot="1">
      <c r="A243" s="62"/>
      <c r="B243" s="77" t="s">
        <v>195</v>
      </c>
      <c r="C243" s="63"/>
      <c r="D243" s="35"/>
      <c r="E243" s="35"/>
      <c r="F243" s="37"/>
      <c r="G243" s="64">
        <f>SUM(G241:G242)</f>
        <v>0</v>
      </c>
    </row>
    <row r="244" spans="1:7" ht="8.1" customHeight="1" thickBot="1">
      <c r="A244" s="72"/>
      <c r="B244" s="73"/>
      <c r="C244" s="45"/>
      <c r="D244" s="45"/>
      <c r="E244" s="45"/>
      <c r="F244" s="46"/>
      <c r="G244" s="74"/>
    </row>
    <row r="245" spans="1:7" ht="15.75" thickBot="1">
      <c r="A245" s="50" t="s">
        <v>47</v>
      </c>
      <c r="B245" s="53" t="s">
        <v>88</v>
      </c>
      <c r="C245" s="35"/>
      <c r="D245" s="35"/>
      <c r="E245" s="35"/>
      <c r="F245" s="36"/>
      <c r="G245" s="37"/>
    </row>
    <row r="246" spans="1:7" ht="15">
      <c r="A246" s="105"/>
      <c r="B246" s="120" t="s">
        <v>161</v>
      </c>
      <c r="C246" s="78"/>
      <c r="D246" s="78"/>
      <c r="E246" s="78"/>
      <c r="F246" s="82"/>
      <c r="G246" s="82"/>
    </row>
    <row r="247" spans="1:7" ht="15">
      <c r="A247" s="89"/>
      <c r="B247" s="108" t="s">
        <v>152</v>
      </c>
      <c r="C247" s="83" t="s">
        <v>20</v>
      </c>
      <c r="D247" s="83">
        <v>1</v>
      </c>
      <c r="E247" s="83"/>
      <c r="F247" s="87"/>
      <c r="G247" s="87"/>
    </row>
    <row r="248" spans="1:7" ht="15">
      <c r="A248" s="89"/>
      <c r="B248" s="108" t="s">
        <v>153</v>
      </c>
      <c r="C248" s="83" t="s">
        <v>20</v>
      </c>
      <c r="D248" s="83">
        <v>1</v>
      </c>
      <c r="E248" s="83"/>
      <c r="F248" s="87"/>
      <c r="G248" s="87"/>
    </row>
    <row r="249" spans="1:7" ht="15">
      <c r="A249" s="89"/>
      <c r="B249" s="108" t="s">
        <v>154</v>
      </c>
      <c r="C249" s="83" t="s">
        <v>20</v>
      </c>
      <c r="D249" s="83">
        <v>1</v>
      </c>
      <c r="E249" s="83"/>
      <c r="F249" s="87"/>
      <c r="G249" s="87"/>
    </row>
    <row r="250" spans="1:7" ht="15">
      <c r="A250" s="89"/>
      <c r="B250" s="108" t="s">
        <v>155</v>
      </c>
      <c r="C250" s="83" t="s">
        <v>20</v>
      </c>
      <c r="D250" s="83">
        <v>1</v>
      </c>
      <c r="E250" s="83"/>
      <c r="F250" s="87"/>
      <c r="G250" s="87"/>
    </row>
    <row r="251" spans="1:7" ht="15">
      <c r="A251" s="89"/>
      <c r="B251" s="108" t="s">
        <v>156</v>
      </c>
      <c r="C251" s="83" t="s">
        <v>20</v>
      </c>
      <c r="D251" s="83">
        <v>1</v>
      </c>
      <c r="E251" s="83"/>
      <c r="F251" s="87"/>
      <c r="G251" s="87"/>
    </row>
    <row r="252" spans="1:7" ht="15">
      <c r="A252" s="89"/>
      <c r="B252" s="108" t="s">
        <v>157</v>
      </c>
      <c r="C252" s="83" t="s">
        <v>20</v>
      </c>
      <c r="D252" s="83">
        <v>1</v>
      </c>
      <c r="E252" s="83"/>
      <c r="F252" s="87"/>
      <c r="G252" s="87"/>
    </row>
    <row r="253" spans="1:7" ht="15">
      <c r="A253" s="89"/>
      <c r="B253" s="108" t="s">
        <v>158</v>
      </c>
      <c r="C253" s="83" t="s">
        <v>20</v>
      </c>
      <c r="D253" s="83">
        <v>1</v>
      </c>
      <c r="E253" s="83"/>
      <c r="F253" s="87"/>
      <c r="G253" s="87"/>
    </row>
    <row r="254" spans="1:7" ht="15">
      <c r="A254" s="89"/>
      <c r="B254" s="108" t="s">
        <v>159</v>
      </c>
      <c r="C254" s="83" t="s">
        <v>20</v>
      </c>
      <c r="D254" s="83">
        <v>1</v>
      </c>
      <c r="E254" s="83"/>
      <c r="F254" s="87"/>
      <c r="G254" s="87"/>
    </row>
    <row r="255" spans="1:7" ht="15">
      <c r="A255" s="89"/>
      <c r="B255" s="108" t="s">
        <v>160</v>
      </c>
      <c r="C255" s="83" t="s">
        <v>20</v>
      </c>
      <c r="D255" s="83">
        <v>1</v>
      </c>
      <c r="E255" s="83"/>
      <c r="F255" s="87"/>
      <c r="G255" s="87"/>
    </row>
    <row r="256" spans="1:7" ht="15.75" thickBot="1">
      <c r="A256" s="91"/>
      <c r="B256" s="122"/>
      <c r="C256" s="95"/>
      <c r="D256" s="95"/>
      <c r="E256" s="95"/>
      <c r="F256" s="96"/>
      <c r="G256" s="96"/>
    </row>
    <row r="257" spans="1:7" ht="15.75" thickBot="1">
      <c r="A257" s="62"/>
      <c r="B257" s="77" t="s">
        <v>194</v>
      </c>
      <c r="C257" s="63"/>
      <c r="D257" s="35"/>
      <c r="E257" s="35"/>
      <c r="F257" s="37"/>
      <c r="G257" s="64">
        <f>SUM(G247:G256)</f>
        <v>0</v>
      </c>
    </row>
    <row r="258" spans="1:7" ht="15.75" thickBot="1">
      <c r="A258" s="49"/>
      <c r="B258" s="75" t="s">
        <v>193</v>
      </c>
      <c r="C258" s="33"/>
      <c r="D258" s="30"/>
      <c r="E258" s="30"/>
      <c r="F258" s="32"/>
      <c r="G258" s="34">
        <f>+G257+G243+G238+G233+G228+G211+G191+G174+G169+G153+G139</f>
        <v>0</v>
      </c>
    </row>
    <row r="259" spans="1:7" ht="15.75" thickBot="1">
      <c r="A259" s="68"/>
      <c r="B259" s="71"/>
      <c r="C259" s="45"/>
      <c r="D259" s="45"/>
      <c r="E259" s="45"/>
      <c r="F259" s="46"/>
      <c r="G259" s="47"/>
    </row>
    <row r="260" spans="1:7" ht="15.75" thickBot="1">
      <c r="A260" s="49">
        <v>5</v>
      </c>
      <c r="B260" s="52" t="s">
        <v>49</v>
      </c>
      <c r="C260" s="30"/>
      <c r="D260" s="30"/>
      <c r="E260" s="30"/>
      <c r="F260" s="31"/>
      <c r="G260" s="32"/>
    </row>
    <row r="261" spans="1:7" ht="15">
      <c r="A261" s="105"/>
      <c r="B261" s="121" t="s">
        <v>162</v>
      </c>
      <c r="C261" s="78" t="s">
        <v>20</v>
      </c>
      <c r="D261" s="78">
        <v>1</v>
      </c>
      <c r="E261" s="78"/>
      <c r="F261" s="82"/>
      <c r="G261" s="82"/>
    </row>
    <row r="262" spans="1:7" ht="15">
      <c r="A262" s="89"/>
      <c r="B262" s="108" t="s">
        <v>163</v>
      </c>
      <c r="C262" s="83" t="s">
        <v>20</v>
      </c>
      <c r="D262" s="83">
        <v>1</v>
      </c>
      <c r="E262" s="83"/>
      <c r="F262" s="87"/>
      <c r="G262" s="87"/>
    </row>
    <row r="263" spans="1:7" ht="15">
      <c r="A263" s="89"/>
      <c r="B263" s="108" t="s">
        <v>164</v>
      </c>
      <c r="C263" s="83" t="s">
        <v>20</v>
      </c>
      <c r="D263" s="83">
        <v>1</v>
      </c>
      <c r="E263" s="83"/>
      <c r="F263" s="87"/>
      <c r="G263" s="87"/>
    </row>
    <row r="264" spans="1:7" ht="15">
      <c r="A264" s="89"/>
      <c r="B264" s="108" t="s">
        <v>165</v>
      </c>
      <c r="C264" s="83" t="s">
        <v>20</v>
      </c>
      <c r="D264" s="83">
        <v>1</v>
      </c>
      <c r="E264" s="83"/>
      <c r="F264" s="87"/>
      <c r="G264" s="87"/>
    </row>
    <row r="265" spans="1:7" ht="15.75" thickBot="1">
      <c r="A265" s="91"/>
      <c r="B265" s="123"/>
      <c r="C265" s="95"/>
      <c r="D265" s="95"/>
      <c r="E265" s="95"/>
      <c r="F265" s="96"/>
      <c r="G265" s="96"/>
    </row>
    <row r="266" spans="1:7" ht="15.75" thickBot="1">
      <c r="A266" s="33"/>
      <c r="B266" s="75" t="s">
        <v>192</v>
      </c>
      <c r="C266" s="30"/>
      <c r="D266" s="30"/>
      <c r="E266" s="30"/>
      <c r="F266" s="31"/>
      <c r="G266" s="34">
        <f>SUM(G261:G265)</f>
        <v>0</v>
      </c>
    </row>
    <row r="267" spans="1:7" ht="15.75" thickBot="1">
      <c r="A267" s="68"/>
      <c r="B267" s="70"/>
      <c r="C267" s="45"/>
      <c r="D267" s="45"/>
      <c r="E267" s="45"/>
      <c r="F267" s="46"/>
      <c r="G267" s="47"/>
    </row>
    <row r="268" spans="1:7" ht="15.75" thickBot="1">
      <c r="A268" s="49">
        <v>6</v>
      </c>
      <c r="B268" s="52" t="s">
        <v>50</v>
      </c>
      <c r="C268" s="30"/>
      <c r="D268" s="30"/>
      <c r="E268" s="30"/>
      <c r="F268" s="31"/>
      <c r="G268" s="32"/>
    </row>
    <row r="269" spans="1:7" ht="15">
      <c r="A269" s="105"/>
      <c r="B269" s="121" t="s">
        <v>166</v>
      </c>
      <c r="C269" s="78" t="s">
        <v>20</v>
      </c>
      <c r="D269" s="78">
        <v>1</v>
      </c>
      <c r="E269" s="78"/>
      <c r="F269" s="82"/>
      <c r="G269" s="82"/>
    </row>
    <row r="270" spans="1:7" ht="15">
      <c r="A270" s="89"/>
      <c r="B270" s="108" t="s">
        <v>167</v>
      </c>
      <c r="C270" s="83" t="s">
        <v>20</v>
      </c>
      <c r="D270" s="83">
        <v>1</v>
      </c>
      <c r="E270" s="83"/>
      <c r="F270" s="87"/>
      <c r="G270" s="87"/>
    </row>
    <row r="271" spans="1:7" ht="15">
      <c r="A271" s="89"/>
      <c r="B271" s="108" t="s">
        <v>305</v>
      </c>
      <c r="C271" s="83" t="s">
        <v>20</v>
      </c>
      <c r="D271" s="83">
        <v>1</v>
      </c>
      <c r="E271" s="83"/>
      <c r="F271" s="87"/>
      <c r="G271" s="87"/>
    </row>
    <row r="272" spans="1:7" ht="15">
      <c r="A272" s="89"/>
      <c r="B272" s="108" t="s">
        <v>168</v>
      </c>
      <c r="C272" s="83" t="s">
        <v>20</v>
      </c>
      <c r="D272" s="83">
        <v>1</v>
      </c>
      <c r="E272" s="83"/>
      <c r="F272" s="87"/>
      <c r="G272" s="87"/>
    </row>
    <row r="273" spans="1:7" ht="15">
      <c r="A273" s="89"/>
      <c r="B273" s="108" t="s">
        <v>169</v>
      </c>
      <c r="C273" s="83" t="s">
        <v>121</v>
      </c>
      <c r="D273" s="83">
        <v>1</v>
      </c>
      <c r="E273" s="83"/>
      <c r="F273" s="87"/>
      <c r="G273" s="87"/>
    </row>
    <row r="274" spans="1:7" ht="15">
      <c r="A274" s="89"/>
      <c r="B274" s="108" t="s">
        <v>170</v>
      </c>
      <c r="C274" s="83" t="s">
        <v>20</v>
      </c>
      <c r="D274" s="83">
        <v>1</v>
      </c>
      <c r="E274" s="83"/>
      <c r="F274" s="87"/>
      <c r="G274" s="87"/>
    </row>
    <row r="275" spans="1:7" ht="15">
      <c r="A275" s="89"/>
      <c r="B275" s="108" t="s">
        <v>171</v>
      </c>
      <c r="C275" s="83" t="s">
        <v>20</v>
      </c>
      <c r="D275" s="83">
        <v>1</v>
      </c>
      <c r="E275" s="83"/>
      <c r="F275" s="87"/>
      <c r="G275" s="87"/>
    </row>
    <row r="276" spans="1:7" ht="15">
      <c r="A276" s="89"/>
      <c r="B276" s="108" t="s">
        <v>172</v>
      </c>
      <c r="C276" s="83" t="s">
        <v>20</v>
      </c>
      <c r="D276" s="83">
        <v>1</v>
      </c>
      <c r="E276" s="83"/>
      <c r="F276" s="87"/>
      <c r="G276" s="87"/>
    </row>
    <row r="277" spans="1:7" ht="15.75" thickBot="1">
      <c r="A277" s="91"/>
      <c r="B277" s="112"/>
      <c r="C277" s="95"/>
      <c r="D277" s="95"/>
      <c r="E277" s="95"/>
      <c r="F277" s="96"/>
      <c r="G277" s="96"/>
    </row>
    <row r="278" spans="1:7" ht="15.75" thickBot="1">
      <c r="A278" s="33"/>
      <c r="B278" s="75" t="s">
        <v>191</v>
      </c>
      <c r="C278" s="30"/>
      <c r="D278" s="30"/>
      <c r="E278" s="30"/>
      <c r="F278" s="31"/>
      <c r="G278" s="34">
        <f>SUM(G269:G277)</f>
        <v>0</v>
      </c>
    </row>
    <row r="279" spans="1:7" ht="15.75" thickBot="1">
      <c r="A279" s="68"/>
      <c r="B279" s="69"/>
      <c r="C279" s="45"/>
      <c r="D279" s="45"/>
      <c r="E279" s="45"/>
      <c r="F279" s="46"/>
      <c r="G279" s="47"/>
    </row>
    <row r="280" spans="1:7" ht="15.75" thickBot="1">
      <c r="A280" s="49">
        <v>7</v>
      </c>
      <c r="B280" s="52" t="s">
        <v>89</v>
      </c>
      <c r="C280" s="30"/>
      <c r="D280" s="30"/>
      <c r="E280" s="30"/>
      <c r="F280" s="31"/>
      <c r="G280" s="32"/>
    </row>
    <row r="281" spans="1:7" ht="42.75">
      <c r="A281" s="78"/>
      <c r="B281" s="124" t="s">
        <v>173</v>
      </c>
      <c r="C281" s="78"/>
      <c r="D281" s="78"/>
      <c r="E281" s="78"/>
      <c r="F281" s="82"/>
      <c r="G281" s="82"/>
    </row>
    <row r="282" spans="1:7">
      <c r="A282" s="83"/>
      <c r="B282" s="108" t="s">
        <v>174</v>
      </c>
      <c r="C282" s="83" t="s">
        <v>20</v>
      </c>
      <c r="D282" s="83">
        <v>1</v>
      </c>
      <c r="E282" s="83"/>
      <c r="F282" s="87"/>
      <c r="G282" s="87"/>
    </row>
    <row r="283" spans="1:7">
      <c r="A283" s="83"/>
      <c r="B283" s="125" t="s">
        <v>175</v>
      </c>
      <c r="C283" s="83"/>
      <c r="D283" s="83"/>
      <c r="E283" s="83"/>
      <c r="F283" s="87"/>
      <c r="G283" s="87"/>
    </row>
    <row r="284" spans="1:7" ht="28.5">
      <c r="A284" s="83"/>
      <c r="B284" s="125" t="s">
        <v>176</v>
      </c>
      <c r="C284" s="83"/>
      <c r="D284" s="83"/>
      <c r="E284" s="83"/>
      <c r="F284" s="87"/>
      <c r="G284" s="87"/>
    </row>
    <row r="285" spans="1:7">
      <c r="A285" s="83"/>
      <c r="B285" s="125" t="s">
        <v>178</v>
      </c>
      <c r="C285" s="83"/>
      <c r="D285" s="83"/>
      <c r="E285" s="83"/>
      <c r="F285" s="87"/>
      <c r="G285" s="87"/>
    </row>
    <row r="286" spans="1:7" ht="28.5">
      <c r="A286" s="83"/>
      <c r="B286" s="125" t="s">
        <v>177</v>
      </c>
      <c r="C286" s="83"/>
      <c r="D286" s="83"/>
      <c r="E286" s="83"/>
      <c r="F286" s="87"/>
      <c r="G286" s="87"/>
    </row>
    <row r="287" spans="1:7" ht="28.5">
      <c r="A287" s="83"/>
      <c r="B287" s="125" t="s">
        <v>179</v>
      </c>
      <c r="C287" s="83"/>
      <c r="D287" s="83"/>
      <c r="E287" s="83"/>
      <c r="F287" s="87"/>
      <c r="G287" s="87"/>
    </row>
    <row r="288" spans="1:7">
      <c r="A288" s="83"/>
      <c r="B288" s="125" t="s">
        <v>180</v>
      </c>
      <c r="C288" s="83"/>
      <c r="D288" s="83"/>
      <c r="E288" s="83"/>
      <c r="F288" s="87"/>
      <c r="G288" s="87"/>
    </row>
    <row r="289" spans="1:7">
      <c r="A289" s="83"/>
      <c r="B289" s="125" t="s">
        <v>181</v>
      </c>
      <c r="C289" s="83"/>
      <c r="D289" s="83"/>
      <c r="E289" s="83"/>
      <c r="F289" s="87"/>
      <c r="G289" s="87"/>
    </row>
    <row r="290" spans="1:7">
      <c r="A290" s="83"/>
      <c r="B290" s="125" t="s">
        <v>182</v>
      </c>
      <c r="C290" s="83"/>
      <c r="D290" s="83"/>
      <c r="E290" s="83"/>
      <c r="F290" s="87"/>
      <c r="G290" s="87"/>
    </row>
    <row r="291" spans="1:7">
      <c r="A291" s="83"/>
      <c r="B291" s="125" t="s">
        <v>183</v>
      </c>
      <c r="C291" s="83"/>
      <c r="D291" s="83"/>
      <c r="E291" s="83"/>
      <c r="F291" s="87"/>
      <c r="G291" s="87"/>
    </row>
    <row r="292" spans="1:7">
      <c r="A292" s="83"/>
      <c r="B292" s="125" t="s">
        <v>184</v>
      </c>
      <c r="C292" s="83"/>
      <c r="D292" s="83"/>
      <c r="E292" s="83"/>
      <c r="F292" s="87"/>
      <c r="G292" s="87"/>
    </row>
    <row r="293" spans="1:7">
      <c r="A293" s="83"/>
      <c r="B293" s="125" t="s">
        <v>185</v>
      </c>
      <c r="C293" s="83"/>
      <c r="D293" s="83"/>
      <c r="E293" s="83"/>
      <c r="F293" s="87"/>
      <c r="G293" s="87"/>
    </row>
    <row r="294" spans="1:7">
      <c r="A294" s="83"/>
      <c r="B294" s="125" t="s">
        <v>186</v>
      </c>
      <c r="C294" s="83"/>
      <c r="D294" s="83"/>
      <c r="E294" s="83"/>
      <c r="F294" s="87"/>
      <c r="G294" s="87"/>
    </row>
    <row r="295" spans="1:7">
      <c r="A295" s="83"/>
      <c r="B295" s="125" t="s">
        <v>187</v>
      </c>
      <c r="C295" s="83"/>
      <c r="D295" s="83"/>
      <c r="E295" s="83"/>
      <c r="F295" s="87"/>
      <c r="G295" s="87"/>
    </row>
    <row r="296" spans="1:7" ht="15" thickBot="1">
      <c r="A296" s="95"/>
      <c r="B296" s="126"/>
      <c r="C296" s="95"/>
      <c r="D296" s="95"/>
      <c r="E296" s="95"/>
      <c r="F296" s="96"/>
      <c r="G296" s="96"/>
    </row>
    <row r="297" spans="1:7" ht="15.75" thickBot="1">
      <c r="A297" s="33"/>
      <c r="B297" s="75" t="s">
        <v>190</v>
      </c>
      <c r="C297" s="30"/>
      <c r="D297" s="30"/>
      <c r="E297" s="30"/>
      <c r="F297" s="31"/>
      <c r="G297" s="34">
        <f>SUM(G282)</f>
        <v>0</v>
      </c>
    </row>
    <row r="298" spans="1:7" ht="15" thickBot="1">
      <c r="A298" s="43"/>
      <c r="B298" s="44"/>
      <c r="C298" s="45"/>
      <c r="D298" s="45"/>
      <c r="E298" s="45"/>
      <c r="F298" s="46"/>
      <c r="G298" s="47"/>
    </row>
    <row r="299" spans="1:7" ht="15.75" thickBot="1">
      <c r="A299" s="56"/>
      <c r="B299" s="57" t="s">
        <v>233</v>
      </c>
      <c r="C299" s="58"/>
      <c r="D299" s="59"/>
      <c r="E299" s="59"/>
      <c r="F299" s="60"/>
      <c r="G299" s="61">
        <f>+G297+G278+G266+G258+G40</f>
        <v>0</v>
      </c>
    </row>
    <row r="300" spans="1:7" ht="15.75" thickBot="1">
      <c r="A300" s="56"/>
      <c r="B300" s="57" t="s">
        <v>212</v>
      </c>
      <c r="C300" s="58"/>
      <c r="D300" s="59"/>
      <c r="E300" s="59"/>
      <c r="F300" s="60"/>
      <c r="G300" s="61">
        <f>+G299*20%</f>
        <v>0</v>
      </c>
    </row>
    <row r="301" spans="1:7" ht="15.75" thickBot="1">
      <c r="A301" s="56"/>
      <c r="B301" s="57" t="s">
        <v>234</v>
      </c>
      <c r="C301" s="58"/>
      <c r="D301" s="59"/>
      <c r="E301" s="59"/>
      <c r="F301" s="60"/>
      <c r="G301" s="61">
        <f>+G300+G299</f>
        <v>0</v>
      </c>
    </row>
  </sheetData>
  <mergeCells count="7">
    <mergeCell ref="C12:D12"/>
    <mergeCell ref="A3:G3"/>
    <mergeCell ref="A5:G5"/>
    <mergeCell ref="A7:G7"/>
    <mergeCell ref="A8:G8"/>
    <mergeCell ref="A9:G9"/>
    <mergeCell ref="A10:G10"/>
  </mergeCells>
  <pageMargins left="0.23622047244094491" right="0.23622047244094491" top="0.74803149606299213" bottom="0.74803149606299213" header="0.31496062992125984" footer="0.31496062992125984"/>
  <pageSetup paperSize="9" scale="65" fitToHeight="0" orientation="portrait" horizontalDpi="4294967293" verticalDpi="4294967293" r:id="rId1"/>
  <headerFooter>
    <oddFooter>&amp;LMise en conformité réseaux  Eau Froide et Eau Chaude Sanitaire&amp;C&amp;A&amp;R&amp;P/&amp;N</oddFooter>
  </headerFooter>
  <rowBreaks count="5" manualBreakCount="5">
    <brk id="41" max="6" man="1"/>
    <brk id="94" max="6" man="1"/>
    <brk id="129" max="6" man="1"/>
    <brk id="175" max="6" man="1"/>
    <brk id="239"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G260"/>
  <sheetViews>
    <sheetView topLeftCell="A205" zoomScale="85" zoomScaleNormal="85" zoomScalePageLayoutView="70" workbookViewId="0">
      <selection activeCell="A230" sqref="A230:XFD230"/>
    </sheetView>
  </sheetViews>
  <sheetFormatPr baseColWidth="10" defaultRowHeight="14.25"/>
  <cols>
    <col min="1" max="1" width="10.875" style="6" customWidth="1"/>
    <col min="2" max="2" width="83.75" style="5" customWidth="1"/>
    <col min="3" max="3" width="7.75" style="6" customWidth="1"/>
    <col min="4" max="4" width="7" style="6" customWidth="1"/>
    <col min="5" max="5" width="12.125" style="6" customWidth="1"/>
    <col min="6" max="6" width="15" customWidth="1"/>
    <col min="7" max="7" width="14.875" customWidth="1"/>
  </cols>
  <sheetData>
    <row r="1" spans="1:7" ht="15" thickBot="1"/>
    <row r="2" spans="1:7">
      <c r="A2" s="17"/>
      <c r="B2" s="127"/>
      <c r="C2" s="128"/>
      <c r="D2" s="128"/>
      <c r="E2" s="128"/>
      <c r="F2" s="129"/>
      <c r="G2" s="130"/>
    </row>
    <row r="3" spans="1:7" ht="15" customHeight="1">
      <c r="A3" s="178" t="s">
        <v>213</v>
      </c>
      <c r="B3" s="179"/>
      <c r="C3" s="179"/>
      <c r="D3" s="179"/>
      <c r="E3" s="179"/>
      <c r="F3" s="179"/>
      <c r="G3" s="180"/>
    </row>
    <row r="4" spans="1:7" ht="15" customHeight="1">
      <c r="A4" s="131"/>
      <c r="B4" s="132"/>
      <c r="C4" s="132"/>
      <c r="D4" s="132"/>
      <c r="E4" s="132"/>
      <c r="F4" s="132"/>
      <c r="G4" s="133"/>
    </row>
    <row r="5" spans="1:7" ht="18">
      <c r="A5" s="178" t="s">
        <v>214</v>
      </c>
      <c r="B5" s="179"/>
      <c r="C5" s="179"/>
      <c r="D5" s="179"/>
      <c r="E5" s="179"/>
      <c r="F5" s="179"/>
      <c r="G5" s="180"/>
    </row>
    <row r="6" spans="1:7" ht="18">
      <c r="A6" s="131"/>
      <c r="B6" s="132"/>
      <c r="C6" s="132"/>
      <c r="D6" s="132"/>
      <c r="E6" s="132"/>
      <c r="F6" s="132"/>
      <c r="G6" s="133"/>
    </row>
    <row r="7" spans="1:7" ht="27.75">
      <c r="A7" s="181" t="s">
        <v>215</v>
      </c>
      <c r="B7" s="182"/>
      <c r="C7" s="182"/>
      <c r="D7" s="182"/>
      <c r="E7" s="182"/>
      <c r="F7" s="182"/>
      <c r="G7" s="183"/>
    </row>
    <row r="8" spans="1:7">
      <c r="A8" s="184"/>
      <c r="B8" s="185"/>
      <c r="C8" s="185"/>
      <c r="D8" s="185"/>
      <c r="E8" s="185"/>
      <c r="F8" s="185"/>
      <c r="G8" s="186"/>
    </row>
    <row r="9" spans="1:7" ht="274.5" customHeight="1">
      <c r="A9" s="187"/>
      <c r="B9" s="188"/>
      <c r="C9" s="188"/>
      <c r="D9" s="188"/>
      <c r="E9" s="188"/>
      <c r="F9" s="188"/>
      <c r="G9" s="189"/>
    </row>
    <row r="10" spans="1:7" ht="15">
      <c r="A10" s="187"/>
      <c r="B10" s="188"/>
      <c r="C10" s="188"/>
      <c r="D10" s="188"/>
      <c r="E10" s="188"/>
      <c r="F10" s="188"/>
      <c r="G10" s="189"/>
    </row>
    <row r="11" spans="1:7" ht="15" thickBot="1">
      <c r="A11" s="21"/>
      <c r="B11" s="134"/>
      <c r="C11" s="135"/>
      <c r="D11" s="135"/>
      <c r="E11" s="135"/>
      <c r="F11" s="136"/>
      <c r="G11" s="137"/>
    </row>
    <row r="12" spans="1:7" ht="32.25" customHeight="1" thickBot="1">
      <c r="A12" s="1" t="s">
        <v>4</v>
      </c>
      <c r="B12" s="7" t="s">
        <v>3</v>
      </c>
      <c r="C12" s="176" t="s">
        <v>7</v>
      </c>
      <c r="D12" s="177"/>
      <c r="E12" s="4" t="s">
        <v>8</v>
      </c>
      <c r="F12" s="3" t="s">
        <v>6</v>
      </c>
      <c r="G12" s="2" t="s">
        <v>5</v>
      </c>
    </row>
    <row r="13" spans="1:7">
      <c r="A13" s="23"/>
      <c r="B13" s="9"/>
      <c r="C13" s="17"/>
      <c r="D13" s="18"/>
      <c r="E13" s="23"/>
      <c r="F13" s="26"/>
      <c r="G13" s="26"/>
    </row>
    <row r="14" spans="1:7" ht="18">
      <c r="A14" s="24"/>
      <c r="B14" s="10" t="s">
        <v>1</v>
      </c>
      <c r="C14" s="19"/>
      <c r="D14" s="20"/>
      <c r="E14" s="24"/>
      <c r="F14" s="27"/>
      <c r="G14" s="27"/>
    </row>
    <row r="15" spans="1:7">
      <c r="A15" s="24"/>
      <c r="B15" s="11"/>
      <c r="C15" s="19"/>
      <c r="D15" s="20"/>
      <c r="E15" s="24"/>
      <c r="F15" s="27"/>
      <c r="G15" s="27"/>
    </row>
    <row r="16" spans="1:7" ht="15">
      <c r="A16" s="24"/>
      <c r="B16" s="12" t="s">
        <v>2</v>
      </c>
      <c r="C16" s="19"/>
      <c r="D16" s="20"/>
      <c r="E16" s="24"/>
      <c r="F16" s="27"/>
      <c r="G16" s="27"/>
    </row>
    <row r="17" spans="1:7">
      <c r="A17" s="24"/>
      <c r="B17" s="13"/>
      <c r="C17" s="19"/>
      <c r="D17" s="20"/>
      <c r="E17" s="24"/>
      <c r="F17" s="27"/>
      <c r="G17" s="27"/>
    </row>
    <row r="18" spans="1:7">
      <c r="A18" s="24"/>
      <c r="B18" s="13"/>
      <c r="C18" s="19"/>
      <c r="D18" s="20"/>
      <c r="E18" s="24"/>
      <c r="F18" s="27"/>
      <c r="G18" s="27"/>
    </row>
    <row r="19" spans="1:7" ht="58.5" customHeight="1">
      <c r="A19" s="24"/>
      <c r="B19" s="14" t="s">
        <v>0</v>
      </c>
      <c r="C19" s="19"/>
      <c r="D19" s="20"/>
      <c r="E19" s="24"/>
      <c r="F19" s="27"/>
      <c r="G19" s="27"/>
    </row>
    <row r="20" spans="1:7" ht="91.5" customHeight="1">
      <c r="A20" s="24"/>
      <c r="B20" s="11" t="s">
        <v>10</v>
      </c>
      <c r="C20" s="19"/>
      <c r="D20" s="20"/>
      <c r="E20" s="24"/>
      <c r="F20" s="27"/>
      <c r="G20" s="27"/>
    </row>
    <row r="21" spans="1:7" ht="17.45" customHeight="1">
      <c r="A21" s="24"/>
      <c r="B21" s="15" t="s">
        <v>271</v>
      </c>
      <c r="C21" s="19"/>
      <c r="D21" s="20"/>
      <c r="E21" s="24"/>
      <c r="F21" s="27"/>
      <c r="G21" s="27"/>
    </row>
    <row r="22" spans="1:7" ht="15">
      <c r="A22" s="15"/>
      <c r="B22" s="15" t="s">
        <v>236</v>
      </c>
      <c r="C22" s="19"/>
      <c r="D22" s="20"/>
      <c r="E22" s="24"/>
      <c r="F22" s="27"/>
      <c r="G22" s="27"/>
    </row>
    <row r="23" spans="1:7" ht="15">
      <c r="A23" s="15"/>
      <c r="B23" s="15" t="s">
        <v>235</v>
      </c>
      <c r="C23" s="19"/>
      <c r="D23" s="20"/>
      <c r="E23" s="24"/>
      <c r="F23" s="27"/>
      <c r="G23" s="27"/>
    </row>
    <row r="24" spans="1:7" ht="15">
      <c r="A24" s="15"/>
      <c r="B24" s="15" t="s">
        <v>239</v>
      </c>
      <c r="C24" s="19"/>
      <c r="D24" s="20"/>
      <c r="E24" s="24"/>
      <c r="F24" s="27"/>
      <c r="G24" s="27"/>
    </row>
    <row r="25" spans="1:7" ht="15">
      <c r="A25" s="15"/>
      <c r="B25" s="15" t="s">
        <v>240</v>
      </c>
      <c r="C25" s="19"/>
      <c r="D25" s="20"/>
      <c r="E25" s="24"/>
      <c r="F25" s="27"/>
      <c r="G25" s="27"/>
    </row>
    <row r="26" spans="1:7" ht="15">
      <c r="A26" s="15"/>
      <c r="B26" s="15" t="s">
        <v>241</v>
      </c>
      <c r="C26" s="19"/>
      <c r="D26" s="20"/>
      <c r="E26" s="24"/>
      <c r="F26" s="27"/>
      <c r="G26" s="27"/>
    </row>
    <row r="27" spans="1:7" ht="15">
      <c r="A27" s="15"/>
      <c r="B27" s="15" t="s">
        <v>242</v>
      </c>
      <c r="C27" s="19"/>
      <c r="D27" s="20"/>
      <c r="E27" s="24"/>
      <c r="F27" s="27"/>
      <c r="G27" s="27"/>
    </row>
    <row r="28" spans="1:7" ht="15">
      <c r="A28" s="15"/>
      <c r="B28" s="15" t="s">
        <v>243</v>
      </c>
      <c r="C28" s="19"/>
      <c r="D28" s="20"/>
      <c r="E28" s="24"/>
      <c r="F28" s="27"/>
      <c r="G28" s="27"/>
    </row>
    <row r="29" spans="1:7" ht="15">
      <c r="A29" s="15"/>
      <c r="B29" s="15" t="s">
        <v>244</v>
      </c>
      <c r="C29" s="19"/>
      <c r="D29" s="20"/>
      <c r="E29" s="24"/>
      <c r="F29" s="27"/>
      <c r="G29" s="27"/>
    </row>
    <row r="30" spans="1:7" ht="15">
      <c r="A30" s="15"/>
      <c r="B30" s="15" t="s">
        <v>245</v>
      </c>
      <c r="C30" s="19"/>
      <c r="D30" s="20"/>
      <c r="E30" s="24"/>
      <c r="F30" s="27"/>
      <c r="G30" s="27"/>
    </row>
    <row r="31" spans="1:7">
      <c r="A31" s="29"/>
      <c r="C31" s="19"/>
      <c r="D31" s="20"/>
      <c r="E31" s="24"/>
      <c r="F31" s="27"/>
      <c r="G31" s="27"/>
    </row>
    <row r="32" spans="1:7" ht="15" thickBot="1">
      <c r="A32" s="25"/>
      <c r="B32" s="16"/>
      <c r="C32" s="21"/>
      <c r="D32" s="22"/>
      <c r="E32" s="25"/>
      <c r="F32" s="28"/>
      <c r="G32" s="28"/>
    </row>
    <row r="33" spans="1:7" ht="15.75" thickBot="1">
      <c r="A33" s="49">
        <v>1</v>
      </c>
      <c r="B33" s="55" t="s">
        <v>13</v>
      </c>
      <c r="C33" s="30"/>
      <c r="D33" s="30"/>
      <c r="E33" s="30"/>
      <c r="F33" s="31"/>
      <c r="G33" s="32"/>
    </row>
    <row r="34" spans="1:7">
      <c r="A34" s="78"/>
      <c r="B34" s="79" t="s">
        <v>11</v>
      </c>
      <c r="C34" s="80" t="s">
        <v>20</v>
      </c>
      <c r="D34" s="81">
        <v>1</v>
      </c>
      <c r="E34" s="78"/>
      <c r="F34" s="82"/>
      <c r="G34" s="82"/>
    </row>
    <row r="35" spans="1:7">
      <c r="A35" s="83"/>
      <c r="B35" s="84" t="s">
        <v>14</v>
      </c>
      <c r="C35" s="85" t="s">
        <v>20</v>
      </c>
      <c r="D35" s="86">
        <v>1</v>
      </c>
      <c r="E35" s="83"/>
      <c r="F35" s="87"/>
      <c r="G35" s="87"/>
    </row>
    <row r="36" spans="1:7">
      <c r="A36" s="83"/>
      <c r="B36" s="84" t="s">
        <v>15</v>
      </c>
      <c r="C36" s="85" t="s">
        <v>20</v>
      </c>
      <c r="D36" s="86">
        <v>1</v>
      </c>
      <c r="E36" s="83"/>
      <c r="F36" s="87"/>
      <c r="G36" s="87"/>
    </row>
    <row r="37" spans="1:7">
      <c r="A37" s="83"/>
      <c r="B37" s="84" t="s">
        <v>16</v>
      </c>
      <c r="C37" s="85" t="s">
        <v>20</v>
      </c>
      <c r="D37" s="86">
        <v>1</v>
      </c>
      <c r="E37" s="83"/>
      <c r="F37" s="87"/>
      <c r="G37" s="87"/>
    </row>
    <row r="38" spans="1:7">
      <c r="A38" s="83"/>
      <c r="B38" s="84" t="s">
        <v>17</v>
      </c>
      <c r="C38" s="85" t="s">
        <v>20</v>
      </c>
      <c r="D38" s="86">
        <v>1</v>
      </c>
      <c r="E38" s="83"/>
      <c r="F38" s="87"/>
      <c r="G38" s="87"/>
    </row>
    <row r="39" spans="1:7" ht="28.5">
      <c r="A39" s="83"/>
      <c r="B39" s="88" t="s">
        <v>18</v>
      </c>
      <c r="C39" s="85" t="s">
        <v>20</v>
      </c>
      <c r="D39" s="86">
        <v>1</v>
      </c>
      <c r="E39" s="83"/>
      <c r="F39" s="87"/>
      <c r="G39" s="87"/>
    </row>
    <row r="40" spans="1:7">
      <c r="A40" s="83"/>
      <c r="B40" s="88" t="s">
        <v>229</v>
      </c>
      <c r="C40" s="85" t="s">
        <v>20</v>
      </c>
      <c r="D40" s="86">
        <v>1</v>
      </c>
      <c r="E40" s="83"/>
      <c r="F40" s="87"/>
      <c r="G40" s="87"/>
    </row>
    <row r="41" spans="1:7" ht="15">
      <c r="A41" s="89"/>
      <c r="B41" s="88" t="s">
        <v>22</v>
      </c>
      <c r="C41" s="85" t="s">
        <v>20</v>
      </c>
      <c r="D41" s="86">
        <v>1</v>
      </c>
      <c r="E41" s="83"/>
      <c r="F41" s="87"/>
      <c r="G41" s="87"/>
    </row>
    <row r="42" spans="1:7" ht="15">
      <c r="A42" s="89"/>
      <c r="B42" s="90" t="s">
        <v>12</v>
      </c>
      <c r="C42" s="85" t="s">
        <v>20</v>
      </c>
      <c r="D42" s="86">
        <v>1</v>
      </c>
      <c r="E42" s="83"/>
      <c r="F42" s="87"/>
      <c r="G42" s="87"/>
    </row>
    <row r="43" spans="1:7" ht="15">
      <c r="A43" s="89"/>
      <c r="B43" s="90" t="s">
        <v>51</v>
      </c>
      <c r="C43" s="85" t="s">
        <v>20</v>
      </c>
      <c r="D43" s="86">
        <v>1</v>
      </c>
      <c r="E43" s="83"/>
      <c r="F43" s="87"/>
      <c r="G43" s="87"/>
    </row>
    <row r="44" spans="1:7" ht="15">
      <c r="A44" s="89"/>
      <c r="B44" s="90" t="s">
        <v>52</v>
      </c>
      <c r="C44" s="85" t="s">
        <v>20</v>
      </c>
      <c r="D44" s="86">
        <v>1</v>
      </c>
      <c r="E44" s="83"/>
      <c r="F44" s="87"/>
      <c r="G44" s="87"/>
    </row>
    <row r="45" spans="1:7" ht="15">
      <c r="A45" s="89"/>
      <c r="B45" s="90" t="s">
        <v>53</v>
      </c>
      <c r="C45" s="85" t="s">
        <v>20</v>
      </c>
      <c r="D45" s="86">
        <v>1</v>
      </c>
      <c r="E45" s="83"/>
      <c r="F45" s="87"/>
      <c r="G45" s="87"/>
    </row>
    <row r="46" spans="1:7" ht="28.5">
      <c r="A46" s="138"/>
      <c r="B46" s="145" t="s">
        <v>18</v>
      </c>
      <c r="C46" s="85" t="s">
        <v>20</v>
      </c>
      <c r="D46" s="86">
        <v>1</v>
      </c>
      <c r="E46" s="139"/>
      <c r="F46" s="140"/>
      <c r="G46" s="140"/>
    </row>
    <row r="47" spans="1:7" ht="15.75" thickBot="1">
      <c r="A47" s="91"/>
      <c r="B47" s="165"/>
      <c r="C47" s="93"/>
      <c r="D47" s="94"/>
      <c r="E47" s="95"/>
      <c r="F47" s="96"/>
      <c r="G47" s="96"/>
    </row>
    <row r="48" spans="1:7" ht="15.75" thickBot="1">
      <c r="A48" s="33"/>
      <c r="B48" s="75" t="s">
        <v>210</v>
      </c>
      <c r="C48" s="30"/>
      <c r="D48" s="30"/>
      <c r="E48" s="30"/>
      <c r="F48" s="31"/>
      <c r="G48" s="34">
        <f>SUM(G34:G47)</f>
        <v>0</v>
      </c>
    </row>
    <row r="49" spans="1:7" ht="15" thickBot="1">
      <c r="A49" s="43"/>
      <c r="B49" s="44"/>
      <c r="C49" s="45"/>
      <c r="D49" s="45"/>
      <c r="E49" s="45"/>
      <c r="F49" s="46"/>
      <c r="G49" s="47"/>
    </row>
    <row r="50" spans="1:7" ht="15.75" thickBot="1">
      <c r="A50" s="49" t="s">
        <v>24</v>
      </c>
      <c r="B50" s="52" t="s">
        <v>23</v>
      </c>
      <c r="C50" s="30"/>
      <c r="D50" s="30"/>
      <c r="E50" s="30"/>
      <c r="F50" s="31"/>
      <c r="G50" s="32"/>
    </row>
    <row r="51" spans="1:7" ht="15.75" thickBot="1">
      <c r="A51" s="50" t="s">
        <v>26</v>
      </c>
      <c r="B51" s="53" t="s">
        <v>25</v>
      </c>
      <c r="C51" s="35"/>
      <c r="D51" s="35"/>
      <c r="E51" s="35"/>
      <c r="F51" s="36"/>
      <c r="G51" s="37"/>
    </row>
    <row r="52" spans="1:7" ht="43.5" thickBot="1">
      <c r="A52" s="51" t="s">
        <v>28</v>
      </c>
      <c r="B52" s="54" t="s">
        <v>87</v>
      </c>
      <c r="C52" s="39"/>
      <c r="D52" s="39"/>
      <c r="E52" s="39"/>
      <c r="F52" s="40"/>
      <c r="G52" s="41"/>
    </row>
    <row r="53" spans="1:7">
      <c r="A53" s="99"/>
      <c r="B53" s="164" t="s">
        <v>80</v>
      </c>
      <c r="C53" s="85"/>
      <c r="D53" s="86"/>
      <c r="E53" s="83"/>
      <c r="F53" s="87"/>
      <c r="G53" s="87"/>
    </row>
    <row r="54" spans="1:7">
      <c r="A54" s="99"/>
      <c r="B54" s="100" t="s">
        <v>231</v>
      </c>
      <c r="C54" s="85" t="s">
        <v>20</v>
      </c>
      <c r="D54" s="86">
        <v>8</v>
      </c>
      <c r="E54" s="83"/>
      <c r="F54" s="87"/>
      <c r="G54" s="87"/>
    </row>
    <row r="55" spans="1:7">
      <c r="A55" s="99"/>
      <c r="B55" s="100" t="s">
        <v>238</v>
      </c>
      <c r="C55" s="85" t="s">
        <v>57</v>
      </c>
      <c r="D55" s="86">
        <v>266</v>
      </c>
      <c r="E55" s="83"/>
      <c r="F55" s="87"/>
      <c r="G55" s="87"/>
    </row>
    <row r="56" spans="1:7">
      <c r="A56" s="99"/>
      <c r="B56" s="100" t="s">
        <v>237</v>
      </c>
      <c r="C56" s="85" t="s">
        <v>57</v>
      </c>
      <c r="D56" s="86">
        <v>122</v>
      </c>
      <c r="E56" s="83"/>
      <c r="F56" s="87"/>
      <c r="G56" s="87"/>
    </row>
    <row r="57" spans="1:7">
      <c r="A57" s="99"/>
      <c r="B57" s="100" t="s">
        <v>246</v>
      </c>
      <c r="C57" s="85" t="s">
        <v>57</v>
      </c>
      <c r="D57" s="86">
        <v>94</v>
      </c>
      <c r="E57" s="83"/>
      <c r="F57" s="87"/>
      <c r="G57" s="87"/>
    </row>
    <row r="58" spans="1:7">
      <c r="A58" s="99"/>
      <c r="B58" s="100" t="s">
        <v>94</v>
      </c>
      <c r="C58" s="85" t="s">
        <v>57</v>
      </c>
      <c r="D58" s="86">
        <v>24</v>
      </c>
      <c r="E58" s="83"/>
      <c r="F58" s="87"/>
      <c r="G58" s="87"/>
    </row>
    <row r="59" spans="1:7">
      <c r="A59" s="99"/>
      <c r="B59" s="100" t="s">
        <v>83</v>
      </c>
      <c r="C59" s="85" t="s">
        <v>57</v>
      </c>
      <c r="D59" s="86">
        <v>110</v>
      </c>
      <c r="E59" s="83"/>
      <c r="F59" s="87"/>
      <c r="G59" s="87"/>
    </row>
    <row r="60" spans="1:7">
      <c r="A60" s="99"/>
      <c r="B60" s="100" t="s">
        <v>86</v>
      </c>
      <c r="C60" s="85" t="s">
        <v>57</v>
      </c>
      <c r="D60" s="86">
        <v>40</v>
      </c>
      <c r="E60" s="83"/>
      <c r="F60" s="87"/>
      <c r="G60" s="87"/>
    </row>
    <row r="61" spans="1:7">
      <c r="A61" s="99"/>
      <c r="B61" s="100" t="s">
        <v>116</v>
      </c>
      <c r="C61" s="85" t="s">
        <v>20</v>
      </c>
      <c r="D61" s="86">
        <v>1</v>
      </c>
      <c r="E61" s="83"/>
      <c r="F61" s="87"/>
      <c r="G61" s="87"/>
    </row>
    <row r="62" spans="1:7">
      <c r="A62" s="99"/>
      <c r="B62" s="100" t="s">
        <v>146</v>
      </c>
      <c r="C62" s="85" t="s">
        <v>20</v>
      </c>
      <c r="D62" s="86">
        <v>1</v>
      </c>
      <c r="E62" s="83"/>
      <c r="F62" s="87"/>
      <c r="G62" s="87"/>
    </row>
    <row r="63" spans="1:7">
      <c r="A63" s="99"/>
      <c r="B63" s="100"/>
      <c r="C63" s="85"/>
      <c r="D63" s="86"/>
      <c r="E63" s="83"/>
      <c r="F63" s="87"/>
      <c r="G63" s="87"/>
    </row>
    <row r="64" spans="1:7">
      <c r="A64" s="99"/>
      <c r="B64" s="164" t="s">
        <v>82</v>
      </c>
      <c r="C64" s="85"/>
      <c r="D64" s="86"/>
      <c r="E64" s="83"/>
      <c r="F64" s="87"/>
      <c r="G64" s="87"/>
    </row>
    <row r="65" spans="1:7">
      <c r="A65" s="99"/>
      <c r="B65" s="100" t="s">
        <v>231</v>
      </c>
      <c r="C65" s="85" t="s">
        <v>20</v>
      </c>
      <c r="D65" s="86">
        <v>8</v>
      </c>
      <c r="E65" s="83"/>
      <c r="F65" s="87"/>
      <c r="G65" s="87"/>
    </row>
    <row r="66" spans="1:7">
      <c r="A66" s="99"/>
      <c r="B66" s="100" t="s">
        <v>238</v>
      </c>
      <c r="C66" s="85" t="s">
        <v>57</v>
      </c>
      <c r="D66" s="86">
        <v>170</v>
      </c>
      <c r="E66" s="83"/>
      <c r="F66" s="87"/>
      <c r="G66" s="87"/>
    </row>
    <row r="67" spans="1:7">
      <c r="A67" s="99"/>
      <c r="B67" s="100" t="s">
        <v>237</v>
      </c>
      <c r="C67" s="85" t="s">
        <v>57</v>
      </c>
      <c r="D67" s="86">
        <v>198</v>
      </c>
      <c r="E67" s="83"/>
      <c r="F67" s="87"/>
      <c r="G67" s="87"/>
    </row>
    <row r="68" spans="1:7">
      <c r="A68" s="99"/>
      <c r="B68" s="100" t="s">
        <v>246</v>
      </c>
      <c r="C68" s="85" t="s">
        <v>57</v>
      </c>
      <c r="D68" s="86">
        <v>240</v>
      </c>
      <c r="E68" s="83"/>
      <c r="F68" s="87"/>
      <c r="G68" s="87"/>
    </row>
    <row r="69" spans="1:7">
      <c r="A69" s="99"/>
      <c r="B69" s="100" t="s">
        <v>94</v>
      </c>
      <c r="C69" s="85" t="s">
        <v>57</v>
      </c>
      <c r="D69" s="86">
        <v>28</v>
      </c>
      <c r="E69" s="83"/>
      <c r="F69" s="87"/>
      <c r="G69" s="87"/>
    </row>
    <row r="70" spans="1:7">
      <c r="A70" s="99"/>
      <c r="B70" s="100" t="s">
        <v>83</v>
      </c>
      <c r="C70" s="85" t="s">
        <v>57</v>
      </c>
      <c r="D70" s="86">
        <v>110</v>
      </c>
      <c r="E70" s="83"/>
      <c r="F70" s="87"/>
      <c r="G70" s="87"/>
    </row>
    <row r="71" spans="1:7">
      <c r="A71" s="99"/>
      <c r="B71" s="100" t="s">
        <v>86</v>
      </c>
      <c r="C71" s="85" t="s">
        <v>57</v>
      </c>
      <c r="D71" s="86">
        <v>21</v>
      </c>
      <c r="E71" s="83"/>
      <c r="F71" s="87"/>
      <c r="G71" s="87"/>
    </row>
    <row r="72" spans="1:7">
      <c r="A72" s="99"/>
      <c r="B72" s="100" t="s">
        <v>116</v>
      </c>
      <c r="C72" s="85" t="s">
        <v>20</v>
      </c>
      <c r="D72" s="86">
        <v>1</v>
      </c>
      <c r="E72" s="83"/>
      <c r="F72" s="87"/>
      <c r="G72" s="87"/>
    </row>
    <row r="73" spans="1:7">
      <c r="A73" s="99"/>
      <c r="B73" s="100" t="s">
        <v>146</v>
      </c>
      <c r="C73" s="85" t="s">
        <v>20</v>
      </c>
      <c r="D73" s="86">
        <v>1</v>
      </c>
      <c r="E73" s="83"/>
      <c r="F73" s="87"/>
      <c r="G73" s="87"/>
    </row>
    <row r="74" spans="1:7" ht="15" thickBot="1">
      <c r="A74" s="101"/>
      <c r="B74" s="102"/>
      <c r="C74" s="93"/>
      <c r="D74" s="94"/>
      <c r="E74" s="95"/>
      <c r="F74" s="96"/>
      <c r="G74" s="96"/>
    </row>
    <row r="75" spans="1:7" ht="15.75" thickBot="1">
      <c r="A75" s="38"/>
      <c r="B75" s="76" t="s">
        <v>209</v>
      </c>
      <c r="C75" s="39"/>
      <c r="D75" s="39"/>
      <c r="E75" s="39"/>
      <c r="F75" s="41"/>
      <c r="G75" s="48">
        <f>SUM(G53:G74)</f>
        <v>0</v>
      </c>
    </row>
    <row r="76" spans="1:7" ht="8.1" customHeight="1" thickBot="1">
      <c r="A76" s="72"/>
      <c r="B76" s="73"/>
      <c r="C76" s="45"/>
      <c r="D76" s="45"/>
      <c r="E76" s="45"/>
      <c r="F76" s="46"/>
      <c r="G76" s="74"/>
    </row>
    <row r="77" spans="1:7" ht="15" thickBot="1">
      <c r="A77" s="51" t="s">
        <v>27</v>
      </c>
      <c r="B77" s="54" t="s">
        <v>54</v>
      </c>
      <c r="C77" s="39"/>
      <c r="D77" s="39"/>
      <c r="E77" s="39"/>
      <c r="F77" s="40"/>
      <c r="G77" s="41"/>
    </row>
    <row r="78" spans="1:7">
      <c r="A78" s="99"/>
      <c r="B78" s="164" t="s">
        <v>80</v>
      </c>
      <c r="C78" s="85"/>
      <c r="D78" s="86"/>
      <c r="E78" s="83"/>
      <c r="F78" s="87"/>
      <c r="G78" s="87"/>
    </row>
    <row r="79" spans="1:7" ht="28.5">
      <c r="A79" s="99"/>
      <c r="B79" s="100" t="s">
        <v>110</v>
      </c>
      <c r="C79" s="85" t="s">
        <v>21</v>
      </c>
      <c r="D79" s="86">
        <v>5</v>
      </c>
      <c r="E79" s="83"/>
      <c r="F79" s="87"/>
      <c r="G79" s="87"/>
    </row>
    <row r="80" spans="1:7">
      <c r="A80" s="99"/>
      <c r="B80" s="100" t="s">
        <v>104</v>
      </c>
      <c r="C80" s="85" t="s">
        <v>21</v>
      </c>
      <c r="D80" s="86">
        <v>1</v>
      </c>
      <c r="E80" s="83"/>
      <c r="F80" s="87"/>
      <c r="G80" s="87"/>
    </row>
    <row r="81" spans="1:7">
      <c r="A81" s="99"/>
      <c r="B81" s="100" t="s">
        <v>118</v>
      </c>
      <c r="C81" s="85" t="s">
        <v>21</v>
      </c>
      <c r="D81" s="86">
        <v>12</v>
      </c>
      <c r="E81" s="83"/>
      <c r="F81" s="87"/>
      <c r="G81" s="87"/>
    </row>
    <row r="82" spans="1:7">
      <c r="A82" s="99"/>
      <c r="B82" s="100" t="s">
        <v>119</v>
      </c>
      <c r="C82" s="85" t="s">
        <v>20</v>
      </c>
      <c r="D82" s="86">
        <v>1</v>
      </c>
      <c r="E82" s="83"/>
      <c r="F82" s="87"/>
      <c r="G82" s="87"/>
    </row>
    <row r="83" spans="1:7">
      <c r="A83" s="99"/>
      <c r="B83" s="100" t="s">
        <v>130</v>
      </c>
      <c r="C83" s="85" t="s">
        <v>20</v>
      </c>
      <c r="D83" s="86">
        <v>1</v>
      </c>
      <c r="E83" s="83"/>
      <c r="F83" s="87"/>
      <c r="G83" s="87"/>
    </row>
    <row r="84" spans="1:7">
      <c r="A84" s="99"/>
      <c r="B84" s="100" t="s">
        <v>113</v>
      </c>
      <c r="C84" s="85" t="s">
        <v>20</v>
      </c>
      <c r="D84" s="86">
        <v>1</v>
      </c>
      <c r="E84" s="83"/>
      <c r="F84" s="87"/>
      <c r="G84" s="87"/>
    </row>
    <row r="85" spans="1:7">
      <c r="A85" s="99"/>
      <c r="B85" s="100" t="s">
        <v>114</v>
      </c>
      <c r="C85" s="85" t="s">
        <v>20</v>
      </c>
      <c r="D85" s="86">
        <v>1</v>
      </c>
      <c r="E85" s="83"/>
      <c r="F85" s="87"/>
      <c r="G85" s="87"/>
    </row>
    <row r="86" spans="1:7">
      <c r="A86" s="99"/>
      <c r="B86" s="100"/>
      <c r="C86" s="85"/>
      <c r="D86" s="86"/>
      <c r="E86" s="83"/>
      <c r="F86" s="87"/>
      <c r="G86" s="87"/>
    </row>
    <row r="87" spans="1:7">
      <c r="A87" s="99"/>
      <c r="B87" s="164" t="s">
        <v>82</v>
      </c>
      <c r="C87" s="85"/>
      <c r="D87" s="86"/>
      <c r="E87" s="83"/>
      <c r="F87" s="87"/>
      <c r="G87" s="87"/>
    </row>
    <row r="88" spans="1:7" ht="28.5">
      <c r="A88" s="99"/>
      <c r="B88" s="100" t="s">
        <v>111</v>
      </c>
      <c r="C88" s="85" t="s">
        <v>21</v>
      </c>
      <c r="D88" s="86">
        <v>16</v>
      </c>
      <c r="E88" s="83"/>
      <c r="F88" s="87"/>
      <c r="G88" s="87"/>
    </row>
    <row r="89" spans="1:7">
      <c r="A89" s="99"/>
      <c r="B89" s="100" t="s">
        <v>104</v>
      </c>
      <c r="C89" s="85" t="s">
        <v>21</v>
      </c>
      <c r="D89" s="86">
        <v>16</v>
      </c>
      <c r="E89" s="83"/>
      <c r="F89" s="87"/>
      <c r="G89" s="87"/>
    </row>
    <row r="90" spans="1:7">
      <c r="A90" s="99"/>
      <c r="B90" s="100" t="s">
        <v>115</v>
      </c>
      <c r="C90" s="85" t="s">
        <v>20</v>
      </c>
      <c r="D90" s="86">
        <v>1</v>
      </c>
      <c r="E90" s="83"/>
      <c r="F90" s="87"/>
      <c r="G90" s="87"/>
    </row>
    <row r="91" spans="1:7" ht="28.5">
      <c r="A91" s="99"/>
      <c r="B91" s="100" t="s">
        <v>117</v>
      </c>
      <c r="C91" s="85" t="s">
        <v>20</v>
      </c>
      <c r="D91" s="86">
        <v>1</v>
      </c>
      <c r="E91" s="83"/>
      <c r="F91" s="87"/>
      <c r="G91" s="87"/>
    </row>
    <row r="92" spans="1:7">
      <c r="A92" s="99"/>
      <c r="B92" s="100" t="s">
        <v>118</v>
      </c>
      <c r="C92" s="85" t="s">
        <v>21</v>
      </c>
      <c r="D92" s="86">
        <v>8</v>
      </c>
      <c r="E92" s="83"/>
      <c r="F92" s="87"/>
      <c r="G92" s="87"/>
    </row>
    <row r="93" spans="1:7">
      <c r="A93" s="99"/>
      <c r="B93" s="100" t="s">
        <v>119</v>
      </c>
      <c r="C93" s="85" t="s">
        <v>20</v>
      </c>
      <c r="D93" s="86">
        <v>1</v>
      </c>
      <c r="E93" s="83"/>
      <c r="F93" s="87"/>
      <c r="G93" s="87"/>
    </row>
    <row r="94" spans="1:7">
      <c r="A94" s="99"/>
      <c r="B94" s="100" t="s">
        <v>131</v>
      </c>
      <c r="C94" s="85" t="s">
        <v>20</v>
      </c>
      <c r="D94" s="86">
        <v>1</v>
      </c>
      <c r="E94" s="83"/>
      <c r="F94" s="87"/>
      <c r="G94" s="87"/>
    </row>
    <row r="95" spans="1:7">
      <c r="A95" s="99"/>
      <c r="B95" s="100" t="s">
        <v>113</v>
      </c>
      <c r="C95" s="85" t="s">
        <v>20</v>
      </c>
      <c r="D95" s="86">
        <v>1</v>
      </c>
      <c r="E95" s="83"/>
      <c r="F95" s="87"/>
      <c r="G95" s="87"/>
    </row>
    <row r="96" spans="1:7">
      <c r="A96" s="99"/>
      <c r="B96" s="100" t="s">
        <v>114</v>
      </c>
      <c r="C96" s="85" t="s">
        <v>20</v>
      </c>
      <c r="D96" s="86">
        <v>1</v>
      </c>
      <c r="E96" s="83"/>
      <c r="F96" s="87"/>
      <c r="G96" s="87"/>
    </row>
    <row r="97" spans="1:7" ht="15" thickBot="1">
      <c r="A97" s="101"/>
      <c r="B97" s="102"/>
      <c r="C97" s="93"/>
      <c r="D97" s="94"/>
      <c r="E97" s="95"/>
      <c r="F97" s="96"/>
      <c r="G97" s="96"/>
    </row>
    <row r="98" spans="1:7" ht="15.75" thickBot="1">
      <c r="A98" s="38"/>
      <c r="B98" s="76" t="s">
        <v>208</v>
      </c>
      <c r="C98" s="39"/>
      <c r="D98" s="39"/>
      <c r="E98" s="39"/>
      <c r="F98" s="41"/>
      <c r="G98" s="48">
        <f>SUM(G78:G96)</f>
        <v>0</v>
      </c>
    </row>
    <row r="99" spans="1:7" ht="8.1" customHeight="1" thickBot="1">
      <c r="A99" s="72"/>
      <c r="B99" s="73"/>
      <c r="C99" s="45"/>
      <c r="D99" s="45"/>
      <c r="E99" s="45"/>
      <c r="F99" s="46"/>
      <c r="G99" s="74"/>
    </row>
    <row r="100" spans="1:7" ht="15" thickBot="1">
      <c r="A100" s="51" t="s">
        <v>29</v>
      </c>
      <c r="B100" s="54" t="s">
        <v>55</v>
      </c>
      <c r="C100" s="39"/>
      <c r="D100" s="39"/>
      <c r="E100" s="39"/>
      <c r="F100" s="40"/>
      <c r="G100" s="41"/>
    </row>
    <row r="101" spans="1:7">
      <c r="A101" s="99"/>
      <c r="B101" s="164" t="s">
        <v>80</v>
      </c>
      <c r="C101" s="85"/>
      <c r="D101" s="86"/>
      <c r="E101" s="83"/>
      <c r="F101" s="87"/>
      <c r="G101" s="87"/>
    </row>
    <row r="102" spans="1:7">
      <c r="A102" s="99"/>
      <c r="B102" s="100" t="s">
        <v>100</v>
      </c>
      <c r="C102" s="85" t="s">
        <v>21</v>
      </c>
      <c r="D102" s="86">
        <v>8</v>
      </c>
      <c r="E102" s="83"/>
      <c r="F102" s="87"/>
      <c r="G102" s="87"/>
    </row>
    <row r="103" spans="1:7">
      <c r="A103" s="99"/>
      <c r="B103" s="100" t="s">
        <v>247</v>
      </c>
      <c r="C103" s="85" t="s">
        <v>21</v>
      </c>
      <c r="D103" s="86">
        <v>50</v>
      </c>
      <c r="E103" s="83"/>
      <c r="F103" s="87"/>
      <c r="G103" s="87"/>
    </row>
    <row r="104" spans="1:7">
      <c r="A104" s="99"/>
      <c r="B104" s="100" t="s">
        <v>99</v>
      </c>
      <c r="C104" s="85" t="s">
        <v>21</v>
      </c>
      <c r="D104" s="86">
        <v>16</v>
      </c>
      <c r="E104" s="83"/>
      <c r="F104" s="87"/>
      <c r="G104" s="87"/>
    </row>
    <row r="105" spans="1:7">
      <c r="A105" s="99"/>
      <c r="B105" s="100"/>
      <c r="C105" s="85"/>
      <c r="D105" s="86"/>
      <c r="E105" s="83"/>
      <c r="F105" s="87"/>
      <c r="G105" s="87"/>
    </row>
    <row r="106" spans="1:7">
      <c r="A106" s="99"/>
      <c r="B106" s="164" t="s">
        <v>82</v>
      </c>
      <c r="C106" s="85"/>
      <c r="D106" s="86"/>
      <c r="E106" s="83"/>
      <c r="F106" s="87"/>
      <c r="G106" s="87"/>
    </row>
    <row r="107" spans="1:7">
      <c r="A107" s="99"/>
      <c r="B107" s="100" t="s">
        <v>100</v>
      </c>
      <c r="C107" s="85" t="s">
        <v>21</v>
      </c>
      <c r="D107" s="86">
        <v>8</v>
      </c>
      <c r="E107" s="83"/>
      <c r="F107" s="87"/>
      <c r="G107" s="87"/>
    </row>
    <row r="108" spans="1:7">
      <c r="A108" s="99"/>
      <c r="B108" s="100" t="s">
        <v>247</v>
      </c>
      <c r="C108" s="85" t="s">
        <v>21</v>
      </c>
      <c r="D108" s="86">
        <v>40</v>
      </c>
      <c r="E108" s="83"/>
      <c r="F108" s="87"/>
      <c r="G108" s="87"/>
    </row>
    <row r="109" spans="1:7">
      <c r="A109" s="99"/>
      <c r="B109" s="100" t="s">
        <v>99</v>
      </c>
      <c r="C109" s="85" t="s">
        <v>21</v>
      </c>
      <c r="D109" s="86">
        <v>24</v>
      </c>
      <c r="E109" s="83"/>
      <c r="F109" s="87"/>
      <c r="G109" s="87"/>
    </row>
    <row r="110" spans="1:7" hidden="1">
      <c r="A110" s="99"/>
      <c r="B110" s="100" t="s">
        <v>98</v>
      </c>
      <c r="C110" s="85" t="s">
        <v>21</v>
      </c>
      <c r="D110" s="86"/>
      <c r="E110" s="83"/>
      <c r="F110" s="87"/>
      <c r="G110" s="87"/>
    </row>
    <row r="111" spans="1:7" hidden="1">
      <c r="A111" s="99"/>
      <c r="B111" s="100" t="s">
        <v>97</v>
      </c>
      <c r="C111" s="85" t="s">
        <v>21</v>
      </c>
      <c r="D111" s="86"/>
      <c r="E111" s="83"/>
      <c r="F111" s="87"/>
      <c r="G111" s="87"/>
    </row>
    <row r="112" spans="1:7" hidden="1">
      <c r="A112" s="99"/>
      <c r="B112" s="100" t="s">
        <v>92</v>
      </c>
      <c r="C112" s="85" t="s">
        <v>21</v>
      </c>
      <c r="D112" s="86"/>
      <c r="E112" s="83"/>
      <c r="F112" s="87"/>
      <c r="G112" s="87"/>
    </row>
    <row r="113" spans="1:7" hidden="1">
      <c r="A113" s="99"/>
      <c r="B113" s="100" t="s">
        <v>91</v>
      </c>
      <c r="C113" s="85" t="s">
        <v>21</v>
      </c>
      <c r="D113" s="86"/>
      <c r="E113" s="83"/>
      <c r="F113" s="87"/>
      <c r="G113" s="87"/>
    </row>
    <row r="114" spans="1:7" hidden="1">
      <c r="A114" s="99"/>
      <c r="B114" s="100" t="s">
        <v>93</v>
      </c>
      <c r="C114" s="85" t="s">
        <v>21</v>
      </c>
      <c r="D114" s="86"/>
      <c r="E114" s="83"/>
      <c r="F114" s="87"/>
      <c r="G114" s="87"/>
    </row>
    <row r="115" spans="1:7" ht="15" thickBot="1">
      <c r="A115" s="101"/>
      <c r="B115" s="104"/>
      <c r="C115" s="93"/>
      <c r="D115" s="94"/>
      <c r="E115" s="95"/>
      <c r="F115" s="96"/>
      <c r="G115" s="96"/>
    </row>
    <row r="116" spans="1:7" ht="15.75" thickBot="1">
      <c r="A116" s="38"/>
      <c r="B116" s="76" t="s">
        <v>207</v>
      </c>
      <c r="C116" s="39"/>
      <c r="D116" s="39"/>
      <c r="E116" s="39"/>
      <c r="F116" s="41"/>
      <c r="G116" s="48">
        <f>SUM(G101:G115)</f>
        <v>0</v>
      </c>
    </row>
    <row r="117" spans="1:7" ht="8.1" customHeight="1" thickBot="1">
      <c r="A117" s="72"/>
      <c r="B117" s="73"/>
      <c r="C117" s="45"/>
      <c r="D117" s="45"/>
      <c r="E117" s="45"/>
      <c r="F117" s="46"/>
      <c r="G117" s="74"/>
    </row>
    <row r="118" spans="1:7" ht="15" thickBot="1">
      <c r="A118" s="51" t="s">
        <v>30</v>
      </c>
      <c r="B118" s="54" t="s">
        <v>95</v>
      </c>
      <c r="C118" s="39"/>
      <c r="D118" s="39"/>
      <c r="E118" s="39"/>
      <c r="F118" s="40"/>
      <c r="G118" s="41"/>
    </row>
    <row r="119" spans="1:7">
      <c r="A119" s="99"/>
      <c r="B119" s="164" t="s">
        <v>82</v>
      </c>
      <c r="C119" s="85"/>
      <c r="D119" s="86"/>
      <c r="E119" s="83"/>
      <c r="F119" s="87"/>
      <c r="G119" s="87"/>
    </row>
    <row r="120" spans="1:7" ht="21" customHeight="1">
      <c r="A120" s="99"/>
      <c r="B120" s="100" t="s">
        <v>248</v>
      </c>
      <c r="C120" s="85" t="s">
        <v>21</v>
      </c>
      <c r="D120" s="86">
        <v>16</v>
      </c>
      <c r="E120" s="83"/>
      <c r="F120" s="87"/>
      <c r="G120" s="87"/>
    </row>
    <row r="121" spans="1:7" ht="21" customHeight="1">
      <c r="A121" s="99"/>
      <c r="B121" s="100" t="s">
        <v>249</v>
      </c>
      <c r="C121" s="85" t="s">
        <v>21</v>
      </c>
      <c r="D121" s="86">
        <v>36</v>
      </c>
      <c r="E121" s="83"/>
      <c r="F121" s="87"/>
      <c r="G121" s="87"/>
    </row>
    <row r="122" spans="1:7" ht="21" customHeight="1">
      <c r="A122" s="99"/>
      <c r="B122" s="100" t="s">
        <v>250</v>
      </c>
      <c r="C122" s="85" t="s">
        <v>21</v>
      </c>
      <c r="D122" s="86">
        <v>16</v>
      </c>
      <c r="E122" s="83"/>
      <c r="F122" s="87"/>
      <c r="G122" s="87"/>
    </row>
    <row r="123" spans="1:7" ht="15" thickBot="1">
      <c r="A123" s="101"/>
      <c r="B123" s="104"/>
      <c r="C123" s="93"/>
      <c r="D123" s="94"/>
      <c r="E123" s="95"/>
      <c r="F123" s="96"/>
      <c r="G123" s="96"/>
    </row>
    <row r="124" spans="1:7" ht="15.75" thickBot="1">
      <c r="A124" s="38"/>
      <c r="B124" s="76" t="s">
        <v>206</v>
      </c>
      <c r="C124" s="39"/>
      <c r="D124" s="39"/>
      <c r="E124" s="39"/>
      <c r="F124" s="41"/>
      <c r="G124" s="48">
        <f>SUM(G119:G123)</f>
        <v>0</v>
      </c>
    </row>
    <row r="125" spans="1:7" ht="15.75" thickBot="1">
      <c r="A125" s="62"/>
      <c r="B125" s="77" t="s">
        <v>205</v>
      </c>
      <c r="C125" s="63"/>
      <c r="D125" s="35"/>
      <c r="E125" s="35"/>
      <c r="F125" s="37"/>
      <c r="G125" s="64">
        <f>SUM(G124,G116,G98,G75)</f>
        <v>0</v>
      </c>
    </row>
    <row r="126" spans="1:7" ht="8.1" customHeight="1" thickBot="1">
      <c r="A126" s="72"/>
      <c r="B126" s="73"/>
      <c r="C126" s="45"/>
      <c r="D126" s="45"/>
      <c r="E126" s="45"/>
      <c r="F126" s="46"/>
      <c r="G126" s="74"/>
    </row>
    <row r="127" spans="1:7" ht="15.75" thickBot="1">
      <c r="A127" s="50" t="s">
        <v>34</v>
      </c>
      <c r="B127" s="53" t="s">
        <v>188</v>
      </c>
      <c r="C127" s="35"/>
      <c r="D127" s="35"/>
      <c r="E127" s="35"/>
      <c r="F127" s="36"/>
      <c r="G127" s="37"/>
    </row>
    <row r="128" spans="1:7" ht="28.5">
      <c r="A128" s="65"/>
      <c r="B128" s="67" t="s">
        <v>251</v>
      </c>
      <c r="C128" s="23" t="s">
        <v>121</v>
      </c>
      <c r="D128" s="23">
        <v>1</v>
      </c>
      <c r="E128" s="23"/>
      <c r="F128" s="26"/>
      <c r="G128" s="26"/>
    </row>
    <row r="129" spans="1:7" ht="15.75" thickBot="1">
      <c r="A129" s="42"/>
      <c r="B129" s="66"/>
      <c r="C129" s="25"/>
      <c r="D129" s="25"/>
      <c r="E129" s="25"/>
      <c r="F129" s="28"/>
      <c r="G129" s="28"/>
    </row>
    <row r="130" spans="1:7" ht="15.75" thickBot="1">
      <c r="A130" s="62"/>
      <c r="B130" s="77" t="s">
        <v>203</v>
      </c>
      <c r="C130" s="63"/>
      <c r="D130" s="35"/>
      <c r="E130" s="35"/>
      <c r="F130" s="37"/>
      <c r="G130" s="64">
        <f>SUM(G128)</f>
        <v>0</v>
      </c>
    </row>
    <row r="131" spans="1:7" ht="8.1" customHeight="1" thickBot="1">
      <c r="A131" s="72"/>
      <c r="B131" s="73"/>
      <c r="C131" s="45"/>
      <c r="D131" s="45"/>
      <c r="E131" s="45"/>
      <c r="F131" s="46"/>
      <c r="G131" s="74"/>
    </row>
    <row r="132" spans="1:7" ht="15.75" thickBot="1">
      <c r="A132" s="50" t="s">
        <v>36</v>
      </c>
      <c r="B132" s="53" t="s">
        <v>35</v>
      </c>
      <c r="C132" s="35"/>
      <c r="D132" s="35"/>
      <c r="E132" s="35"/>
      <c r="F132" s="36"/>
      <c r="G132" s="37"/>
    </row>
    <row r="133" spans="1:7">
      <c r="A133" s="78"/>
      <c r="B133" s="108" t="s">
        <v>227</v>
      </c>
      <c r="C133" s="78" t="s">
        <v>20</v>
      </c>
      <c r="D133" s="152">
        <v>10</v>
      </c>
      <c r="E133" s="78"/>
      <c r="F133" s="82"/>
      <c r="G133" s="82"/>
    </row>
    <row r="134" spans="1:7">
      <c r="A134" s="141"/>
      <c r="B134" s="143" t="s">
        <v>216</v>
      </c>
      <c r="C134" s="141" t="s">
        <v>21</v>
      </c>
      <c r="D134" s="153">
        <v>12</v>
      </c>
      <c r="E134" s="141"/>
      <c r="F134" s="142"/>
      <c r="G134" s="142"/>
    </row>
    <row r="135" spans="1:7" ht="15">
      <c r="A135" s="89"/>
      <c r="B135" s="143" t="s">
        <v>217</v>
      </c>
      <c r="C135" s="141" t="s">
        <v>57</v>
      </c>
      <c r="D135" s="153">
        <v>650</v>
      </c>
      <c r="E135" s="83"/>
      <c r="F135" s="87"/>
      <c r="G135" s="87"/>
    </row>
    <row r="136" spans="1:7" ht="15">
      <c r="A136" s="89"/>
      <c r="B136" s="143" t="s">
        <v>218</v>
      </c>
      <c r="C136" s="141" t="s">
        <v>21</v>
      </c>
      <c r="D136" s="153">
        <v>10</v>
      </c>
      <c r="E136" s="83"/>
      <c r="F136" s="87"/>
      <c r="G136" s="87"/>
    </row>
    <row r="137" spans="1:7" ht="15">
      <c r="A137" s="89"/>
      <c r="B137" s="143" t="s">
        <v>273</v>
      </c>
      <c r="C137" s="153" t="s">
        <v>21</v>
      </c>
      <c r="D137" s="153">
        <v>10</v>
      </c>
      <c r="E137" s="83"/>
      <c r="F137" s="87"/>
      <c r="G137" s="87"/>
    </row>
    <row r="138" spans="1:7" ht="15">
      <c r="A138" s="138"/>
      <c r="B138" s="144" t="s">
        <v>219</v>
      </c>
      <c r="C138" s="141" t="s">
        <v>20</v>
      </c>
      <c r="D138" s="153">
        <v>1</v>
      </c>
      <c r="E138" s="139"/>
      <c r="F138" s="140"/>
      <c r="G138" s="140"/>
    </row>
    <row r="139" spans="1:7" ht="15">
      <c r="A139" s="138"/>
      <c r="B139" s="144" t="s">
        <v>220</v>
      </c>
      <c r="C139" s="141" t="s">
        <v>20</v>
      </c>
      <c r="D139" s="153">
        <v>1</v>
      </c>
      <c r="E139" s="139"/>
      <c r="F139" s="140"/>
      <c r="G139" s="140"/>
    </row>
    <row r="140" spans="1:7" ht="15">
      <c r="A140" s="138"/>
      <c r="B140" s="144" t="s">
        <v>221</v>
      </c>
      <c r="C140" s="141" t="s">
        <v>20</v>
      </c>
      <c r="D140" s="153">
        <v>1</v>
      </c>
      <c r="E140" s="139"/>
      <c r="F140" s="140"/>
      <c r="G140" s="140"/>
    </row>
    <row r="141" spans="1:7" ht="15">
      <c r="A141" s="138"/>
      <c r="B141" s="144" t="s">
        <v>222</v>
      </c>
      <c r="C141" s="141" t="s">
        <v>20</v>
      </c>
      <c r="D141" s="153">
        <v>1</v>
      </c>
      <c r="E141" s="139"/>
      <c r="F141" s="140"/>
      <c r="G141" s="140"/>
    </row>
    <row r="142" spans="1:7" ht="15">
      <c r="A142" s="138"/>
      <c r="B142" s="144" t="s">
        <v>223</v>
      </c>
      <c r="C142" s="141" t="s">
        <v>20</v>
      </c>
      <c r="D142" s="153">
        <v>1</v>
      </c>
      <c r="E142" s="139"/>
      <c r="F142" s="140"/>
      <c r="G142" s="140"/>
    </row>
    <row r="143" spans="1:7" ht="15">
      <c r="A143" s="138"/>
      <c r="B143" s="144" t="s">
        <v>224</v>
      </c>
      <c r="C143" s="141" t="s">
        <v>20</v>
      </c>
      <c r="D143" s="153">
        <v>1</v>
      </c>
      <c r="E143" s="139"/>
      <c r="F143" s="140"/>
      <c r="G143" s="140"/>
    </row>
    <row r="144" spans="1:7" ht="15">
      <c r="A144" s="138"/>
      <c r="B144" s="144" t="s">
        <v>225</v>
      </c>
      <c r="C144" s="141" t="s">
        <v>20</v>
      </c>
      <c r="D144" s="153">
        <v>10</v>
      </c>
      <c r="E144" s="139"/>
      <c r="F144" s="140"/>
      <c r="G144" s="140"/>
    </row>
    <row r="145" spans="1:7" ht="15">
      <c r="A145" s="138"/>
      <c r="B145" s="144" t="s">
        <v>226</v>
      </c>
      <c r="C145" s="141" t="s">
        <v>21</v>
      </c>
      <c r="D145" s="153">
        <v>10</v>
      </c>
      <c r="E145" s="139"/>
      <c r="F145" s="140"/>
      <c r="G145" s="140"/>
    </row>
    <row r="146" spans="1:7" ht="15.75" thickBot="1">
      <c r="A146" s="91"/>
      <c r="B146" s="118"/>
      <c r="C146" s="95"/>
      <c r="D146" s="95"/>
      <c r="E146" s="95"/>
      <c r="F146" s="96"/>
      <c r="G146" s="96"/>
    </row>
    <row r="147" spans="1:7" ht="15.75" thickBot="1">
      <c r="A147" s="62"/>
      <c r="B147" s="77" t="s">
        <v>202</v>
      </c>
      <c r="C147" s="63"/>
      <c r="D147" s="35"/>
      <c r="E147" s="35"/>
      <c r="F147" s="37"/>
      <c r="G147" s="64">
        <f>SUM(G133:G146)</f>
        <v>0</v>
      </c>
    </row>
    <row r="148" spans="1:7" ht="8.1" customHeight="1" thickBot="1">
      <c r="A148" s="72"/>
      <c r="B148" s="73"/>
      <c r="C148" s="45"/>
      <c r="D148" s="45"/>
      <c r="E148" s="45"/>
      <c r="F148" s="46"/>
      <c r="G148" s="74"/>
    </row>
    <row r="149" spans="1:7" ht="15.75" thickBot="1">
      <c r="A149" s="50" t="s">
        <v>38</v>
      </c>
      <c r="B149" s="53" t="s">
        <v>37</v>
      </c>
      <c r="C149" s="35"/>
      <c r="D149" s="35"/>
      <c r="E149" s="35"/>
      <c r="F149" s="36"/>
      <c r="G149" s="37"/>
    </row>
    <row r="150" spans="1:7" ht="15" thickBot="1">
      <c r="A150" s="51" t="s">
        <v>39</v>
      </c>
      <c r="B150" s="54" t="s">
        <v>122</v>
      </c>
      <c r="C150" s="39"/>
      <c r="D150" s="39"/>
      <c r="E150" s="39"/>
      <c r="F150" s="40"/>
      <c r="G150" s="41"/>
    </row>
    <row r="151" spans="1:7">
      <c r="A151" s="99"/>
      <c r="B151" s="100" t="s">
        <v>252</v>
      </c>
      <c r="C151" s="85" t="s">
        <v>57</v>
      </c>
      <c r="D151" s="83">
        <v>270</v>
      </c>
      <c r="E151" s="83"/>
      <c r="F151" s="87"/>
      <c r="G151" s="87"/>
    </row>
    <row r="152" spans="1:7">
      <c r="A152" s="99"/>
      <c r="B152" s="100" t="s">
        <v>253</v>
      </c>
      <c r="C152" s="85" t="s">
        <v>57</v>
      </c>
      <c r="D152" s="83">
        <v>124</v>
      </c>
      <c r="E152" s="83"/>
      <c r="F152" s="87"/>
      <c r="G152" s="87"/>
    </row>
    <row r="153" spans="1:7">
      <c r="A153" s="99"/>
      <c r="B153" s="100" t="s">
        <v>254</v>
      </c>
      <c r="C153" s="85" t="s">
        <v>57</v>
      </c>
      <c r="D153" s="83">
        <v>94</v>
      </c>
      <c r="E153" s="83"/>
      <c r="F153" s="87"/>
      <c r="G153" s="87"/>
    </row>
    <row r="154" spans="1:7">
      <c r="A154" s="99"/>
      <c r="B154" s="100" t="s">
        <v>255</v>
      </c>
      <c r="C154" s="85" t="s">
        <v>57</v>
      </c>
      <c r="D154" s="83">
        <v>24</v>
      </c>
      <c r="E154" s="83"/>
      <c r="F154" s="87"/>
      <c r="G154" s="87"/>
    </row>
    <row r="155" spans="1:7">
      <c r="A155" s="99"/>
      <c r="B155" s="100" t="s">
        <v>256</v>
      </c>
      <c r="C155" s="85" t="s">
        <v>57</v>
      </c>
      <c r="D155" s="83">
        <v>110</v>
      </c>
      <c r="E155" s="83"/>
      <c r="F155" s="87"/>
      <c r="G155" s="87"/>
    </row>
    <row r="156" spans="1:7">
      <c r="A156" s="99"/>
      <c r="B156" s="100" t="s">
        <v>257</v>
      </c>
      <c r="C156" s="85" t="s">
        <v>57</v>
      </c>
      <c r="D156" s="83">
        <v>48</v>
      </c>
      <c r="E156" s="83"/>
      <c r="F156" s="87"/>
      <c r="G156" s="87"/>
    </row>
    <row r="157" spans="1:7" ht="15" thickBot="1">
      <c r="A157" s="99"/>
      <c r="B157" s="100"/>
      <c r="C157" s="83"/>
      <c r="D157" s="83"/>
      <c r="E157" s="83"/>
      <c r="F157" s="87"/>
      <c r="G157" s="87"/>
    </row>
    <row r="158" spans="1:7" ht="15.75" thickBot="1">
      <c r="A158" s="38"/>
      <c r="B158" s="76" t="s">
        <v>201</v>
      </c>
      <c r="C158" s="39"/>
      <c r="D158" s="39"/>
      <c r="E158" s="39"/>
      <c r="F158" s="41"/>
      <c r="G158" s="48">
        <f>SUM(G151:G157)</f>
        <v>0</v>
      </c>
    </row>
    <row r="159" spans="1:7" ht="8.1" customHeight="1" thickBot="1">
      <c r="A159" s="72"/>
      <c r="B159" s="73"/>
      <c r="C159" s="45"/>
      <c r="D159" s="45"/>
      <c r="E159" s="45"/>
      <c r="F159" s="46"/>
      <c r="G159" s="74"/>
    </row>
    <row r="160" spans="1:7" ht="15" thickBot="1">
      <c r="A160" s="51" t="s">
        <v>40</v>
      </c>
      <c r="B160" s="54" t="s">
        <v>123</v>
      </c>
      <c r="C160" s="39"/>
      <c r="D160" s="39"/>
      <c r="E160" s="39"/>
      <c r="F160" s="40"/>
      <c r="G160" s="41"/>
    </row>
    <row r="161" spans="1:7">
      <c r="A161" s="99"/>
      <c r="B161" s="164" t="s">
        <v>82</v>
      </c>
      <c r="C161" s="83"/>
      <c r="D161" s="83"/>
      <c r="E161" s="83"/>
      <c r="F161" s="87"/>
      <c r="G161" s="87"/>
    </row>
    <row r="162" spans="1:7">
      <c r="A162" s="99"/>
      <c r="B162" s="100" t="s">
        <v>252</v>
      </c>
      <c r="C162" s="85" t="s">
        <v>57</v>
      </c>
      <c r="D162" s="83">
        <v>170</v>
      </c>
      <c r="E162" s="83"/>
      <c r="F162" s="87"/>
      <c r="G162" s="87"/>
    </row>
    <row r="163" spans="1:7">
      <c r="A163" s="99"/>
      <c r="B163" s="100" t="s">
        <v>253</v>
      </c>
      <c r="C163" s="85" t="s">
        <v>57</v>
      </c>
      <c r="D163" s="83">
        <v>198</v>
      </c>
      <c r="E163" s="83"/>
      <c r="F163" s="87"/>
      <c r="G163" s="87"/>
    </row>
    <row r="164" spans="1:7">
      <c r="A164" s="99"/>
      <c r="B164" s="100" t="s">
        <v>254</v>
      </c>
      <c r="C164" s="85" t="s">
        <v>57</v>
      </c>
      <c r="D164" s="83">
        <v>240</v>
      </c>
      <c r="E164" s="83"/>
      <c r="F164" s="87"/>
      <c r="G164" s="87"/>
    </row>
    <row r="165" spans="1:7">
      <c r="A165" s="99"/>
      <c r="B165" s="100" t="s">
        <v>255</v>
      </c>
      <c r="C165" s="85" t="s">
        <v>57</v>
      </c>
      <c r="D165" s="83">
        <v>24</v>
      </c>
      <c r="E165" s="83"/>
      <c r="F165" s="87"/>
      <c r="G165" s="87"/>
    </row>
    <row r="166" spans="1:7">
      <c r="A166" s="99"/>
      <c r="B166" s="100" t="s">
        <v>256</v>
      </c>
      <c r="C166" s="85" t="s">
        <v>57</v>
      </c>
      <c r="D166" s="83">
        <v>108</v>
      </c>
      <c r="E166" s="83"/>
      <c r="F166" s="87"/>
      <c r="G166" s="87"/>
    </row>
    <row r="167" spans="1:7">
      <c r="A167" s="99"/>
      <c r="B167" s="100" t="s">
        <v>257</v>
      </c>
      <c r="C167" s="85" t="s">
        <v>57</v>
      </c>
      <c r="D167" s="83">
        <v>21</v>
      </c>
      <c r="E167" s="83"/>
      <c r="F167" s="87"/>
      <c r="G167" s="87"/>
    </row>
    <row r="168" spans="1:7" ht="15" thickBot="1">
      <c r="A168" s="99"/>
      <c r="B168" s="100"/>
      <c r="C168" s="83"/>
      <c r="D168" s="83"/>
      <c r="E168" s="83"/>
      <c r="F168" s="87"/>
      <c r="G168" s="87"/>
    </row>
    <row r="169" spans="1:7" ht="15.75" thickBot="1">
      <c r="A169" s="38"/>
      <c r="B169" s="76" t="s">
        <v>200</v>
      </c>
      <c r="C169" s="39"/>
      <c r="D169" s="39"/>
      <c r="E169" s="39"/>
      <c r="F169" s="41"/>
      <c r="G169" s="48">
        <f>SUM(G161:G168)</f>
        <v>0</v>
      </c>
    </row>
    <row r="170" spans="1:7" ht="15.75" thickBot="1">
      <c r="A170" s="62"/>
      <c r="B170" s="77" t="s">
        <v>199</v>
      </c>
      <c r="C170" s="63"/>
      <c r="D170" s="35"/>
      <c r="E170" s="35"/>
      <c r="F170" s="37"/>
      <c r="G170" s="64">
        <f>SUM(G169,G158)</f>
        <v>0</v>
      </c>
    </row>
    <row r="171" spans="1:7" ht="8.1" customHeight="1" thickBot="1">
      <c r="A171" s="72"/>
      <c r="B171" s="73"/>
      <c r="C171" s="45"/>
      <c r="D171" s="45"/>
      <c r="E171" s="45"/>
      <c r="F171" s="46"/>
      <c r="G171" s="74"/>
    </row>
    <row r="172" spans="1:7" ht="15.75" thickBot="1">
      <c r="A172" s="50" t="s">
        <v>41</v>
      </c>
      <c r="B172" s="53" t="s">
        <v>42</v>
      </c>
      <c r="C172" s="35"/>
      <c r="D172" s="35"/>
      <c r="E172" s="35"/>
      <c r="F172" s="36"/>
      <c r="G172" s="37"/>
    </row>
    <row r="173" spans="1:7" ht="42.75">
      <c r="A173" s="105"/>
      <c r="B173" s="120" t="s">
        <v>134</v>
      </c>
      <c r="C173" s="78"/>
      <c r="D173" s="78"/>
      <c r="E173" s="78"/>
      <c r="F173" s="82"/>
      <c r="G173" s="82"/>
    </row>
    <row r="174" spans="1:7" ht="15">
      <c r="A174" s="89"/>
      <c r="B174" s="108" t="s">
        <v>144</v>
      </c>
      <c r="C174" s="83" t="s">
        <v>20</v>
      </c>
      <c r="D174" s="83">
        <v>1</v>
      </c>
      <c r="E174" s="83"/>
      <c r="F174" s="87"/>
      <c r="G174" s="87"/>
    </row>
    <row r="175" spans="1:7" ht="15">
      <c r="A175" s="89"/>
      <c r="B175" s="108" t="s">
        <v>135</v>
      </c>
      <c r="C175" s="83" t="s">
        <v>20</v>
      </c>
      <c r="D175" s="83">
        <v>1</v>
      </c>
      <c r="E175" s="83"/>
      <c r="F175" s="87"/>
      <c r="G175" s="87"/>
    </row>
    <row r="176" spans="1:7" ht="28.5">
      <c r="A176" s="89"/>
      <c r="B176" s="108" t="s">
        <v>136</v>
      </c>
      <c r="C176" s="83" t="s">
        <v>20</v>
      </c>
      <c r="D176" s="83">
        <v>1</v>
      </c>
      <c r="E176" s="83"/>
      <c r="F176" s="87"/>
      <c r="G176" s="87"/>
    </row>
    <row r="177" spans="1:7" ht="15">
      <c r="A177" s="89"/>
      <c r="B177" s="108" t="s">
        <v>137</v>
      </c>
      <c r="C177" s="83" t="s">
        <v>20</v>
      </c>
      <c r="D177" s="83">
        <v>1</v>
      </c>
      <c r="E177" s="83"/>
      <c r="F177" s="87"/>
      <c r="G177" s="87"/>
    </row>
    <row r="178" spans="1:7" ht="15">
      <c r="A178" s="89"/>
      <c r="B178" s="108" t="s">
        <v>138</v>
      </c>
      <c r="C178" s="83" t="s">
        <v>20</v>
      </c>
      <c r="D178" s="83">
        <v>1</v>
      </c>
      <c r="E178" s="83"/>
      <c r="F178" s="87"/>
      <c r="G178" s="87"/>
    </row>
    <row r="179" spans="1:7" ht="15">
      <c r="A179" s="89"/>
      <c r="B179" s="108" t="s">
        <v>139</v>
      </c>
      <c r="C179" s="83" t="s">
        <v>20</v>
      </c>
      <c r="D179" s="83">
        <v>1</v>
      </c>
      <c r="E179" s="83"/>
      <c r="F179" s="87"/>
      <c r="G179" s="87"/>
    </row>
    <row r="180" spans="1:7" ht="15">
      <c r="A180" s="89"/>
      <c r="B180" s="108" t="s">
        <v>140</v>
      </c>
      <c r="C180" s="83" t="s">
        <v>20</v>
      </c>
      <c r="D180" s="83">
        <v>1</v>
      </c>
      <c r="E180" s="83"/>
      <c r="F180" s="87"/>
      <c r="G180" s="87"/>
    </row>
    <row r="181" spans="1:7" ht="15">
      <c r="A181" s="89"/>
      <c r="B181" s="108" t="s">
        <v>141</v>
      </c>
      <c r="C181" s="83" t="s">
        <v>20</v>
      </c>
      <c r="D181" s="83">
        <v>1</v>
      </c>
      <c r="E181" s="83"/>
      <c r="F181" s="87"/>
      <c r="G181" s="87"/>
    </row>
    <row r="182" spans="1:7" ht="15">
      <c r="A182" s="89"/>
      <c r="B182" s="108" t="s">
        <v>142</v>
      </c>
      <c r="C182" s="83" t="s">
        <v>121</v>
      </c>
      <c r="D182" s="83">
        <v>1</v>
      </c>
      <c r="E182" s="83"/>
      <c r="F182" s="87"/>
      <c r="G182" s="87"/>
    </row>
    <row r="183" spans="1:7" ht="15">
      <c r="A183" s="89"/>
      <c r="B183" s="108" t="s">
        <v>143</v>
      </c>
      <c r="C183" s="83" t="s">
        <v>121</v>
      </c>
      <c r="D183" s="83">
        <v>1</v>
      </c>
      <c r="E183" s="83"/>
      <c r="F183" s="87"/>
      <c r="G183" s="87"/>
    </row>
    <row r="184" spans="1:7" ht="15">
      <c r="A184" s="89"/>
      <c r="B184" s="108" t="s">
        <v>151</v>
      </c>
      <c r="C184" s="83" t="s">
        <v>20</v>
      </c>
      <c r="D184" s="83">
        <v>1</v>
      </c>
      <c r="E184" s="83"/>
      <c r="F184" s="87"/>
      <c r="G184" s="87"/>
    </row>
    <row r="185" spans="1:7" ht="28.5">
      <c r="A185" s="89"/>
      <c r="B185" s="108" t="s">
        <v>145</v>
      </c>
      <c r="C185" s="83" t="s">
        <v>20</v>
      </c>
      <c r="D185" s="83">
        <v>1</v>
      </c>
      <c r="E185" s="83"/>
      <c r="F185" s="87"/>
      <c r="G185" s="87"/>
    </row>
    <row r="186" spans="1:7" ht="15.75" thickBot="1">
      <c r="A186" s="91"/>
      <c r="B186" s="118"/>
      <c r="C186" s="95"/>
      <c r="D186" s="95"/>
      <c r="E186" s="95"/>
      <c r="F186" s="96"/>
      <c r="G186" s="96"/>
    </row>
    <row r="187" spans="1:7" ht="15.75" thickBot="1">
      <c r="A187" s="62"/>
      <c r="B187" s="77" t="s">
        <v>198</v>
      </c>
      <c r="C187" s="63"/>
      <c r="D187" s="35"/>
      <c r="E187" s="35"/>
      <c r="F187" s="37"/>
      <c r="G187" s="64">
        <f>SUM(G174:G186)</f>
        <v>0</v>
      </c>
    </row>
    <row r="188" spans="1:7" ht="8.1" customHeight="1" thickBot="1">
      <c r="A188" s="72"/>
      <c r="B188" s="73"/>
      <c r="C188" s="45"/>
      <c r="D188" s="45"/>
      <c r="E188" s="45"/>
      <c r="F188" s="46"/>
      <c r="G188" s="74"/>
    </row>
    <row r="189" spans="1:7" ht="15.75" thickBot="1">
      <c r="A189" s="50" t="s">
        <v>43</v>
      </c>
      <c r="B189" s="53" t="s">
        <v>44</v>
      </c>
      <c r="C189" s="35"/>
      <c r="D189" s="35"/>
      <c r="E189" s="35"/>
      <c r="F189" s="36"/>
      <c r="G189" s="37"/>
    </row>
    <row r="190" spans="1:7" ht="15">
      <c r="A190" s="65"/>
      <c r="B190" s="98" t="s">
        <v>259</v>
      </c>
      <c r="C190" s="23" t="s">
        <v>258</v>
      </c>
      <c r="D190" s="23">
        <v>40</v>
      </c>
      <c r="E190" s="23"/>
      <c r="F190" s="26"/>
      <c r="G190" s="26"/>
    </row>
    <row r="191" spans="1:7" ht="15.75" thickBot="1">
      <c r="A191" s="42"/>
      <c r="B191" s="118"/>
      <c r="C191" s="25"/>
      <c r="D191" s="25"/>
      <c r="E191" s="25"/>
      <c r="F191" s="28"/>
      <c r="G191" s="28"/>
    </row>
    <row r="192" spans="1:7" ht="15.75" thickBot="1">
      <c r="A192" s="62"/>
      <c r="B192" s="77" t="s">
        <v>197</v>
      </c>
      <c r="C192" s="63"/>
      <c r="D192" s="35"/>
      <c r="E192" s="35"/>
      <c r="F192" s="37"/>
      <c r="G192" s="64">
        <f>SUM(G190:G191)</f>
        <v>0</v>
      </c>
    </row>
    <row r="193" spans="1:7" ht="8.1" customHeight="1" thickBot="1">
      <c r="A193" s="72"/>
      <c r="B193" s="73"/>
      <c r="C193" s="45"/>
      <c r="D193" s="45"/>
      <c r="E193" s="45"/>
      <c r="F193" s="46"/>
      <c r="G193" s="74"/>
    </row>
    <row r="194" spans="1:7" ht="15.75" thickBot="1">
      <c r="A194" s="50" t="s">
        <v>45</v>
      </c>
      <c r="B194" s="53" t="s">
        <v>90</v>
      </c>
      <c r="C194" s="35"/>
      <c r="D194" s="35"/>
      <c r="E194" s="35"/>
      <c r="F194" s="36"/>
      <c r="G194" s="37"/>
    </row>
    <row r="195" spans="1:7" ht="42.75">
      <c r="A195" s="105"/>
      <c r="B195" s="121" t="s">
        <v>149</v>
      </c>
      <c r="C195" s="78" t="s">
        <v>20</v>
      </c>
      <c r="D195" s="78">
        <v>1</v>
      </c>
      <c r="E195" s="78"/>
      <c r="F195" s="82"/>
      <c r="G195" s="82"/>
    </row>
    <row r="196" spans="1:7" ht="15.75" thickBot="1">
      <c r="A196" s="91"/>
      <c r="B196" s="118"/>
      <c r="C196" s="95"/>
      <c r="D196" s="95"/>
      <c r="E196" s="95"/>
      <c r="F196" s="96"/>
      <c r="G196" s="96"/>
    </row>
    <row r="197" spans="1:7" ht="15.75" thickBot="1">
      <c r="A197" s="62"/>
      <c r="B197" s="77" t="s">
        <v>196</v>
      </c>
      <c r="C197" s="63"/>
      <c r="D197" s="35"/>
      <c r="E197" s="35"/>
      <c r="F197" s="37"/>
      <c r="G197" s="64">
        <f>SUM(G195:G196)</f>
        <v>0</v>
      </c>
    </row>
    <row r="198" spans="1:7" ht="8.1" customHeight="1" thickBot="1">
      <c r="A198" s="72"/>
      <c r="B198" s="73"/>
      <c r="C198" s="45"/>
      <c r="D198" s="45"/>
      <c r="E198" s="45"/>
      <c r="F198" s="46"/>
      <c r="G198" s="74"/>
    </row>
    <row r="199" spans="1:7" ht="15.75" thickBot="1">
      <c r="A199" s="50" t="s">
        <v>46</v>
      </c>
      <c r="B199" s="53" t="s">
        <v>48</v>
      </c>
      <c r="C199" s="35"/>
      <c r="D199" s="35"/>
      <c r="E199" s="35"/>
      <c r="F199" s="36"/>
      <c r="G199" s="37"/>
    </row>
    <row r="200" spans="1:7" ht="28.5">
      <c r="A200" s="105"/>
      <c r="B200" s="121" t="s">
        <v>150</v>
      </c>
      <c r="C200" s="78" t="s">
        <v>148</v>
      </c>
      <c r="D200" s="78">
        <v>0</v>
      </c>
      <c r="E200" s="78"/>
      <c r="F200" s="82"/>
      <c r="G200" s="82"/>
    </row>
    <row r="201" spans="1:7" ht="15.75" thickBot="1">
      <c r="A201" s="91"/>
      <c r="B201" s="118"/>
      <c r="C201" s="95"/>
      <c r="D201" s="95"/>
      <c r="E201" s="95"/>
      <c r="F201" s="96"/>
      <c r="G201" s="96"/>
    </row>
    <row r="202" spans="1:7" ht="15.75" thickBot="1">
      <c r="A202" s="62"/>
      <c r="B202" s="77" t="s">
        <v>195</v>
      </c>
      <c r="C202" s="63"/>
      <c r="D202" s="35"/>
      <c r="E202" s="35"/>
      <c r="F202" s="37"/>
      <c r="G202" s="64">
        <f>SUM(G200:G201)</f>
        <v>0</v>
      </c>
    </row>
    <row r="203" spans="1:7" ht="8.1" customHeight="1" thickBot="1">
      <c r="A203" s="72"/>
      <c r="B203" s="73"/>
      <c r="C203" s="45"/>
      <c r="D203" s="45"/>
      <c r="E203" s="45"/>
      <c r="F203" s="46"/>
      <c r="G203" s="74"/>
    </row>
    <row r="204" spans="1:7" ht="15.75" thickBot="1">
      <c r="A204" s="50" t="s">
        <v>47</v>
      </c>
      <c r="B204" s="53" t="s">
        <v>88</v>
      </c>
      <c r="C204" s="35"/>
      <c r="D204" s="35"/>
      <c r="E204" s="35"/>
      <c r="F204" s="36"/>
      <c r="G204" s="37"/>
    </row>
    <row r="205" spans="1:7" ht="15">
      <c r="A205" s="105"/>
      <c r="B205" s="120" t="s">
        <v>161</v>
      </c>
      <c r="C205" s="78"/>
      <c r="D205" s="78"/>
      <c r="E205" s="78"/>
      <c r="F205" s="82"/>
      <c r="G205" s="82"/>
    </row>
    <row r="206" spans="1:7" ht="15">
      <c r="A206" s="89"/>
      <c r="B206" s="108" t="s">
        <v>152</v>
      </c>
      <c r="C206" s="83" t="s">
        <v>20</v>
      </c>
      <c r="D206" s="83">
        <v>1</v>
      </c>
      <c r="E206" s="83"/>
      <c r="F206" s="87"/>
      <c r="G206" s="87"/>
    </row>
    <row r="207" spans="1:7" ht="15">
      <c r="A207" s="89"/>
      <c r="B207" s="108" t="s">
        <v>153</v>
      </c>
      <c r="C207" s="83" t="s">
        <v>20</v>
      </c>
      <c r="D207" s="83">
        <v>1</v>
      </c>
      <c r="E207" s="83"/>
      <c r="F207" s="87"/>
      <c r="G207" s="87"/>
    </row>
    <row r="208" spans="1:7" ht="15">
      <c r="A208" s="89"/>
      <c r="B208" s="108" t="s">
        <v>154</v>
      </c>
      <c r="C208" s="83" t="s">
        <v>20</v>
      </c>
      <c r="D208" s="83">
        <v>1</v>
      </c>
      <c r="E208" s="83"/>
      <c r="F208" s="87"/>
      <c r="G208" s="87"/>
    </row>
    <row r="209" spans="1:7" ht="15">
      <c r="A209" s="89"/>
      <c r="B209" s="108" t="s">
        <v>155</v>
      </c>
      <c r="C209" s="83" t="s">
        <v>20</v>
      </c>
      <c r="D209" s="83">
        <v>1</v>
      </c>
      <c r="E209" s="83"/>
      <c r="F209" s="87"/>
      <c r="G209" s="87"/>
    </row>
    <row r="210" spans="1:7" ht="15">
      <c r="A210" s="89"/>
      <c r="B210" s="108" t="s">
        <v>156</v>
      </c>
      <c r="C210" s="83" t="s">
        <v>20</v>
      </c>
      <c r="D210" s="83">
        <v>1</v>
      </c>
      <c r="E210" s="83"/>
      <c r="F210" s="87"/>
      <c r="G210" s="87"/>
    </row>
    <row r="211" spans="1:7" ht="15">
      <c r="A211" s="89"/>
      <c r="B211" s="108" t="s">
        <v>157</v>
      </c>
      <c r="C211" s="83" t="s">
        <v>20</v>
      </c>
      <c r="D211" s="83">
        <v>1</v>
      </c>
      <c r="E211" s="83"/>
      <c r="F211" s="87"/>
      <c r="G211" s="87"/>
    </row>
    <row r="212" spans="1:7" ht="15">
      <c r="A212" s="89"/>
      <c r="B212" s="108" t="s">
        <v>158</v>
      </c>
      <c r="C212" s="83" t="s">
        <v>20</v>
      </c>
      <c r="D212" s="83">
        <v>1</v>
      </c>
      <c r="E212" s="83"/>
      <c r="F212" s="87"/>
      <c r="G212" s="87"/>
    </row>
    <row r="213" spans="1:7" ht="15">
      <c r="A213" s="89"/>
      <c r="B213" s="108" t="s">
        <v>159</v>
      </c>
      <c r="C213" s="83" t="s">
        <v>20</v>
      </c>
      <c r="D213" s="83">
        <v>1</v>
      </c>
      <c r="E213" s="83"/>
      <c r="F213" s="87"/>
      <c r="G213" s="87"/>
    </row>
    <row r="214" spans="1:7" ht="15">
      <c r="A214" s="89"/>
      <c r="B214" s="108" t="s">
        <v>160</v>
      </c>
      <c r="C214" s="83" t="s">
        <v>20</v>
      </c>
      <c r="D214" s="83">
        <v>1</v>
      </c>
      <c r="E214" s="83"/>
      <c r="F214" s="87"/>
      <c r="G214" s="87"/>
    </row>
    <row r="215" spans="1:7" ht="15.75" thickBot="1">
      <c r="A215" s="91"/>
      <c r="B215" s="122"/>
      <c r="C215" s="95"/>
      <c r="D215" s="95"/>
      <c r="E215" s="95"/>
      <c r="F215" s="96"/>
      <c r="G215" s="96"/>
    </row>
    <row r="216" spans="1:7" ht="15.75" thickBot="1">
      <c r="A216" s="62"/>
      <c r="B216" s="77" t="s">
        <v>194</v>
      </c>
      <c r="C216" s="63"/>
      <c r="D216" s="35"/>
      <c r="E216" s="35"/>
      <c r="F216" s="37"/>
      <c r="G216" s="64">
        <f>SUM(G206:G215)</f>
        <v>0</v>
      </c>
    </row>
    <row r="217" spans="1:7" ht="15.75" thickBot="1">
      <c r="A217" s="49"/>
      <c r="B217" s="75" t="s">
        <v>193</v>
      </c>
      <c r="C217" s="33"/>
      <c r="D217" s="30"/>
      <c r="E217" s="30"/>
      <c r="F217" s="32"/>
      <c r="G217" s="34">
        <f>+G216+G202+G197+G192+G187+G170+G147+G130+G125</f>
        <v>0</v>
      </c>
    </row>
    <row r="218" spans="1:7" ht="15.75" thickBot="1">
      <c r="A218" s="68"/>
      <c r="B218" s="71"/>
      <c r="C218" s="45"/>
      <c r="D218" s="45"/>
      <c r="E218" s="45"/>
      <c r="F218" s="46"/>
      <c r="G218" s="47"/>
    </row>
    <row r="219" spans="1:7" ht="15.75" thickBot="1">
      <c r="A219" s="49">
        <v>5</v>
      </c>
      <c r="B219" s="52" t="s">
        <v>49</v>
      </c>
      <c r="C219" s="30"/>
      <c r="D219" s="30"/>
      <c r="E219" s="30"/>
      <c r="F219" s="31"/>
      <c r="G219" s="32"/>
    </row>
    <row r="220" spans="1:7" ht="15">
      <c r="A220" s="105"/>
      <c r="B220" s="121" t="s">
        <v>162</v>
      </c>
      <c r="C220" s="78" t="s">
        <v>20</v>
      </c>
      <c r="D220" s="78">
        <v>1</v>
      </c>
      <c r="E220" s="78"/>
      <c r="F220" s="82"/>
      <c r="G220" s="82"/>
    </row>
    <row r="221" spans="1:7" ht="15">
      <c r="A221" s="89"/>
      <c r="B221" s="108" t="s">
        <v>163</v>
      </c>
      <c r="C221" s="83" t="s">
        <v>20</v>
      </c>
      <c r="D221" s="83">
        <v>1</v>
      </c>
      <c r="E221" s="83"/>
      <c r="F221" s="87"/>
      <c r="G221" s="87"/>
    </row>
    <row r="222" spans="1:7" ht="15">
      <c r="A222" s="89"/>
      <c r="B222" s="108" t="s">
        <v>164</v>
      </c>
      <c r="C222" s="83" t="s">
        <v>20</v>
      </c>
      <c r="D222" s="83">
        <v>1</v>
      </c>
      <c r="E222" s="83"/>
      <c r="F222" s="87"/>
      <c r="G222" s="87"/>
    </row>
    <row r="223" spans="1:7" ht="15">
      <c r="A223" s="89"/>
      <c r="B223" s="108" t="s">
        <v>165</v>
      </c>
      <c r="C223" s="83" t="s">
        <v>20</v>
      </c>
      <c r="D223" s="83">
        <v>1</v>
      </c>
      <c r="E223" s="83"/>
      <c r="F223" s="87"/>
      <c r="G223" s="87"/>
    </row>
    <row r="224" spans="1:7" ht="15.75" thickBot="1">
      <c r="A224" s="91"/>
      <c r="B224" s="123"/>
      <c r="C224" s="95"/>
      <c r="D224" s="95"/>
      <c r="E224" s="95"/>
      <c r="F224" s="96"/>
      <c r="G224" s="96"/>
    </row>
    <row r="225" spans="1:7" ht="15.75" thickBot="1">
      <c r="A225" s="33"/>
      <c r="B225" s="75" t="s">
        <v>192</v>
      </c>
      <c r="C225" s="30"/>
      <c r="D225" s="30"/>
      <c r="E225" s="30"/>
      <c r="F225" s="31"/>
      <c r="G225" s="34">
        <f>SUM(G220:G224)</f>
        <v>0</v>
      </c>
    </row>
    <row r="226" spans="1:7" ht="15.75" thickBot="1">
      <c r="A226" s="68"/>
      <c r="B226" s="70"/>
      <c r="C226" s="45"/>
      <c r="D226" s="45"/>
      <c r="E226" s="45"/>
      <c r="F226" s="46"/>
      <c r="G226" s="47"/>
    </row>
    <row r="227" spans="1:7" ht="15.75" thickBot="1">
      <c r="A227" s="49">
        <v>6</v>
      </c>
      <c r="B227" s="52" t="s">
        <v>50</v>
      </c>
      <c r="C227" s="30"/>
      <c r="D227" s="30"/>
      <c r="E227" s="30"/>
      <c r="F227" s="31"/>
      <c r="G227" s="32"/>
    </row>
    <row r="228" spans="1:7" ht="15">
      <c r="A228" s="105"/>
      <c r="B228" s="121" t="s">
        <v>166</v>
      </c>
      <c r="C228" s="78" t="s">
        <v>20</v>
      </c>
      <c r="D228" s="78">
        <v>1</v>
      </c>
      <c r="E228" s="78"/>
      <c r="F228" s="82"/>
      <c r="G228" s="82"/>
    </row>
    <row r="229" spans="1:7" ht="15">
      <c r="A229" s="89"/>
      <c r="B229" s="108" t="s">
        <v>167</v>
      </c>
      <c r="C229" s="83" t="s">
        <v>20</v>
      </c>
      <c r="D229" s="83">
        <v>1</v>
      </c>
      <c r="E229" s="83"/>
      <c r="F229" s="87"/>
      <c r="G229" s="87"/>
    </row>
    <row r="230" spans="1:7" ht="15">
      <c r="A230" s="89"/>
      <c r="B230" s="108" t="s">
        <v>305</v>
      </c>
      <c r="C230" s="83" t="s">
        <v>20</v>
      </c>
      <c r="D230" s="83">
        <v>1</v>
      </c>
      <c r="E230" s="83"/>
      <c r="F230" s="87"/>
      <c r="G230" s="87"/>
    </row>
    <row r="231" spans="1:7" ht="15">
      <c r="A231" s="89"/>
      <c r="B231" s="108" t="s">
        <v>168</v>
      </c>
      <c r="C231" s="83" t="s">
        <v>20</v>
      </c>
      <c r="D231" s="83">
        <v>1</v>
      </c>
      <c r="E231" s="83"/>
      <c r="F231" s="87"/>
      <c r="G231" s="87"/>
    </row>
    <row r="232" spans="1:7" ht="15">
      <c r="A232" s="89"/>
      <c r="B232" s="108" t="s">
        <v>169</v>
      </c>
      <c r="C232" s="83" t="s">
        <v>121</v>
      </c>
      <c r="D232" s="83">
        <v>1</v>
      </c>
      <c r="E232" s="83"/>
      <c r="F232" s="87"/>
      <c r="G232" s="87"/>
    </row>
    <row r="233" spans="1:7" ht="15">
      <c r="A233" s="89"/>
      <c r="B233" s="108" t="s">
        <v>170</v>
      </c>
      <c r="C233" s="83" t="s">
        <v>20</v>
      </c>
      <c r="D233" s="83">
        <v>1</v>
      </c>
      <c r="E233" s="83"/>
      <c r="F233" s="87"/>
      <c r="G233" s="87"/>
    </row>
    <row r="234" spans="1:7" ht="15">
      <c r="A234" s="89"/>
      <c r="B234" s="108" t="s">
        <v>171</v>
      </c>
      <c r="C234" s="83" t="s">
        <v>20</v>
      </c>
      <c r="D234" s="83">
        <v>1</v>
      </c>
      <c r="E234" s="83"/>
      <c r="F234" s="87"/>
      <c r="G234" s="87"/>
    </row>
    <row r="235" spans="1:7" ht="15">
      <c r="A235" s="89"/>
      <c r="B235" s="108" t="s">
        <v>172</v>
      </c>
      <c r="C235" s="83" t="s">
        <v>20</v>
      </c>
      <c r="D235" s="83">
        <v>1</v>
      </c>
      <c r="E235" s="83"/>
      <c r="F235" s="87"/>
      <c r="G235" s="87"/>
    </row>
    <row r="236" spans="1:7" ht="15.75" thickBot="1">
      <c r="A236" s="91"/>
      <c r="B236" s="112"/>
      <c r="C236" s="95"/>
      <c r="D236" s="95"/>
      <c r="E236" s="95"/>
      <c r="F236" s="96"/>
      <c r="G236" s="96"/>
    </row>
    <row r="237" spans="1:7" ht="15.75" thickBot="1">
      <c r="A237" s="33"/>
      <c r="B237" s="75" t="s">
        <v>191</v>
      </c>
      <c r="C237" s="30"/>
      <c r="D237" s="30"/>
      <c r="E237" s="30"/>
      <c r="F237" s="31"/>
      <c r="G237" s="34">
        <f>SUM(G228:G236)</f>
        <v>0</v>
      </c>
    </row>
    <row r="238" spans="1:7" ht="15.75" thickBot="1">
      <c r="A238" s="68"/>
      <c r="B238" s="69"/>
      <c r="C238" s="45"/>
      <c r="D238" s="45"/>
      <c r="E238" s="45"/>
      <c r="F238" s="46"/>
      <c r="G238" s="47"/>
    </row>
    <row r="239" spans="1:7" ht="15.75" thickBot="1">
      <c r="A239" s="49">
        <v>7</v>
      </c>
      <c r="B239" s="52" t="s">
        <v>89</v>
      </c>
      <c r="C239" s="30"/>
      <c r="D239" s="30"/>
      <c r="E239" s="30"/>
      <c r="F239" s="31"/>
      <c r="G239" s="32"/>
    </row>
    <row r="240" spans="1:7" ht="42.75">
      <c r="A240" s="78"/>
      <c r="B240" s="124" t="s">
        <v>173</v>
      </c>
      <c r="C240" s="78"/>
      <c r="D240" s="78"/>
      <c r="E240" s="78"/>
      <c r="F240" s="82"/>
      <c r="G240" s="82"/>
    </row>
    <row r="241" spans="1:7">
      <c r="A241" s="83"/>
      <c r="B241" s="108" t="s">
        <v>174</v>
      </c>
      <c r="C241" s="83" t="s">
        <v>20</v>
      </c>
      <c r="D241" s="83">
        <v>1</v>
      </c>
      <c r="E241" s="83"/>
      <c r="F241" s="87"/>
      <c r="G241" s="87"/>
    </row>
    <row r="242" spans="1:7">
      <c r="A242" s="83"/>
      <c r="B242" s="125" t="s">
        <v>175</v>
      </c>
      <c r="C242" s="83"/>
      <c r="D242" s="83"/>
      <c r="E242" s="83"/>
      <c r="F242" s="87"/>
      <c r="G242" s="87"/>
    </row>
    <row r="243" spans="1:7" ht="28.5">
      <c r="A243" s="83"/>
      <c r="B243" s="125" t="s">
        <v>176</v>
      </c>
      <c r="C243" s="83"/>
      <c r="D243" s="83"/>
      <c r="E243" s="83"/>
      <c r="F243" s="87"/>
      <c r="G243" s="87"/>
    </row>
    <row r="244" spans="1:7">
      <c r="A244" s="83"/>
      <c r="B244" s="125" t="s">
        <v>178</v>
      </c>
      <c r="C244" s="83"/>
      <c r="D244" s="83"/>
      <c r="E244" s="83"/>
      <c r="F244" s="87"/>
      <c r="G244" s="87"/>
    </row>
    <row r="245" spans="1:7" ht="28.5">
      <c r="A245" s="83"/>
      <c r="B245" s="125" t="s">
        <v>177</v>
      </c>
      <c r="C245" s="83"/>
      <c r="D245" s="83"/>
      <c r="E245" s="83"/>
      <c r="F245" s="87"/>
      <c r="G245" s="87"/>
    </row>
    <row r="246" spans="1:7" ht="28.5">
      <c r="A246" s="83"/>
      <c r="B246" s="125" t="s">
        <v>179</v>
      </c>
      <c r="C246" s="83"/>
      <c r="D246" s="83"/>
      <c r="E246" s="83"/>
      <c r="F246" s="87"/>
      <c r="G246" s="87"/>
    </row>
    <row r="247" spans="1:7">
      <c r="A247" s="83"/>
      <c r="B247" s="125" t="s">
        <v>180</v>
      </c>
      <c r="C247" s="83"/>
      <c r="D247" s="83"/>
      <c r="E247" s="83"/>
      <c r="F247" s="87"/>
      <c r="G247" s="87"/>
    </row>
    <row r="248" spans="1:7">
      <c r="A248" s="83"/>
      <c r="B248" s="125" t="s">
        <v>181</v>
      </c>
      <c r="C248" s="83"/>
      <c r="D248" s="83"/>
      <c r="E248" s="83"/>
      <c r="F248" s="87"/>
      <c r="G248" s="87"/>
    </row>
    <row r="249" spans="1:7">
      <c r="A249" s="83"/>
      <c r="B249" s="125" t="s">
        <v>182</v>
      </c>
      <c r="C249" s="83"/>
      <c r="D249" s="83"/>
      <c r="E249" s="83"/>
      <c r="F249" s="87"/>
      <c r="G249" s="87"/>
    </row>
    <row r="250" spans="1:7">
      <c r="A250" s="83"/>
      <c r="B250" s="125" t="s">
        <v>183</v>
      </c>
      <c r="C250" s="83"/>
      <c r="D250" s="83"/>
      <c r="E250" s="83"/>
      <c r="F250" s="87"/>
      <c r="G250" s="87"/>
    </row>
    <row r="251" spans="1:7">
      <c r="A251" s="83"/>
      <c r="B251" s="125" t="s">
        <v>184</v>
      </c>
      <c r="C251" s="83"/>
      <c r="D251" s="83"/>
      <c r="E251" s="83"/>
      <c r="F251" s="87"/>
      <c r="G251" s="87"/>
    </row>
    <row r="252" spans="1:7">
      <c r="A252" s="83"/>
      <c r="B252" s="125" t="s">
        <v>185</v>
      </c>
      <c r="C252" s="83"/>
      <c r="D252" s="83"/>
      <c r="E252" s="83"/>
      <c r="F252" s="87"/>
      <c r="G252" s="87"/>
    </row>
    <row r="253" spans="1:7">
      <c r="A253" s="83"/>
      <c r="B253" s="125" t="s">
        <v>186</v>
      </c>
      <c r="C253" s="83"/>
      <c r="D253" s="83"/>
      <c r="E253" s="83"/>
      <c r="F253" s="87"/>
      <c r="G253" s="87"/>
    </row>
    <row r="254" spans="1:7">
      <c r="A254" s="83"/>
      <c r="B254" s="125" t="s">
        <v>187</v>
      </c>
      <c r="C254" s="83"/>
      <c r="D254" s="83"/>
      <c r="E254" s="83"/>
      <c r="F254" s="87"/>
      <c r="G254" s="87"/>
    </row>
    <row r="255" spans="1:7" ht="15" thickBot="1">
      <c r="A255" s="95"/>
      <c r="B255" s="126"/>
      <c r="C255" s="95"/>
      <c r="D255" s="95"/>
      <c r="E255" s="95"/>
      <c r="F255" s="96"/>
      <c r="G255" s="96"/>
    </row>
    <row r="256" spans="1:7" ht="15.75" thickBot="1">
      <c r="A256" s="33"/>
      <c r="B256" s="75" t="s">
        <v>190</v>
      </c>
      <c r="C256" s="30"/>
      <c r="D256" s="30"/>
      <c r="E256" s="30"/>
      <c r="F256" s="31"/>
      <c r="G256" s="34">
        <f>SUM(G241)</f>
        <v>0</v>
      </c>
    </row>
    <row r="257" spans="1:7" ht="15" thickBot="1">
      <c r="A257" s="43"/>
      <c r="B257" s="44"/>
      <c r="C257" s="45"/>
      <c r="D257" s="45"/>
      <c r="E257" s="45"/>
      <c r="F257" s="46"/>
      <c r="G257" s="47"/>
    </row>
    <row r="258" spans="1:7" ht="15.75" thickBot="1">
      <c r="A258" s="56"/>
      <c r="B258" s="57" t="s">
        <v>266</v>
      </c>
      <c r="C258" s="58"/>
      <c r="D258" s="59"/>
      <c r="E258" s="59"/>
      <c r="F258" s="60"/>
      <c r="G258" s="61">
        <f>+G256+G237+G225+G217+G48</f>
        <v>0</v>
      </c>
    </row>
    <row r="259" spans="1:7" ht="15.75" thickBot="1">
      <c r="A259" s="56"/>
      <c r="B259" s="57" t="s">
        <v>212</v>
      </c>
      <c r="C259" s="58"/>
      <c r="D259" s="59"/>
      <c r="E259" s="59"/>
      <c r="F259" s="60"/>
      <c r="G259" s="61">
        <f>+G258*20%</f>
        <v>0</v>
      </c>
    </row>
    <row r="260" spans="1:7" ht="15.75" thickBot="1">
      <c r="A260" s="56"/>
      <c r="B260" s="57" t="s">
        <v>267</v>
      </c>
      <c r="C260" s="58"/>
      <c r="D260" s="59"/>
      <c r="E260" s="59"/>
      <c r="F260" s="60"/>
      <c r="G260" s="61">
        <f>+G257+G238+G226+G218+G49</f>
        <v>0</v>
      </c>
    </row>
  </sheetData>
  <mergeCells count="7">
    <mergeCell ref="C12:D12"/>
    <mergeCell ref="A3:G3"/>
    <mergeCell ref="A5:G5"/>
    <mergeCell ref="A7:G7"/>
    <mergeCell ref="A8:G8"/>
    <mergeCell ref="A9:G9"/>
    <mergeCell ref="A10:G10"/>
  </mergeCells>
  <pageMargins left="0.23622047244094491" right="0.23622047244094491" top="0.74803149606299213" bottom="0.74803149606299213" header="0.31496062992125984" footer="0.31496062992125984"/>
  <pageSetup paperSize="9" scale="65" fitToHeight="0" orientation="portrait" horizontalDpi="4294967293" verticalDpi="4294967293" r:id="rId1"/>
  <headerFooter>
    <oddFooter>&amp;LMise en conformité réseaux  Eau Froide et Eau Chaude Sanitaire&amp;C&amp;A&amp;R&amp;P/&amp;N</oddFooter>
  </headerFooter>
  <rowBreaks count="3" manualBreakCount="3">
    <brk id="40" max="6" man="1"/>
    <brk id="105" max="6" man="1"/>
    <brk id="171"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pageSetUpPr fitToPage="1"/>
  </sheetPr>
  <dimension ref="A1:H240"/>
  <sheetViews>
    <sheetView topLeftCell="A195" zoomScale="85" zoomScaleNormal="85" zoomScalePageLayoutView="70" workbookViewId="0">
      <selection activeCell="A210" sqref="A210:XFD210"/>
    </sheetView>
  </sheetViews>
  <sheetFormatPr baseColWidth="10" defaultRowHeight="14.25"/>
  <cols>
    <col min="1" max="1" width="10.875" style="6" customWidth="1"/>
    <col min="2" max="2" width="83.75" style="5" customWidth="1"/>
    <col min="3" max="3" width="7.75" style="6" customWidth="1"/>
    <col min="4" max="4" width="7" style="6" customWidth="1"/>
    <col min="5" max="5" width="12.125" style="6" customWidth="1"/>
    <col min="6" max="6" width="15" customWidth="1"/>
    <col min="7" max="7" width="14.875" customWidth="1"/>
  </cols>
  <sheetData>
    <row r="1" spans="1:7" ht="15" thickBot="1"/>
    <row r="2" spans="1:7">
      <c r="A2" s="17"/>
      <c r="B2" s="127"/>
      <c r="C2" s="128"/>
      <c r="D2" s="128"/>
      <c r="E2" s="128"/>
      <c r="F2" s="129"/>
      <c r="G2" s="130"/>
    </row>
    <row r="3" spans="1:7" ht="15" customHeight="1">
      <c r="A3" s="178" t="s">
        <v>213</v>
      </c>
      <c r="B3" s="179"/>
      <c r="C3" s="179"/>
      <c r="D3" s="179"/>
      <c r="E3" s="179"/>
      <c r="F3" s="179"/>
      <c r="G3" s="180"/>
    </row>
    <row r="4" spans="1:7" ht="15" customHeight="1">
      <c r="A4" s="131"/>
      <c r="B4" s="132"/>
      <c r="C4" s="132"/>
      <c r="D4" s="132"/>
      <c r="E4" s="132"/>
      <c r="F4" s="132"/>
      <c r="G4" s="133"/>
    </row>
    <row r="5" spans="1:7" ht="18">
      <c r="A5" s="178" t="s">
        <v>214</v>
      </c>
      <c r="B5" s="179"/>
      <c r="C5" s="179"/>
      <c r="D5" s="179"/>
      <c r="E5" s="179"/>
      <c r="F5" s="179"/>
      <c r="G5" s="180"/>
    </row>
    <row r="6" spans="1:7" ht="18">
      <c r="A6" s="131"/>
      <c r="B6" s="132"/>
      <c r="C6" s="132"/>
      <c r="D6" s="132"/>
      <c r="E6" s="132"/>
      <c r="F6" s="132"/>
      <c r="G6" s="133"/>
    </row>
    <row r="7" spans="1:7" ht="27.75">
      <c r="A7" s="181" t="s">
        <v>215</v>
      </c>
      <c r="B7" s="182"/>
      <c r="C7" s="182"/>
      <c r="D7" s="182"/>
      <c r="E7" s="182"/>
      <c r="F7" s="182"/>
      <c r="G7" s="183"/>
    </row>
    <row r="8" spans="1:7">
      <c r="A8" s="184"/>
      <c r="B8" s="185"/>
      <c r="C8" s="185"/>
      <c r="D8" s="185"/>
      <c r="E8" s="185"/>
      <c r="F8" s="185"/>
      <c r="G8" s="186"/>
    </row>
    <row r="9" spans="1:7" ht="274.5" customHeight="1">
      <c r="A9" s="187"/>
      <c r="B9" s="188"/>
      <c r="C9" s="188"/>
      <c r="D9" s="188"/>
      <c r="E9" s="188"/>
      <c r="F9" s="188"/>
      <c r="G9" s="189"/>
    </row>
    <row r="10" spans="1:7" ht="15">
      <c r="A10" s="187"/>
      <c r="B10" s="188"/>
      <c r="C10" s="188"/>
      <c r="D10" s="188"/>
      <c r="E10" s="188"/>
      <c r="F10" s="188"/>
      <c r="G10" s="189"/>
    </row>
    <row r="11" spans="1:7" ht="15" thickBot="1">
      <c r="A11" s="21"/>
      <c r="B11" s="134"/>
      <c r="C11" s="135"/>
      <c r="D11" s="135"/>
      <c r="E11" s="135"/>
      <c r="F11" s="136"/>
      <c r="G11" s="137"/>
    </row>
    <row r="12" spans="1:7" ht="32.25" customHeight="1" thickBot="1">
      <c r="A12" s="1" t="s">
        <v>4</v>
      </c>
      <c r="B12" s="7" t="s">
        <v>3</v>
      </c>
      <c r="C12" s="176" t="s">
        <v>7</v>
      </c>
      <c r="D12" s="177"/>
      <c r="E12" s="4" t="s">
        <v>8</v>
      </c>
      <c r="F12" s="3" t="s">
        <v>6</v>
      </c>
      <c r="G12" s="2" t="s">
        <v>5</v>
      </c>
    </row>
    <row r="13" spans="1:7">
      <c r="A13" s="23"/>
      <c r="B13" s="9"/>
      <c r="C13" s="17"/>
      <c r="D13" s="18"/>
      <c r="E13" s="23"/>
      <c r="F13" s="26"/>
      <c r="G13" s="26"/>
    </row>
    <row r="14" spans="1:7" ht="18">
      <c r="A14" s="24"/>
      <c r="B14" s="10" t="s">
        <v>1</v>
      </c>
      <c r="C14" s="19"/>
      <c r="D14" s="20"/>
      <c r="E14" s="24"/>
      <c r="F14" s="27"/>
      <c r="G14" s="27"/>
    </row>
    <row r="15" spans="1:7">
      <c r="A15" s="24"/>
      <c r="B15" s="11"/>
      <c r="C15" s="19"/>
      <c r="D15" s="20"/>
      <c r="E15" s="24"/>
      <c r="F15" s="27"/>
      <c r="G15" s="27"/>
    </row>
    <row r="16" spans="1:7" ht="15">
      <c r="A16" s="24"/>
      <c r="B16" s="12" t="s">
        <v>2</v>
      </c>
      <c r="C16" s="19"/>
      <c r="D16" s="20"/>
      <c r="E16" s="24"/>
      <c r="F16" s="27"/>
      <c r="G16" s="27"/>
    </row>
    <row r="17" spans="1:7">
      <c r="A17" s="24"/>
      <c r="B17" s="13"/>
      <c r="C17" s="19"/>
      <c r="D17" s="20"/>
      <c r="E17" s="24"/>
      <c r="F17" s="27"/>
      <c r="G17" s="27"/>
    </row>
    <row r="18" spans="1:7">
      <c r="A18" s="24"/>
      <c r="B18" s="13"/>
      <c r="C18" s="19"/>
      <c r="D18" s="20"/>
      <c r="E18" s="24"/>
      <c r="F18" s="27"/>
      <c r="G18" s="27"/>
    </row>
    <row r="19" spans="1:7" ht="58.5" customHeight="1">
      <c r="A19" s="24"/>
      <c r="B19" s="14" t="s">
        <v>0</v>
      </c>
      <c r="C19" s="19"/>
      <c r="D19" s="20"/>
      <c r="E19" s="24"/>
      <c r="F19" s="27"/>
      <c r="G19" s="27"/>
    </row>
    <row r="20" spans="1:7" ht="91.5" customHeight="1">
      <c r="A20" s="24"/>
      <c r="B20" s="11" t="s">
        <v>10</v>
      </c>
      <c r="C20" s="19"/>
      <c r="D20" s="20"/>
      <c r="E20" s="24"/>
      <c r="F20" s="27"/>
      <c r="G20" s="27"/>
    </row>
    <row r="21" spans="1:7" ht="17.45" customHeight="1">
      <c r="A21" s="24"/>
      <c r="B21" s="15" t="s">
        <v>272</v>
      </c>
      <c r="C21" s="19"/>
      <c r="D21" s="20"/>
      <c r="E21" s="24"/>
      <c r="F21" s="27"/>
      <c r="G21" s="27"/>
    </row>
    <row r="22" spans="1:7" ht="15">
      <c r="A22" s="15"/>
      <c r="B22" s="15" t="s">
        <v>260</v>
      </c>
      <c r="C22" s="19"/>
      <c r="D22" s="20"/>
      <c r="E22" s="24"/>
      <c r="F22" s="27"/>
      <c r="G22" s="27"/>
    </row>
    <row r="23" spans="1:7" ht="15">
      <c r="A23" s="15"/>
      <c r="B23" s="15" t="s">
        <v>261</v>
      </c>
      <c r="C23" s="19"/>
      <c r="D23" s="20"/>
      <c r="E23" s="24"/>
      <c r="F23" s="27"/>
      <c r="G23" s="27"/>
    </row>
    <row r="24" spans="1:7">
      <c r="A24" s="29"/>
      <c r="C24" s="19"/>
      <c r="D24" s="20"/>
      <c r="E24" s="24"/>
      <c r="F24" s="27"/>
      <c r="G24" s="27"/>
    </row>
    <row r="25" spans="1:7" ht="15" thickBot="1">
      <c r="A25" s="25"/>
      <c r="B25" s="16"/>
      <c r="C25" s="21"/>
      <c r="D25" s="22"/>
      <c r="E25" s="25"/>
      <c r="F25" s="28"/>
      <c r="G25" s="28"/>
    </row>
    <row r="26" spans="1:7" ht="15.75" thickBot="1">
      <c r="A26" s="49">
        <v>1</v>
      </c>
      <c r="B26" s="55" t="s">
        <v>13</v>
      </c>
      <c r="C26" s="30"/>
      <c r="D26" s="30"/>
      <c r="E26" s="30"/>
      <c r="F26" s="31"/>
      <c r="G26" s="32"/>
    </row>
    <row r="27" spans="1:7">
      <c r="A27" s="78"/>
      <c r="B27" s="79" t="s">
        <v>11</v>
      </c>
      <c r="C27" s="80" t="s">
        <v>20</v>
      </c>
      <c r="D27" s="81">
        <v>1</v>
      </c>
      <c r="E27" s="78"/>
      <c r="F27" s="82"/>
      <c r="G27" s="82"/>
    </row>
    <row r="28" spans="1:7">
      <c r="A28" s="83"/>
      <c r="B28" s="84" t="s">
        <v>14</v>
      </c>
      <c r="C28" s="85" t="s">
        <v>20</v>
      </c>
      <c r="D28" s="86">
        <v>1</v>
      </c>
      <c r="E28" s="83"/>
      <c r="F28" s="87"/>
      <c r="G28" s="87"/>
    </row>
    <row r="29" spans="1:7">
      <c r="A29" s="83"/>
      <c r="B29" s="84" t="s">
        <v>15</v>
      </c>
      <c r="C29" s="85" t="s">
        <v>20</v>
      </c>
      <c r="D29" s="86">
        <v>1</v>
      </c>
      <c r="E29" s="83"/>
      <c r="F29" s="87"/>
      <c r="G29" s="87"/>
    </row>
    <row r="30" spans="1:7">
      <c r="A30" s="83"/>
      <c r="B30" s="84" t="s">
        <v>16</v>
      </c>
      <c r="C30" s="85" t="s">
        <v>20</v>
      </c>
      <c r="D30" s="86">
        <v>1</v>
      </c>
      <c r="E30" s="83"/>
      <c r="F30" s="87"/>
      <c r="G30" s="87"/>
    </row>
    <row r="31" spans="1:7">
      <c r="A31" s="83"/>
      <c r="B31" s="84" t="s">
        <v>17</v>
      </c>
      <c r="C31" s="85" t="s">
        <v>20</v>
      </c>
      <c r="D31" s="86">
        <v>1</v>
      </c>
      <c r="E31" s="83"/>
      <c r="F31" s="87"/>
      <c r="G31" s="87"/>
    </row>
    <row r="32" spans="1:7" ht="28.5">
      <c r="A32" s="83"/>
      <c r="B32" s="88" t="s">
        <v>18</v>
      </c>
      <c r="C32" s="85" t="s">
        <v>20</v>
      </c>
      <c r="D32" s="86">
        <v>1</v>
      </c>
      <c r="E32" s="83"/>
      <c r="F32" s="87"/>
      <c r="G32" s="87"/>
    </row>
    <row r="33" spans="1:8">
      <c r="A33" s="83"/>
      <c r="B33" s="88" t="s">
        <v>229</v>
      </c>
      <c r="C33" s="85" t="s">
        <v>20</v>
      </c>
      <c r="D33" s="86">
        <v>1</v>
      </c>
      <c r="E33" s="83"/>
      <c r="F33" s="87"/>
      <c r="G33" s="87"/>
    </row>
    <row r="34" spans="1:8" ht="15">
      <c r="A34" s="89"/>
      <c r="B34" s="88" t="s">
        <v>22</v>
      </c>
      <c r="C34" s="85" t="s">
        <v>20</v>
      </c>
      <c r="D34" s="86">
        <v>1</v>
      </c>
      <c r="E34" s="83"/>
      <c r="F34" s="87"/>
      <c r="G34" s="87"/>
    </row>
    <row r="35" spans="1:8" ht="15">
      <c r="A35" s="89"/>
      <c r="B35" s="90" t="s">
        <v>12</v>
      </c>
      <c r="C35" s="85" t="s">
        <v>20</v>
      </c>
      <c r="D35" s="86">
        <v>1</v>
      </c>
      <c r="E35" s="83"/>
      <c r="F35" s="87"/>
      <c r="G35" s="87"/>
    </row>
    <row r="36" spans="1:8" ht="15">
      <c r="A36" s="89"/>
      <c r="B36" s="90" t="s">
        <v>51</v>
      </c>
      <c r="C36" s="85" t="s">
        <v>20</v>
      </c>
      <c r="D36" s="86">
        <v>1</v>
      </c>
      <c r="E36" s="83"/>
      <c r="F36" s="87"/>
      <c r="G36" s="87"/>
    </row>
    <row r="37" spans="1:8" ht="15">
      <c r="A37" s="89"/>
      <c r="B37" s="90" t="s">
        <v>52</v>
      </c>
      <c r="C37" s="85" t="s">
        <v>20</v>
      </c>
      <c r="D37" s="86">
        <v>1</v>
      </c>
      <c r="E37" s="83"/>
      <c r="F37" s="87"/>
      <c r="G37" s="87"/>
    </row>
    <row r="38" spans="1:8" ht="15">
      <c r="A38" s="89"/>
      <c r="B38" s="90" t="s">
        <v>53</v>
      </c>
      <c r="C38" s="85" t="s">
        <v>20</v>
      </c>
      <c r="D38" s="86">
        <v>1</v>
      </c>
      <c r="E38" s="83"/>
      <c r="F38" s="87"/>
      <c r="G38" s="87"/>
    </row>
    <row r="39" spans="1:8" ht="28.5">
      <c r="A39" s="138"/>
      <c r="B39" s="145" t="s">
        <v>18</v>
      </c>
      <c r="C39" s="85" t="s">
        <v>20</v>
      </c>
      <c r="D39" s="86">
        <v>1</v>
      </c>
      <c r="E39" s="139"/>
      <c r="F39" s="140"/>
      <c r="G39" s="140"/>
    </row>
    <row r="40" spans="1:8" ht="15.75" thickBot="1">
      <c r="A40" s="91"/>
      <c r="B40" s="165"/>
      <c r="C40" s="93"/>
      <c r="D40" s="94"/>
      <c r="E40" s="95"/>
      <c r="F40" s="96"/>
      <c r="G40" s="96"/>
    </row>
    <row r="41" spans="1:8" ht="15.75" thickBot="1">
      <c r="A41" s="33"/>
      <c r="B41" s="75" t="s">
        <v>210</v>
      </c>
      <c r="C41" s="30"/>
      <c r="D41" s="30"/>
      <c r="E41" s="30"/>
      <c r="F41" s="31"/>
      <c r="G41" s="34">
        <f>SUM(G27:G40)</f>
        <v>0</v>
      </c>
    </row>
    <row r="42" spans="1:8" ht="15" thickBot="1">
      <c r="A42" s="43"/>
      <c r="B42" s="44"/>
      <c r="C42" s="45"/>
      <c r="D42" s="45"/>
      <c r="E42" s="45"/>
      <c r="F42" s="46"/>
      <c r="G42" s="47"/>
    </row>
    <row r="43" spans="1:8" ht="15.75" thickBot="1">
      <c r="A43" s="49" t="s">
        <v>24</v>
      </c>
      <c r="B43" s="52" t="s">
        <v>23</v>
      </c>
      <c r="C43" s="30"/>
      <c r="D43" s="30"/>
      <c r="E43" s="30"/>
      <c r="F43" s="31"/>
      <c r="G43" s="32"/>
    </row>
    <row r="44" spans="1:8" ht="15.75" thickBot="1">
      <c r="A44" s="50" t="s">
        <v>26</v>
      </c>
      <c r="B44" s="53" t="s">
        <v>25</v>
      </c>
      <c r="C44" s="35"/>
      <c r="D44" s="35"/>
      <c r="E44" s="35"/>
      <c r="F44" s="36"/>
      <c r="G44" s="37"/>
    </row>
    <row r="45" spans="1:8" ht="43.5" thickBot="1">
      <c r="A45" s="51" t="s">
        <v>28</v>
      </c>
      <c r="B45" s="54" t="s">
        <v>87</v>
      </c>
      <c r="C45" s="39"/>
      <c r="D45" s="39"/>
      <c r="E45" s="39"/>
      <c r="F45" s="40"/>
      <c r="G45" s="41"/>
    </row>
    <row r="46" spans="1:8">
      <c r="A46" s="99"/>
      <c r="B46" s="164" t="s">
        <v>80</v>
      </c>
      <c r="C46" s="85"/>
      <c r="D46" s="86"/>
      <c r="E46" s="83"/>
      <c r="F46" s="87"/>
      <c r="G46" s="87"/>
      <c r="H46" s="172"/>
    </row>
    <row r="47" spans="1:8">
      <c r="A47" s="99"/>
      <c r="B47" s="100" t="s">
        <v>231</v>
      </c>
      <c r="C47" s="85" t="s">
        <v>20</v>
      </c>
      <c r="D47" s="86">
        <v>1</v>
      </c>
      <c r="E47" s="83"/>
      <c r="F47" s="87"/>
      <c r="G47" s="87"/>
      <c r="H47" s="172"/>
    </row>
    <row r="48" spans="1:8">
      <c r="A48" s="99"/>
      <c r="B48" s="100" t="s">
        <v>238</v>
      </c>
      <c r="C48" s="85" t="s">
        <v>57</v>
      </c>
      <c r="D48" s="86">
        <v>120</v>
      </c>
      <c r="E48" s="83"/>
      <c r="F48" s="87"/>
      <c r="G48" s="87"/>
      <c r="H48" s="172"/>
    </row>
    <row r="49" spans="1:8" hidden="1">
      <c r="A49" s="99"/>
      <c r="B49" s="100" t="s">
        <v>237</v>
      </c>
      <c r="C49" s="85" t="s">
        <v>57</v>
      </c>
      <c r="D49" s="86"/>
      <c r="E49" s="83"/>
      <c r="F49" s="87"/>
      <c r="G49" s="87"/>
      <c r="H49" s="172"/>
    </row>
    <row r="50" spans="1:8" hidden="1">
      <c r="A50" s="99"/>
      <c r="B50" s="100" t="s">
        <v>246</v>
      </c>
      <c r="C50" s="85" t="s">
        <v>57</v>
      </c>
      <c r="D50" s="86"/>
      <c r="E50" s="83"/>
      <c r="F50" s="87"/>
      <c r="G50" s="87"/>
      <c r="H50" s="172"/>
    </row>
    <row r="51" spans="1:8" hidden="1">
      <c r="A51" s="99"/>
      <c r="B51" s="100" t="s">
        <v>94</v>
      </c>
      <c r="C51" s="85" t="s">
        <v>57</v>
      </c>
      <c r="D51" s="86"/>
      <c r="E51" s="83"/>
      <c r="F51" s="87"/>
      <c r="G51" s="87"/>
      <c r="H51" s="172"/>
    </row>
    <row r="52" spans="1:8">
      <c r="A52" s="99"/>
      <c r="B52" s="100" t="s">
        <v>83</v>
      </c>
      <c r="C52" s="85" t="s">
        <v>57</v>
      </c>
      <c r="D52" s="86">
        <v>110</v>
      </c>
      <c r="E52" s="83"/>
      <c r="F52" s="87"/>
      <c r="G52" s="87"/>
      <c r="H52" s="172"/>
    </row>
    <row r="53" spans="1:8" hidden="1">
      <c r="A53" s="99"/>
      <c r="B53" s="100" t="s">
        <v>86</v>
      </c>
      <c r="C53" s="85" t="s">
        <v>57</v>
      </c>
      <c r="D53" s="86"/>
      <c r="E53" s="83"/>
      <c r="F53" s="87"/>
      <c r="G53" s="87"/>
      <c r="H53" s="172"/>
    </row>
    <row r="54" spans="1:8">
      <c r="A54" s="99"/>
      <c r="B54" s="100" t="s">
        <v>85</v>
      </c>
      <c r="C54" s="85" t="s">
        <v>57</v>
      </c>
      <c r="D54" s="86">
        <v>30</v>
      </c>
      <c r="E54" s="83"/>
      <c r="F54" s="87"/>
      <c r="G54" s="87"/>
      <c r="H54" s="172"/>
    </row>
    <row r="55" spans="1:8">
      <c r="A55" s="99"/>
      <c r="B55" s="100" t="s">
        <v>116</v>
      </c>
      <c r="C55" s="85" t="s">
        <v>20</v>
      </c>
      <c r="D55" s="86">
        <v>1</v>
      </c>
      <c r="E55" s="83"/>
      <c r="F55" s="87"/>
      <c r="G55" s="87"/>
      <c r="H55" s="172"/>
    </row>
    <row r="56" spans="1:8">
      <c r="A56" s="99"/>
      <c r="B56" s="100" t="s">
        <v>146</v>
      </c>
      <c r="C56" s="85" t="s">
        <v>20</v>
      </c>
      <c r="D56" s="86">
        <v>1</v>
      </c>
      <c r="E56" s="83"/>
      <c r="F56" s="87"/>
      <c r="G56" s="87"/>
      <c r="H56" s="172"/>
    </row>
    <row r="57" spans="1:8">
      <c r="A57" s="99"/>
      <c r="B57" s="100"/>
      <c r="C57" s="85"/>
      <c r="D57" s="86"/>
      <c r="E57" s="83"/>
      <c r="F57" s="87"/>
      <c r="G57" s="87"/>
      <c r="H57" s="172"/>
    </row>
    <row r="58" spans="1:8">
      <c r="A58" s="99"/>
      <c r="B58" s="164" t="s">
        <v>82</v>
      </c>
      <c r="C58" s="85"/>
      <c r="D58" s="86"/>
      <c r="E58" s="83"/>
      <c r="F58" s="87"/>
      <c r="G58" s="87"/>
      <c r="H58" s="172"/>
    </row>
    <row r="59" spans="1:8">
      <c r="A59" s="99"/>
      <c r="B59" s="100" t="s">
        <v>231</v>
      </c>
      <c r="C59" s="85" t="s">
        <v>20</v>
      </c>
      <c r="D59" s="86">
        <v>1</v>
      </c>
      <c r="E59" s="83"/>
      <c r="F59" s="87"/>
      <c r="G59" s="87"/>
      <c r="H59" s="172"/>
    </row>
    <row r="60" spans="1:8">
      <c r="A60" s="99"/>
      <c r="B60" s="100" t="s">
        <v>238</v>
      </c>
      <c r="C60" s="85" t="s">
        <v>57</v>
      </c>
      <c r="D60" s="86">
        <v>10</v>
      </c>
      <c r="E60" s="83"/>
      <c r="F60" s="87"/>
      <c r="G60" s="87"/>
      <c r="H60" s="172"/>
    </row>
    <row r="61" spans="1:8">
      <c r="A61" s="99"/>
      <c r="B61" s="100" t="s">
        <v>237</v>
      </c>
      <c r="C61" s="85" t="s">
        <v>57</v>
      </c>
      <c r="D61" s="86">
        <v>120</v>
      </c>
      <c r="E61" s="83"/>
      <c r="F61" s="87"/>
      <c r="G61" s="87"/>
      <c r="H61" s="172"/>
    </row>
    <row r="62" spans="1:8" hidden="1">
      <c r="A62" s="99"/>
      <c r="B62" s="100" t="s">
        <v>246</v>
      </c>
      <c r="C62" s="85" t="s">
        <v>57</v>
      </c>
      <c r="D62" s="86"/>
      <c r="E62" s="83"/>
      <c r="F62" s="87"/>
      <c r="G62" s="87"/>
      <c r="H62" s="172"/>
    </row>
    <row r="63" spans="1:8" hidden="1">
      <c r="A63" s="99"/>
      <c r="B63" s="100" t="s">
        <v>94</v>
      </c>
      <c r="C63" s="85" t="s">
        <v>57</v>
      </c>
      <c r="D63" s="86"/>
      <c r="E63" s="83"/>
      <c r="F63" s="87"/>
      <c r="G63" s="87"/>
      <c r="H63" s="172"/>
    </row>
    <row r="64" spans="1:8">
      <c r="A64" s="99"/>
      <c r="B64" s="100" t="s">
        <v>83</v>
      </c>
      <c r="C64" s="85" t="s">
        <v>57</v>
      </c>
      <c r="D64" s="86">
        <v>120</v>
      </c>
      <c r="E64" s="83"/>
      <c r="F64" s="87"/>
      <c r="G64" s="87"/>
      <c r="H64" s="172"/>
    </row>
    <row r="65" spans="1:8" hidden="1">
      <c r="A65" s="99"/>
      <c r="B65" s="100" t="s">
        <v>86</v>
      </c>
      <c r="C65" s="85" t="s">
        <v>57</v>
      </c>
      <c r="D65" s="86"/>
      <c r="E65" s="83"/>
      <c r="F65" s="87"/>
      <c r="G65" s="87"/>
      <c r="H65" s="172"/>
    </row>
    <row r="66" spans="1:8">
      <c r="A66" s="99"/>
      <c r="B66" s="100" t="s">
        <v>85</v>
      </c>
      <c r="C66" s="85" t="s">
        <v>57</v>
      </c>
      <c r="D66" s="86">
        <v>36</v>
      </c>
      <c r="E66" s="83"/>
      <c r="F66" s="87"/>
      <c r="G66" s="87"/>
      <c r="H66" s="172"/>
    </row>
    <row r="67" spans="1:8">
      <c r="A67" s="99"/>
      <c r="B67" s="100" t="s">
        <v>116</v>
      </c>
      <c r="C67" s="85" t="s">
        <v>20</v>
      </c>
      <c r="D67" s="86">
        <v>1</v>
      </c>
      <c r="E67" s="83"/>
      <c r="F67" s="87"/>
      <c r="G67" s="87"/>
      <c r="H67" s="172"/>
    </row>
    <row r="68" spans="1:8">
      <c r="A68" s="99"/>
      <c r="B68" s="100" t="s">
        <v>146</v>
      </c>
      <c r="C68" s="85" t="s">
        <v>20</v>
      </c>
      <c r="D68" s="86">
        <v>1</v>
      </c>
      <c r="E68" s="83"/>
      <c r="F68" s="87"/>
      <c r="G68" s="87"/>
      <c r="H68" s="172"/>
    </row>
    <row r="69" spans="1:8" ht="15" thickBot="1">
      <c r="A69" s="101"/>
      <c r="B69" s="100"/>
      <c r="C69" s="85"/>
      <c r="D69" s="86"/>
      <c r="E69" s="95"/>
      <c r="F69" s="96"/>
      <c r="G69" s="96"/>
    </row>
    <row r="70" spans="1:8" ht="15.75" thickBot="1">
      <c r="A70" s="38"/>
      <c r="B70" s="76" t="s">
        <v>209</v>
      </c>
      <c r="C70" s="39"/>
      <c r="D70" s="39"/>
      <c r="E70" s="39"/>
      <c r="F70" s="41"/>
      <c r="G70" s="48">
        <f>SUM(G46:G69)</f>
        <v>0</v>
      </c>
    </row>
    <row r="71" spans="1:8" ht="8.1" customHeight="1" thickBot="1">
      <c r="A71" s="72"/>
      <c r="B71" s="73"/>
      <c r="C71" s="45"/>
      <c r="D71" s="45"/>
      <c r="E71" s="45"/>
      <c r="F71" s="46"/>
      <c r="G71" s="74"/>
    </row>
    <row r="72" spans="1:8" ht="15" thickBot="1">
      <c r="A72" s="51" t="s">
        <v>27</v>
      </c>
      <c r="B72" s="54" t="s">
        <v>54</v>
      </c>
      <c r="C72" s="39"/>
      <c r="D72" s="39"/>
      <c r="E72" s="39"/>
      <c r="F72" s="40"/>
      <c r="G72" s="41"/>
    </row>
    <row r="73" spans="1:8">
      <c r="A73" s="99"/>
      <c r="B73" s="164" t="s">
        <v>80</v>
      </c>
      <c r="C73" s="85"/>
      <c r="D73" s="86"/>
      <c r="E73" s="83"/>
      <c r="F73" s="87"/>
      <c r="G73" s="87"/>
    </row>
    <row r="74" spans="1:8" ht="28.5">
      <c r="A74" s="99"/>
      <c r="B74" s="100" t="s">
        <v>110</v>
      </c>
      <c r="C74" s="85" t="s">
        <v>21</v>
      </c>
      <c r="D74" s="86">
        <v>16</v>
      </c>
      <c r="E74" s="83"/>
      <c r="F74" s="87"/>
      <c r="G74" s="87"/>
    </row>
    <row r="75" spans="1:8">
      <c r="A75" s="99"/>
      <c r="B75" s="100" t="s">
        <v>104</v>
      </c>
      <c r="C75" s="85" t="s">
        <v>21</v>
      </c>
      <c r="D75" s="86">
        <v>16</v>
      </c>
      <c r="E75" s="83"/>
      <c r="F75" s="87"/>
      <c r="G75" s="87"/>
    </row>
    <row r="76" spans="1:8">
      <c r="A76" s="99"/>
      <c r="B76" s="100" t="s">
        <v>118</v>
      </c>
      <c r="C76" s="85" t="s">
        <v>21</v>
      </c>
      <c r="D76" s="86">
        <v>12</v>
      </c>
      <c r="E76" s="83"/>
      <c r="F76" s="87"/>
      <c r="G76" s="87"/>
    </row>
    <row r="77" spans="1:8">
      <c r="A77" s="99"/>
      <c r="B77" s="100" t="s">
        <v>119</v>
      </c>
      <c r="C77" s="85" t="s">
        <v>20</v>
      </c>
      <c r="D77" s="86">
        <v>1</v>
      </c>
      <c r="E77" s="83"/>
      <c r="F77" s="87"/>
      <c r="G77" s="87"/>
    </row>
    <row r="78" spans="1:8">
      <c r="A78" s="99"/>
      <c r="B78" s="100" t="s">
        <v>130</v>
      </c>
      <c r="C78" s="85" t="s">
        <v>20</v>
      </c>
      <c r="D78" s="86">
        <v>1</v>
      </c>
      <c r="E78" s="83"/>
      <c r="F78" s="87"/>
      <c r="G78" s="87"/>
    </row>
    <row r="79" spans="1:8">
      <c r="A79" s="99"/>
      <c r="B79" s="100" t="s">
        <v>113</v>
      </c>
      <c r="C79" s="85" t="s">
        <v>20</v>
      </c>
      <c r="D79" s="86">
        <v>1</v>
      </c>
      <c r="E79" s="83"/>
      <c r="F79" s="87"/>
      <c r="G79" s="87"/>
    </row>
    <row r="80" spans="1:8">
      <c r="A80" s="99"/>
      <c r="B80" s="100" t="s">
        <v>114</v>
      </c>
      <c r="C80" s="85" t="s">
        <v>20</v>
      </c>
      <c r="D80" s="86">
        <v>1</v>
      </c>
      <c r="E80" s="83"/>
      <c r="F80" s="87"/>
      <c r="G80" s="87"/>
    </row>
    <row r="81" spans="1:7">
      <c r="A81" s="99"/>
      <c r="B81" s="100"/>
      <c r="C81" s="85"/>
      <c r="D81" s="86"/>
      <c r="E81" s="83"/>
      <c r="F81" s="87"/>
      <c r="G81" s="87"/>
    </row>
    <row r="82" spans="1:7">
      <c r="A82" s="99"/>
      <c r="B82" s="164" t="s">
        <v>82</v>
      </c>
      <c r="C82" s="85"/>
      <c r="D82" s="86"/>
      <c r="E82" s="83"/>
      <c r="F82" s="87"/>
      <c r="G82" s="87"/>
    </row>
    <row r="83" spans="1:7" ht="28.5">
      <c r="A83" s="99"/>
      <c r="B83" s="100" t="s">
        <v>111</v>
      </c>
      <c r="C83" s="85" t="s">
        <v>21</v>
      </c>
      <c r="D83" s="86">
        <v>16</v>
      </c>
      <c r="E83" s="83"/>
      <c r="F83" s="87"/>
      <c r="G83" s="87"/>
    </row>
    <row r="84" spans="1:7">
      <c r="A84" s="99"/>
      <c r="B84" s="100" t="s">
        <v>104</v>
      </c>
      <c r="C84" s="85" t="s">
        <v>21</v>
      </c>
      <c r="D84" s="86">
        <v>16</v>
      </c>
      <c r="E84" s="83"/>
      <c r="F84" s="87"/>
      <c r="G84" s="87"/>
    </row>
    <row r="85" spans="1:7">
      <c r="A85" s="99"/>
      <c r="B85" s="100" t="s">
        <v>115</v>
      </c>
      <c r="C85" s="85" t="s">
        <v>20</v>
      </c>
      <c r="D85" s="86">
        <v>1</v>
      </c>
      <c r="E85" s="83"/>
      <c r="F85" s="87"/>
      <c r="G85" s="87"/>
    </row>
    <row r="86" spans="1:7" ht="28.5">
      <c r="A86" s="99"/>
      <c r="B86" s="100" t="s">
        <v>117</v>
      </c>
      <c r="C86" s="85" t="s">
        <v>20</v>
      </c>
      <c r="D86" s="86">
        <v>1</v>
      </c>
      <c r="E86" s="83"/>
      <c r="F86" s="87"/>
      <c r="G86" s="87"/>
    </row>
    <row r="87" spans="1:7">
      <c r="A87" s="99"/>
      <c r="B87" s="100" t="s">
        <v>118</v>
      </c>
      <c r="C87" s="85" t="s">
        <v>21</v>
      </c>
      <c r="D87" s="86">
        <v>12</v>
      </c>
      <c r="E87" s="83"/>
      <c r="F87" s="87"/>
      <c r="G87" s="87"/>
    </row>
    <row r="88" spans="1:7">
      <c r="A88" s="99"/>
      <c r="B88" s="100" t="s">
        <v>119</v>
      </c>
      <c r="C88" s="85" t="s">
        <v>20</v>
      </c>
      <c r="D88" s="86">
        <v>1</v>
      </c>
      <c r="E88" s="83"/>
      <c r="F88" s="87"/>
      <c r="G88" s="87"/>
    </row>
    <row r="89" spans="1:7">
      <c r="A89" s="99"/>
      <c r="B89" s="100" t="s">
        <v>131</v>
      </c>
      <c r="C89" s="85" t="s">
        <v>20</v>
      </c>
      <c r="D89" s="86">
        <v>1</v>
      </c>
      <c r="E89" s="83"/>
      <c r="F89" s="87"/>
      <c r="G89" s="87"/>
    </row>
    <row r="90" spans="1:7">
      <c r="A90" s="99"/>
      <c r="B90" s="100" t="s">
        <v>113</v>
      </c>
      <c r="C90" s="85" t="s">
        <v>20</v>
      </c>
      <c r="D90" s="86">
        <v>1</v>
      </c>
      <c r="E90" s="83"/>
      <c r="F90" s="87"/>
      <c r="G90" s="87"/>
    </row>
    <row r="91" spans="1:7">
      <c r="A91" s="99"/>
      <c r="B91" s="100" t="s">
        <v>114</v>
      </c>
      <c r="C91" s="85" t="s">
        <v>20</v>
      </c>
      <c r="D91" s="86">
        <v>1</v>
      </c>
      <c r="E91" s="83"/>
      <c r="F91" s="87"/>
      <c r="G91" s="87"/>
    </row>
    <row r="92" spans="1:7" ht="15" thickBot="1">
      <c r="A92" s="101"/>
      <c r="B92" s="102"/>
      <c r="C92" s="93"/>
      <c r="D92" s="94"/>
      <c r="E92" s="95"/>
      <c r="F92" s="96"/>
      <c r="G92" s="96"/>
    </row>
    <row r="93" spans="1:7" ht="15.75" thickBot="1">
      <c r="A93" s="38"/>
      <c r="B93" s="76" t="s">
        <v>208</v>
      </c>
      <c r="C93" s="39"/>
      <c r="D93" s="39"/>
      <c r="E93" s="39"/>
      <c r="F93" s="41"/>
      <c r="G93" s="48">
        <f>SUM(G73:G91)</f>
        <v>0</v>
      </c>
    </row>
    <row r="94" spans="1:7" ht="8.1" customHeight="1" thickBot="1">
      <c r="A94" s="72"/>
      <c r="B94" s="73"/>
      <c r="C94" s="45"/>
      <c r="D94" s="45"/>
      <c r="E94" s="45"/>
      <c r="F94" s="46"/>
      <c r="G94" s="74"/>
    </row>
    <row r="95" spans="1:7" ht="15" thickBot="1">
      <c r="A95" s="51" t="s">
        <v>29</v>
      </c>
      <c r="B95" s="54" t="s">
        <v>55</v>
      </c>
      <c r="C95" s="39"/>
      <c r="D95" s="39"/>
      <c r="E95" s="39"/>
      <c r="F95" s="40"/>
      <c r="G95" s="41"/>
    </row>
    <row r="96" spans="1:7">
      <c r="A96" s="99"/>
      <c r="B96" s="164" t="s">
        <v>80</v>
      </c>
      <c r="C96" s="85"/>
      <c r="D96" s="86"/>
      <c r="E96" s="83"/>
      <c r="F96" s="87"/>
      <c r="G96" s="87"/>
    </row>
    <row r="97" spans="1:7" hidden="1">
      <c r="A97" s="99"/>
      <c r="B97" s="100" t="s">
        <v>100</v>
      </c>
      <c r="C97" s="85" t="s">
        <v>21</v>
      </c>
      <c r="D97" s="86"/>
      <c r="E97" s="83"/>
      <c r="F97" s="87"/>
      <c r="G97" s="87"/>
    </row>
    <row r="98" spans="1:7">
      <c r="A98" s="99"/>
      <c r="B98" s="100" t="s">
        <v>247</v>
      </c>
      <c r="C98" s="85" t="s">
        <v>21</v>
      </c>
      <c r="D98" s="86">
        <v>14</v>
      </c>
      <c r="E98" s="83"/>
      <c r="F98" s="87"/>
      <c r="G98" s="87"/>
    </row>
    <row r="99" spans="1:7" hidden="1">
      <c r="A99" s="99"/>
      <c r="B99" s="100" t="s">
        <v>247</v>
      </c>
      <c r="C99" s="85" t="s">
        <v>21</v>
      </c>
      <c r="D99" s="86"/>
      <c r="E99" s="83"/>
      <c r="F99" s="87"/>
      <c r="G99" s="87"/>
    </row>
    <row r="100" spans="1:7">
      <c r="A100" s="99"/>
      <c r="B100" s="100" t="s">
        <v>279</v>
      </c>
      <c r="C100" s="85" t="s">
        <v>21</v>
      </c>
      <c r="D100" s="86">
        <v>4</v>
      </c>
      <c r="E100" s="83"/>
      <c r="F100" s="87"/>
      <c r="G100" s="87"/>
    </row>
    <row r="101" spans="1:7">
      <c r="A101" s="99"/>
      <c r="B101" s="100"/>
      <c r="C101" s="85"/>
      <c r="D101" s="86"/>
      <c r="E101" s="83"/>
      <c r="F101" s="87"/>
      <c r="G101" s="87"/>
    </row>
    <row r="102" spans="1:7">
      <c r="A102" s="99"/>
      <c r="B102" s="164" t="s">
        <v>82</v>
      </c>
      <c r="C102" s="85"/>
      <c r="D102" s="86"/>
      <c r="E102" s="83"/>
      <c r="F102" s="87"/>
      <c r="G102" s="87"/>
    </row>
    <row r="103" spans="1:7" hidden="1">
      <c r="A103" s="99"/>
      <c r="B103" s="100" t="s">
        <v>100</v>
      </c>
      <c r="C103" s="85" t="s">
        <v>21</v>
      </c>
      <c r="D103" s="86"/>
      <c r="E103" s="83"/>
      <c r="F103" s="87"/>
      <c r="G103" s="87"/>
    </row>
    <row r="104" spans="1:7">
      <c r="A104" s="99"/>
      <c r="B104" s="100" t="s">
        <v>247</v>
      </c>
      <c r="C104" s="85" t="s">
        <v>21</v>
      </c>
      <c r="D104" s="86">
        <v>14</v>
      </c>
      <c r="E104" s="83"/>
      <c r="F104" s="87"/>
      <c r="G104" s="87"/>
    </row>
    <row r="105" spans="1:7" hidden="1">
      <c r="A105" s="99"/>
      <c r="B105" s="100" t="s">
        <v>99</v>
      </c>
      <c r="C105" s="85" t="s">
        <v>21</v>
      </c>
      <c r="D105" s="86"/>
      <c r="E105" s="83"/>
      <c r="F105" s="87"/>
      <c r="G105" s="87"/>
    </row>
    <row r="106" spans="1:7" hidden="1">
      <c r="A106" s="99"/>
      <c r="B106" s="100" t="s">
        <v>98</v>
      </c>
      <c r="C106" s="85" t="s">
        <v>21</v>
      </c>
      <c r="D106" s="86"/>
      <c r="E106" s="83"/>
      <c r="F106" s="87"/>
      <c r="G106" s="87"/>
    </row>
    <row r="107" spans="1:7" hidden="1">
      <c r="A107" s="99"/>
      <c r="B107" s="100" t="s">
        <v>97</v>
      </c>
      <c r="C107" s="85" t="s">
        <v>21</v>
      </c>
      <c r="D107" s="86"/>
      <c r="E107" s="83"/>
      <c r="F107" s="87"/>
      <c r="G107" s="87"/>
    </row>
    <row r="108" spans="1:7" hidden="1">
      <c r="A108" s="99"/>
      <c r="B108" s="100" t="s">
        <v>92</v>
      </c>
      <c r="C108" s="85" t="s">
        <v>21</v>
      </c>
      <c r="D108" s="86"/>
      <c r="E108" s="83"/>
      <c r="F108" s="87"/>
      <c r="G108" s="87"/>
    </row>
    <row r="109" spans="1:7" hidden="1">
      <c r="A109" s="99"/>
      <c r="B109" s="100" t="s">
        <v>91</v>
      </c>
      <c r="C109" s="85" t="s">
        <v>21</v>
      </c>
      <c r="D109" s="86"/>
      <c r="E109" s="83"/>
      <c r="F109" s="87"/>
      <c r="G109" s="87"/>
    </row>
    <row r="110" spans="1:7" hidden="1">
      <c r="A110" s="99"/>
      <c r="B110" s="100" t="s">
        <v>93</v>
      </c>
      <c r="C110" s="85" t="s">
        <v>21</v>
      </c>
      <c r="D110" s="86"/>
      <c r="E110" s="83"/>
      <c r="F110" s="87"/>
      <c r="G110" s="87"/>
    </row>
    <row r="111" spans="1:7">
      <c r="A111" s="154"/>
      <c r="B111" s="100" t="s">
        <v>269</v>
      </c>
      <c r="C111" s="85" t="s">
        <v>21</v>
      </c>
      <c r="D111" s="86">
        <v>4</v>
      </c>
      <c r="E111" s="139"/>
      <c r="F111" s="140"/>
      <c r="G111" s="140"/>
    </row>
    <row r="112" spans="1:7" ht="14.45" customHeight="1">
      <c r="A112" s="154"/>
      <c r="B112" s="155" t="s">
        <v>279</v>
      </c>
      <c r="C112" s="146" t="s">
        <v>21</v>
      </c>
      <c r="D112" s="147">
        <v>2</v>
      </c>
      <c r="E112" s="139"/>
      <c r="F112" s="140"/>
      <c r="G112" s="140"/>
    </row>
    <row r="113" spans="1:7" ht="15" thickBot="1">
      <c r="A113" s="156"/>
      <c r="B113" s="173"/>
      <c r="C113" s="21"/>
      <c r="D113" s="166"/>
      <c r="E113" s="25"/>
      <c r="F113" s="28"/>
      <c r="G113" s="28"/>
    </row>
    <row r="114" spans="1:7" ht="15.75" thickBot="1">
      <c r="A114" s="38"/>
      <c r="B114" s="76" t="s">
        <v>207</v>
      </c>
      <c r="C114" s="39"/>
      <c r="D114" s="39"/>
      <c r="E114" s="39"/>
      <c r="F114" s="41"/>
      <c r="G114" s="48">
        <f>SUM(G96:G112)</f>
        <v>0</v>
      </c>
    </row>
    <row r="115" spans="1:7" ht="8.1" customHeight="1" thickBot="1">
      <c r="A115" s="72"/>
      <c r="B115" s="73"/>
      <c r="C115" s="45"/>
      <c r="D115" s="45"/>
      <c r="E115" s="45"/>
      <c r="F115" s="46"/>
      <c r="G115" s="74"/>
    </row>
    <row r="116" spans="1:7" ht="15" thickBot="1">
      <c r="A116" s="51" t="s">
        <v>30</v>
      </c>
      <c r="B116" s="54" t="s">
        <v>95</v>
      </c>
      <c r="C116" s="39"/>
      <c r="D116" s="39"/>
      <c r="E116" s="39"/>
      <c r="F116" s="40"/>
      <c r="G116" s="41"/>
    </row>
    <row r="117" spans="1:7">
      <c r="A117" s="99"/>
      <c r="B117" s="164" t="s">
        <v>82</v>
      </c>
      <c r="C117" s="85"/>
      <c r="D117" s="86"/>
      <c r="E117" s="83"/>
      <c r="F117" s="87"/>
      <c r="G117" s="87"/>
    </row>
    <row r="118" spans="1:7" ht="15" customHeight="1">
      <c r="A118" s="99"/>
      <c r="B118" s="100" t="s">
        <v>248</v>
      </c>
      <c r="C118" s="85" t="s">
        <v>21</v>
      </c>
      <c r="D118" s="86">
        <v>6</v>
      </c>
      <c r="E118" s="83"/>
      <c r="F118" s="87"/>
      <c r="G118" s="87"/>
    </row>
    <row r="119" spans="1:7" ht="15" customHeight="1">
      <c r="A119" s="154"/>
      <c r="B119" s="100" t="s">
        <v>249</v>
      </c>
      <c r="C119" s="85" t="s">
        <v>21</v>
      </c>
      <c r="D119" s="86">
        <v>4</v>
      </c>
      <c r="E119" s="139"/>
      <c r="F119" s="140"/>
      <c r="G119" s="140"/>
    </row>
    <row r="120" spans="1:7" ht="15" customHeight="1">
      <c r="A120" s="154"/>
      <c r="B120" s="100" t="s">
        <v>250</v>
      </c>
      <c r="C120" s="85" t="s">
        <v>21</v>
      </c>
      <c r="D120" s="86">
        <v>1</v>
      </c>
      <c r="E120" s="139"/>
      <c r="F120" s="140"/>
      <c r="G120" s="140"/>
    </row>
    <row r="121" spans="1:7" ht="15" customHeight="1">
      <c r="A121" s="154"/>
      <c r="B121" s="100" t="s">
        <v>96</v>
      </c>
      <c r="C121" s="85" t="s">
        <v>21</v>
      </c>
      <c r="D121" s="86">
        <v>1</v>
      </c>
      <c r="E121" s="139"/>
      <c r="F121" s="140"/>
      <c r="G121" s="140"/>
    </row>
    <row r="122" spans="1:7" ht="15" thickBot="1">
      <c r="A122" s="101"/>
      <c r="B122" s="104"/>
      <c r="C122" s="93"/>
      <c r="D122" s="94"/>
      <c r="E122" s="95"/>
      <c r="F122" s="96"/>
      <c r="G122" s="96"/>
    </row>
    <row r="123" spans="1:7" ht="15.75" thickBot="1">
      <c r="A123" s="38"/>
      <c r="B123" s="76" t="s">
        <v>206</v>
      </c>
      <c r="C123" s="39"/>
      <c r="D123" s="39"/>
      <c r="E123" s="39"/>
      <c r="F123" s="41"/>
      <c r="G123" s="48">
        <f>SUM(G117:G122)</f>
        <v>0</v>
      </c>
    </row>
    <row r="124" spans="1:7" ht="15.75" thickBot="1">
      <c r="A124" s="62"/>
      <c r="B124" s="77" t="s">
        <v>205</v>
      </c>
      <c r="C124" s="63"/>
      <c r="D124" s="35"/>
      <c r="E124" s="35"/>
      <c r="F124" s="37"/>
      <c r="G124" s="64">
        <f>SUM(G123,G114,G93,G70)</f>
        <v>0</v>
      </c>
    </row>
    <row r="125" spans="1:7" ht="8.1" customHeight="1" thickBot="1">
      <c r="A125" s="72"/>
      <c r="B125" s="73"/>
      <c r="C125" s="45"/>
      <c r="D125" s="45"/>
      <c r="E125" s="45"/>
      <c r="F125" s="46"/>
      <c r="G125" s="74"/>
    </row>
    <row r="126" spans="1:7" ht="15.75" thickBot="1">
      <c r="A126" s="50" t="s">
        <v>34</v>
      </c>
      <c r="B126" s="53" t="s">
        <v>188</v>
      </c>
      <c r="C126" s="35"/>
      <c r="D126" s="35"/>
      <c r="E126" s="35"/>
      <c r="F126" s="36"/>
      <c r="G126" s="37"/>
    </row>
    <row r="127" spans="1:7" ht="28.5">
      <c r="A127" s="65"/>
      <c r="B127" s="67" t="s">
        <v>251</v>
      </c>
      <c r="C127" s="23" t="s">
        <v>121</v>
      </c>
      <c r="D127" s="23">
        <v>1</v>
      </c>
      <c r="E127" s="23"/>
      <c r="F127" s="26"/>
      <c r="G127" s="26"/>
    </row>
    <row r="128" spans="1:7" ht="15" thickBot="1">
      <c r="A128" s="156"/>
      <c r="B128" s="157"/>
      <c r="C128" s="21"/>
      <c r="D128" s="166"/>
      <c r="E128" s="25"/>
      <c r="F128" s="28"/>
      <c r="G128" s="28"/>
    </row>
    <row r="129" spans="1:7" ht="15.75" thickBot="1">
      <c r="A129" s="62"/>
      <c r="B129" s="77" t="s">
        <v>203</v>
      </c>
      <c r="C129" s="63"/>
      <c r="D129" s="35"/>
      <c r="E129" s="35"/>
      <c r="F129" s="37"/>
      <c r="G129" s="64">
        <f>SUM(G127)</f>
        <v>0</v>
      </c>
    </row>
    <row r="130" spans="1:7" ht="8.1" customHeight="1" thickBot="1">
      <c r="A130" s="72"/>
      <c r="B130" s="73"/>
      <c r="C130" s="45"/>
      <c r="D130" s="45"/>
      <c r="E130" s="45"/>
      <c r="F130" s="46"/>
      <c r="G130" s="74"/>
    </row>
    <row r="131" spans="1:7" ht="15.75" thickBot="1">
      <c r="A131" s="50" t="s">
        <v>36</v>
      </c>
      <c r="B131" s="53" t="s">
        <v>35</v>
      </c>
      <c r="C131" s="35"/>
      <c r="D131" s="35"/>
      <c r="E131" s="35"/>
      <c r="F131" s="36"/>
      <c r="G131" s="37"/>
    </row>
    <row r="132" spans="1:7">
      <c r="A132" s="78"/>
      <c r="B132" s="108" t="s">
        <v>293</v>
      </c>
      <c r="C132" s="78" t="s">
        <v>148</v>
      </c>
      <c r="D132" s="151"/>
      <c r="E132" s="78"/>
      <c r="F132" s="82"/>
      <c r="G132" s="82"/>
    </row>
    <row r="133" spans="1:7" ht="15.75" thickBot="1">
      <c r="A133" s="91"/>
      <c r="B133" s="118"/>
      <c r="C133" s="95"/>
      <c r="D133" s="95"/>
      <c r="E133" s="95"/>
      <c r="F133" s="96"/>
      <c r="G133" s="96"/>
    </row>
    <row r="134" spans="1:7" ht="15.75" thickBot="1">
      <c r="A134" s="62"/>
      <c r="B134" s="77" t="s">
        <v>202</v>
      </c>
      <c r="C134" s="63"/>
      <c r="D134" s="35"/>
      <c r="E134" s="35"/>
      <c r="F134" s="37"/>
      <c r="G134" s="64">
        <f>SUM(G132:G133)</f>
        <v>0</v>
      </c>
    </row>
    <row r="135" spans="1:7" ht="8.1" customHeight="1" thickBot="1">
      <c r="A135" s="72"/>
      <c r="B135" s="73"/>
      <c r="C135" s="45"/>
      <c r="D135" s="45"/>
      <c r="E135" s="45"/>
      <c r="F135" s="46"/>
      <c r="G135" s="74"/>
    </row>
    <row r="136" spans="1:7" ht="15.75" thickBot="1">
      <c r="A136" s="50" t="s">
        <v>38</v>
      </c>
      <c r="B136" s="53" t="s">
        <v>37</v>
      </c>
      <c r="C136" s="35"/>
      <c r="D136" s="35"/>
      <c r="E136" s="35"/>
      <c r="F136" s="36"/>
      <c r="G136" s="37"/>
    </row>
    <row r="137" spans="1:7" ht="15" thickBot="1">
      <c r="A137" s="51" t="s">
        <v>39</v>
      </c>
      <c r="B137" s="54" t="s">
        <v>122</v>
      </c>
      <c r="C137" s="39"/>
      <c r="D137" s="39"/>
      <c r="E137" s="39"/>
      <c r="F137" s="40"/>
      <c r="G137" s="41"/>
    </row>
    <row r="138" spans="1:7">
      <c r="A138" s="99"/>
      <c r="B138" s="100" t="s">
        <v>252</v>
      </c>
      <c r="C138" s="85" t="s">
        <v>57</v>
      </c>
      <c r="D138" s="83">
        <v>120</v>
      </c>
      <c r="E138" s="83"/>
      <c r="F138" s="87"/>
      <c r="G138" s="87"/>
    </row>
    <row r="139" spans="1:7">
      <c r="A139" s="99"/>
      <c r="B139" s="100" t="s">
        <v>256</v>
      </c>
      <c r="C139" s="85" t="s">
        <v>57</v>
      </c>
      <c r="D139" s="83">
        <v>110</v>
      </c>
      <c r="E139" s="83"/>
      <c r="F139" s="87"/>
      <c r="G139" s="87"/>
    </row>
    <row r="140" spans="1:7" ht="15" thickBot="1">
      <c r="A140" s="99"/>
      <c r="B140" s="100"/>
      <c r="C140" s="83"/>
      <c r="D140" s="83"/>
      <c r="E140" s="83"/>
      <c r="F140" s="87"/>
      <c r="G140" s="87"/>
    </row>
    <row r="141" spans="1:7" ht="15.75" thickBot="1">
      <c r="A141" s="38"/>
      <c r="B141" s="76" t="s">
        <v>201</v>
      </c>
      <c r="C141" s="39"/>
      <c r="D141" s="39"/>
      <c r="E141" s="39"/>
      <c r="F141" s="41"/>
      <c r="G141" s="48">
        <f>SUM(G138:G140)</f>
        <v>0</v>
      </c>
    </row>
    <row r="142" spans="1:7" ht="8.1" customHeight="1" thickBot="1">
      <c r="A142" s="72"/>
      <c r="B142" s="73"/>
      <c r="C142" s="45"/>
      <c r="D142" s="45"/>
      <c r="E142" s="45"/>
      <c r="F142" s="46"/>
      <c r="G142" s="74"/>
    </row>
    <row r="143" spans="1:7" ht="15" thickBot="1">
      <c r="A143" s="51" t="s">
        <v>40</v>
      </c>
      <c r="B143" s="54" t="s">
        <v>123</v>
      </c>
      <c r="C143" s="39"/>
      <c r="D143" s="39"/>
      <c r="E143" s="39"/>
      <c r="F143" s="40"/>
      <c r="G143" s="41"/>
    </row>
    <row r="144" spans="1:7">
      <c r="A144" s="99"/>
      <c r="B144" s="164" t="s">
        <v>82</v>
      </c>
      <c r="C144" s="83"/>
      <c r="D144" s="83"/>
      <c r="E144" s="83"/>
      <c r="F144" s="87"/>
      <c r="G144" s="87"/>
    </row>
    <row r="145" spans="1:7">
      <c r="A145" s="99"/>
      <c r="B145" s="100" t="s">
        <v>252</v>
      </c>
      <c r="C145" s="85" t="s">
        <v>57</v>
      </c>
      <c r="D145" s="83">
        <v>10</v>
      </c>
      <c r="E145" s="83"/>
      <c r="F145" s="87"/>
      <c r="G145" s="87"/>
    </row>
    <row r="146" spans="1:7">
      <c r="A146" s="99"/>
      <c r="B146" s="100" t="s">
        <v>253</v>
      </c>
      <c r="C146" s="85" t="s">
        <v>57</v>
      </c>
      <c r="D146" s="83">
        <v>120</v>
      </c>
      <c r="E146" s="83"/>
      <c r="F146" s="87"/>
      <c r="G146" s="87"/>
    </row>
    <row r="147" spans="1:7">
      <c r="A147" s="99"/>
      <c r="B147" s="100" t="s">
        <v>256</v>
      </c>
      <c r="C147" s="85" t="s">
        <v>57</v>
      </c>
      <c r="D147" s="83">
        <v>120</v>
      </c>
      <c r="E147" s="83"/>
      <c r="F147" s="87"/>
      <c r="G147" s="87"/>
    </row>
    <row r="148" spans="1:7" ht="15" thickBot="1">
      <c r="A148" s="99"/>
      <c r="B148" s="100"/>
      <c r="C148" s="83"/>
      <c r="D148" s="83"/>
      <c r="E148" s="83"/>
      <c r="F148" s="87"/>
      <c r="G148" s="87"/>
    </row>
    <row r="149" spans="1:7" ht="15.75" thickBot="1">
      <c r="A149" s="38"/>
      <c r="B149" s="76" t="s">
        <v>200</v>
      </c>
      <c r="C149" s="39"/>
      <c r="D149" s="39"/>
      <c r="E149" s="39"/>
      <c r="F149" s="41"/>
      <c r="G149" s="48">
        <f>SUM(G144:G148)</f>
        <v>0</v>
      </c>
    </row>
    <row r="150" spans="1:7" ht="15.75" thickBot="1">
      <c r="A150" s="62"/>
      <c r="B150" s="77" t="s">
        <v>199</v>
      </c>
      <c r="C150" s="63"/>
      <c r="D150" s="35"/>
      <c r="E150" s="35"/>
      <c r="F150" s="37"/>
      <c r="G150" s="64">
        <f>SUM(G149,G141)</f>
        <v>0</v>
      </c>
    </row>
    <row r="151" spans="1:7" ht="8.1" customHeight="1" thickBot="1">
      <c r="A151" s="72"/>
      <c r="B151" s="73"/>
      <c r="C151" s="45"/>
      <c r="D151" s="45"/>
      <c r="E151" s="45"/>
      <c r="F151" s="46"/>
      <c r="G151" s="74"/>
    </row>
    <row r="152" spans="1:7" ht="15.75" thickBot="1">
      <c r="A152" s="50" t="s">
        <v>41</v>
      </c>
      <c r="B152" s="53" t="s">
        <v>42</v>
      </c>
      <c r="C152" s="35"/>
      <c r="D152" s="35"/>
      <c r="E152" s="35"/>
      <c r="F152" s="36"/>
      <c r="G152" s="37"/>
    </row>
    <row r="153" spans="1:7" ht="42.75">
      <c r="A153" s="105"/>
      <c r="B153" s="120" t="s">
        <v>134</v>
      </c>
      <c r="C153" s="78"/>
      <c r="D153" s="78"/>
      <c r="E153" s="78"/>
      <c r="F153" s="82"/>
      <c r="G153" s="82"/>
    </row>
    <row r="154" spans="1:7" ht="15">
      <c r="A154" s="89"/>
      <c r="B154" s="108" t="s">
        <v>144</v>
      </c>
      <c r="C154" s="83" t="s">
        <v>20</v>
      </c>
      <c r="D154" s="83">
        <v>1</v>
      </c>
      <c r="E154" s="83"/>
      <c r="F154" s="87"/>
      <c r="G154" s="87"/>
    </row>
    <row r="155" spans="1:7" ht="15">
      <c r="A155" s="89"/>
      <c r="B155" s="108" t="s">
        <v>135</v>
      </c>
      <c r="C155" s="83" t="s">
        <v>20</v>
      </c>
      <c r="D155" s="83">
        <v>1</v>
      </c>
      <c r="E155" s="83"/>
      <c r="F155" s="87"/>
      <c r="G155" s="87"/>
    </row>
    <row r="156" spans="1:7" ht="28.5">
      <c r="A156" s="89"/>
      <c r="B156" s="108" t="s">
        <v>136</v>
      </c>
      <c r="C156" s="83" t="s">
        <v>20</v>
      </c>
      <c r="D156" s="83">
        <v>1</v>
      </c>
      <c r="E156" s="83"/>
      <c r="F156" s="87"/>
      <c r="G156" s="87"/>
    </row>
    <row r="157" spans="1:7" ht="15">
      <c r="A157" s="89"/>
      <c r="B157" s="108" t="s">
        <v>137</v>
      </c>
      <c r="C157" s="83" t="s">
        <v>20</v>
      </c>
      <c r="D157" s="83">
        <v>1</v>
      </c>
      <c r="E157" s="83"/>
      <c r="F157" s="87"/>
      <c r="G157" s="87"/>
    </row>
    <row r="158" spans="1:7" ht="15">
      <c r="A158" s="89"/>
      <c r="B158" s="108" t="s">
        <v>138</v>
      </c>
      <c r="C158" s="83" t="s">
        <v>20</v>
      </c>
      <c r="D158" s="83">
        <v>1</v>
      </c>
      <c r="E158" s="83"/>
      <c r="F158" s="87"/>
      <c r="G158" s="87"/>
    </row>
    <row r="159" spans="1:7" ht="15">
      <c r="A159" s="89"/>
      <c r="B159" s="108" t="s">
        <v>139</v>
      </c>
      <c r="C159" s="83" t="s">
        <v>20</v>
      </c>
      <c r="D159" s="83">
        <v>1</v>
      </c>
      <c r="E159" s="83"/>
      <c r="F159" s="87"/>
      <c r="G159" s="87"/>
    </row>
    <row r="160" spans="1:7" ht="15">
      <c r="A160" s="89"/>
      <c r="B160" s="108" t="s">
        <v>140</v>
      </c>
      <c r="C160" s="83" t="s">
        <v>20</v>
      </c>
      <c r="D160" s="83">
        <v>1</v>
      </c>
      <c r="E160" s="83"/>
      <c r="F160" s="87"/>
      <c r="G160" s="87"/>
    </row>
    <row r="161" spans="1:7" ht="15">
      <c r="A161" s="89"/>
      <c r="B161" s="108" t="s">
        <v>141</v>
      </c>
      <c r="C161" s="83" t="s">
        <v>20</v>
      </c>
      <c r="D161" s="83">
        <v>1</v>
      </c>
      <c r="E161" s="83"/>
      <c r="F161" s="87"/>
      <c r="G161" s="87"/>
    </row>
    <row r="162" spans="1:7" ht="15">
      <c r="A162" s="89"/>
      <c r="B162" s="108" t="s">
        <v>142</v>
      </c>
      <c r="C162" s="83" t="s">
        <v>121</v>
      </c>
      <c r="D162" s="83">
        <v>1</v>
      </c>
      <c r="E162" s="83"/>
      <c r="F162" s="87"/>
      <c r="G162" s="87"/>
    </row>
    <row r="163" spans="1:7" ht="15">
      <c r="A163" s="89"/>
      <c r="B163" s="108" t="s">
        <v>143</v>
      </c>
      <c r="C163" s="83" t="s">
        <v>121</v>
      </c>
      <c r="D163" s="83">
        <v>1</v>
      </c>
      <c r="E163" s="83"/>
      <c r="F163" s="87"/>
      <c r="G163" s="87"/>
    </row>
    <row r="164" spans="1:7" ht="15">
      <c r="A164" s="89"/>
      <c r="B164" s="108" t="s">
        <v>151</v>
      </c>
      <c r="C164" s="83" t="s">
        <v>20</v>
      </c>
      <c r="D164" s="83">
        <v>1</v>
      </c>
      <c r="E164" s="83"/>
      <c r="F164" s="87"/>
      <c r="G164" s="87"/>
    </row>
    <row r="165" spans="1:7" ht="28.5">
      <c r="A165" s="89"/>
      <c r="B165" s="108" t="s">
        <v>145</v>
      </c>
      <c r="C165" s="83" t="s">
        <v>20</v>
      </c>
      <c r="D165" s="83">
        <v>1</v>
      </c>
      <c r="E165" s="83"/>
      <c r="F165" s="87"/>
      <c r="G165" s="87"/>
    </row>
    <row r="166" spans="1:7" ht="15.75" thickBot="1">
      <c r="A166" s="91"/>
      <c r="B166" s="118"/>
      <c r="C166" s="95"/>
      <c r="D166" s="95"/>
      <c r="E166" s="95"/>
      <c r="F166" s="96"/>
      <c r="G166" s="96"/>
    </row>
    <row r="167" spans="1:7" ht="15.75" thickBot="1">
      <c r="A167" s="62"/>
      <c r="B167" s="77" t="s">
        <v>198</v>
      </c>
      <c r="C167" s="63"/>
      <c r="D167" s="35"/>
      <c r="E167" s="35"/>
      <c r="F167" s="37"/>
      <c r="G167" s="64">
        <f>SUM(G154:G166)</f>
        <v>0</v>
      </c>
    </row>
    <row r="168" spans="1:7" ht="8.1" customHeight="1" thickBot="1">
      <c r="A168" s="72"/>
      <c r="B168" s="73"/>
      <c r="C168" s="45"/>
      <c r="D168" s="45"/>
      <c r="E168" s="45"/>
      <c r="F168" s="46"/>
      <c r="G168" s="74"/>
    </row>
    <row r="169" spans="1:7" ht="15.75" thickBot="1">
      <c r="A169" s="50" t="s">
        <v>43</v>
      </c>
      <c r="B169" s="53" t="s">
        <v>44</v>
      </c>
      <c r="C169" s="35"/>
      <c r="D169" s="35"/>
      <c r="E169" s="35"/>
      <c r="F169" s="36"/>
      <c r="G169" s="37"/>
    </row>
    <row r="170" spans="1:7" ht="15">
      <c r="A170" s="65"/>
      <c r="B170" s="98" t="s">
        <v>263</v>
      </c>
      <c r="C170" s="23" t="s">
        <v>258</v>
      </c>
      <c r="D170" s="23">
        <v>100</v>
      </c>
      <c r="E170" s="23"/>
      <c r="F170" s="26"/>
      <c r="G170" s="26"/>
    </row>
    <row r="171" spans="1:7" ht="15.75" thickBot="1">
      <c r="A171" s="42"/>
      <c r="B171" s="118"/>
      <c r="C171" s="25"/>
      <c r="D171" s="25"/>
      <c r="E171" s="25"/>
      <c r="F171" s="28"/>
      <c r="G171" s="28"/>
    </row>
    <row r="172" spans="1:7" ht="15.75" thickBot="1">
      <c r="A172" s="62"/>
      <c r="B172" s="77" t="s">
        <v>197</v>
      </c>
      <c r="C172" s="63"/>
      <c r="D172" s="35"/>
      <c r="E172" s="35"/>
      <c r="F172" s="37"/>
      <c r="G172" s="64">
        <f>SUM(G170:G171)</f>
        <v>0</v>
      </c>
    </row>
    <row r="173" spans="1:7" ht="8.1" customHeight="1" thickBot="1">
      <c r="A173" s="72"/>
      <c r="B173" s="73"/>
      <c r="C173" s="45"/>
      <c r="D173" s="45"/>
      <c r="E173" s="45"/>
      <c r="F173" s="46"/>
      <c r="G173" s="74"/>
    </row>
    <row r="174" spans="1:7" ht="15.75" thickBot="1">
      <c r="A174" s="50" t="s">
        <v>45</v>
      </c>
      <c r="B174" s="53" t="s">
        <v>90</v>
      </c>
      <c r="C174" s="35"/>
      <c r="D174" s="35"/>
      <c r="E174" s="35"/>
      <c r="F174" s="36"/>
      <c r="G174" s="37"/>
    </row>
    <row r="175" spans="1:7" ht="42.75">
      <c r="A175" s="105"/>
      <c r="B175" s="121" t="s">
        <v>149</v>
      </c>
      <c r="C175" s="78" t="s">
        <v>20</v>
      </c>
      <c r="D175" s="78">
        <v>1</v>
      </c>
      <c r="E175" s="78"/>
      <c r="F175" s="82"/>
      <c r="G175" s="82"/>
    </row>
    <row r="176" spans="1:7" ht="15.75" thickBot="1">
      <c r="A176" s="91"/>
      <c r="B176" s="118"/>
      <c r="C176" s="95"/>
      <c r="D176" s="95"/>
      <c r="E176" s="95"/>
      <c r="F176" s="96"/>
      <c r="G176" s="96"/>
    </row>
    <row r="177" spans="1:7" ht="15.75" thickBot="1">
      <c r="A177" s="62"/>
      <c r="B177" s="77" t="s">
        <v>196</v>
      </c>
      <c r="C177" s="63"/>
      <c r="D177" s="35"/>
      <c r="E177" s="35"/>
      <c r="F177" s="37"/>
      <c r="G177" s="64">
        <f>SUM(G175:G176)</f>
        <v>0</v>
      </c>
    </row>
    <row r="178" spans="1:7" ht="8.1" customHeight="1" thickBot="1">
      <c r="A178" s="72"/>
      <c r="B178" s="73"/>
      <c r="C178" s="45"/>
      <c r="D178" s="45"/>
      <c r="E178" s="45"/>
      <c r="F178" s="46"/>
      <c r="G178" s="74"/>
    </row>
    <row r="179" spans="1:7" ht="15.75" thickBot="1">
      <c r="A179" s="50" t="s">
        <v>46</v>
      </c>
      <c r="B179" s="53" t="s">
        <v>48</v>
      </c>
      <c r="C179" s="35"/>
      <c r="D179" s="35"/>
      <c r="E179" s="35"/>
      <c r="F179" s="36"/>
      <c r="G179" s="37"/>
    </row>
    <row r="180" spans="1:7" ht="15">
      <c r="A180" s="105"/>
      <c r="B180" s="121" t="s">
        <v>262</v>
      </c>
      <c r="C180" s="78" t="s">
        <v>57</v>
      </c>
      <c r="D180" s="78">
        <v>300</v>
      </c>
      <c r="E180" s="78"/>
      <c r="F180" s="82"/>
      <c r="G180" s="82"/>
    </row>
    <row r="181" spans="1:7" ht="15.75" thickBot="1">
      <c r="A181" s="91"/>
      <c r="B181" s="118"/>
      <c r="C181" s="95"/>
      <c r="D181" s="95"/>
      <c r="E181" s="95"/>
      <c r="F181" s="96"/>
      <c r="G181" s="96"/>
    </row>
    <row r="182" spans="1:7" ht="15.75" thickBot="1">
      <c r="A182" s="62"/>
      <c r="B182" s="77" t="s">
        <v>195</v>
      </c>
      <c r="C182" s="63"/>
      <c r="D182" s="35"/>
      <c r="E182" s="35"/>
      <c r="F182" s="37"/>
      <c r="G182" s="64">
        <f>SUM(G180:G181)</f>
        <v>0</v>
      </c>
    </row>
    <row r="183" spans="1:7" ht="8.1" customHeight="1" thickBot="1">
      <c r="A183" s="72"/>
      <c r="B183" s="73"/>
      <c r="C183" s="45"/>
      <c r="D183" s="45"/>
      <c r="E183" s="45"/>
      <c r="F183" s="46"/>
      <c r="G183" s="74"/>
    </row>
    <row r="184" spans="1:7" ht="15.75" thickBot="1">
      <c r="A184" s="50" t="s">
        <v>47</v>
      </c>
      <c r="B184" s="53" t="s">
        <v>88</v>
      </c>
      <c r="C184" s="35"/>
      <c r="D184" s="35"/>
      <c r="E184" s="35"/>
      <c r="F184" s="36"/>
      <c r="G184" s="37"/>
    </row>
    <row r="185" spans="1:7" ht="15">
      <c r="A185" s="105"/>
      <c r="B185" s="120" t="s">
        <v>161</v>
      </c>
      <c r="C185" s="78"/>
      <c r="D185" s="78"/>
      <c r="E185" s="78"/>
      <c r="F185" s="82"/>
      <c r="G185" s="82"/>
    </row>
    <row r="186" spans="1:7" ht="15">
      <c r="A186" s="89"/>
      <c r="B186" s="108" t="s">
        <v>152</v>
      </c>
      <c r="C186" s="83" t="s">
        <v>20</v>
      </c>
      <c r="D186" s="83">
        <v>1</v>
      </c>
      <c r="E186" s="83"/>
      <c r="F186" s="87"/>
      <c r="G186" s="87"/>
    </row>
    <row r="187" spans="1:7" ht="15">
      <c r="A187" s="89"/>
      <c r="B187" s="108" t="s">
        <v>153</v>
      </c>
      <c r="C187" s="83" t="s">
        <v>20</v>
      </c>
      <c r="D187" s="83">
        <v>1</v>
      </c>
      <c r="E187" s="83"/>
      <c r="F187" s="87"/>
      <c r="G187" s="87"/>
    </row>
    <row r="188" spans="1:7" ht="15">
      <c r="A188" s="89"/>
      <c r="B188" s="108" t="s">
        <v>154</v>
      </c>
      <c r="C188" s="83" t="s">
        <v>20</v>
      </c>
      <c r="D188" s="83">
        <v>1</v>
      </c>
      <c r="E188" s="83"/>
      <c r="F188" s="87"/>
      <c r="G188" s="87"/>
    </row>
    <row r="189" spans="1:7" ht="15">
      <c r="A189" s="89"/>
      <c r="B189" s="108" t="s">
        <v>155</v>
      </c>
      <c r="C189" s="83" t="s">
        <v>20</v>
      </c>
      <c r="D189" s="83">
        <v>1</v>
      </c>
      <c r="E189" s="83"/>
      <c r="F189" s="87"/>
      <c r="G189" s="87"/>
    </row>
    <row r="190" spans="1:7" ht="15">
      <c r="A190" s="89"/>
      <c r="B190" s="108" t="s">
        <v>156</v>
      </c>
      <c r="C190" s="83" t="s">
        <v>20</v>
      </c>
      <c r="D190" s="83">
        <v>1</v>
      </c>
      <c r="E190" s="83"/>
      <c r="F190" s="87"/>
      <c r="G190" s="87"/>
    </row>
    <row r="191" spans="1:7" ht="15">
      <c r="A191" s="89"/>
      <c r="B191" s="108" t="s">
        <v>157</v>
      </c>
      <c r="C191" s="83" t="s">
        <v>20</v>
      </c>
      <c r="D191" s="83">
        <v>1</v>
      </c>
      <c r="E191" s="83"/>
      <c r="F191" s="87"/>
      <c r="G191" s="87"/>
    </row>
    <row r="192" spans="1:7" ht="15">
      <c r="A192" s="89"/>
      <c r="B192" s="108" t="s">
        <v>158</v>
      </c>
      <c r="C192" s="83" t="s">
        <v>20</v>
      </c>
      <c r="D192" s="83">
        <v>1</v>
      </c>
      <c r="E192" s="83"/>
      <c r="F192" s="87"/>
      <c r="G192" s="87"/>
    </row>
    <row r="193" spans="1:7" ht="15">
      <c r="A193" s="89"/>
      <c r="B193" s="108" t="s">
        <v>159</v>
      </c>
      <c r="C193" s="83" t="s">
        <v>20</v>
      </c>
      <c r="D193" s="83">
        <v>1</v>
      </c>
      <c r="E193" s="83"/>
      <c r="F193" s="87"/>
      <c r="G193" s="87"/>
    </row>
    <row r="194" spans="1:7" ht="15">
      <c r="A194" s="89"/>
      <c r="B194" s="108" t="s">
        <v>160</v>
      </c>
      <c r="C194" s="83" t="s">
        <v>20</v>
      </c>
      <c r="D194" s="83">
        <v>1</v>
      </c>
      <c r="E194" s="83"/>
      <c r="F194" s="87"/>
      <c r="G194" s="87"/>
    </row>
    <row r="195" spans="1:7" ht="15.75" thickBot="1">
      <c r="A195" s="91"/>
      <c r="B195" s="122"/>
      <c r="C195" s="95"/>
      <c r="D195" s="95"/>
      <c r="E195" s="95"/>
      <c r="F195" s="96"/>
      <c r="G195" s="96"/>
    </row>
    <row r="196" spans="1:7" ht="15.75" thickBot="1">
      <c r="A196" s="62"/>
      <c r="B196" s="77" t="s">
        <v>194</v>
      </c>
      <c r="C196" s="63"/>
      <c r="D196" s="35"/>
      <c r="E196" s="35"/>
      <c r="F196" s="37"/>
      <c r="G196" s="64">
        <f>SUM(G186:G195)</f>
        <v>0</v>
      </c>
    </row>
    <row r="197" spans="1:7" ht="15.75" thickBot="1">
      <c r="A197" s="49"/>
      <c r="B197" s="75" t="s">
        <v>193</v>
      </c>
      <c r="C197" s="33"/>
      <c r="D197" s="30"/>
      <c r="E197" s="30"/>
      <c r="F197" s="32"/>
      <c r="G197" s="34">
        <f>+G196+G182+G177+G172+G167+G150+G134+G129+G124</f>
        <v>0</v>
      </c>
    </row>
    <row r="198" spans="1:7" ht="15.75" thickBot="1">
      <c r="A198" s="68"/>
      <c r="B198" s="71"/>
      <c r="C198" s="45"/>
      <c r="D198" s="45"/>
      <c r="E198" s="45"/>
      <c r="F198" s="46"/>
      <c r="G198" s="47"/>
    </row>
    <row r="199" spans="1:7" ht="15.75" thickBot="1">
      <c r="A199" s="49">
        <v>5</v>
      </c>
      <c r="B199" s="52" t="s">
        <v>49</v>
      </c>
      <c r="C199" s="30"/>
      <c r="D199" s="30"/>
      <c r="E199" s="30"/>
      <c r="F199" s="31"/>
      <c r="G199" s="32"/>
    </row>
    <row r="200" spans="1:7" ht="15">
      <c r="A200" s="105"/>
      <c r="B200" s="121" t="s">
        <v>162</v>
      </c>
      <c r="C200" s="78" t="s">
        <v>20</v>
      </c>
      <c r="D200" s="78">
        <v>1</v>
      </c>
      <c r="E200" s="78"/>
      <c r="F200" s="82"/>
      <c r="G200" s="82"/>
    </row>
    <row r="201" spans="1:7" ht="15">
      <c r="A201" s="89"/>
      <c r="B201" s="108" t="s">
        <v>163</v>
      </c>
      <c r="C201" s="83" t="s">
        <v>20</v>
      </c>
      <c r="D201" s="83">
        <v>1</v>
      </c>
      <c r="E201" s="83"/>
      <c r="F201" s="87"/>
      <c r="G201" s="87"/>
    </row>
    <row r="202" spans="1:7" ht="15">
      <c r="A202" s="89"/>
      <c r="B202" s="108" t="s">
        <v>164</v>
      </c>
      <c r="C202" s="83" t="s">
        <v>20</v>
      </c>
      <c r="D202" s="83">
        <v>1</v>
      </c>
      <c r="E202" s="83"/>
      <c r="F202" s="87"/>
      <c r="G202" s="87"/>
    </row>
    <row r="203" spans="1:7" ht="15">
      <c r="A203" s="89"/>
      <c r="B203" s="108" t="s">
        <v>165</v>
      </c>
      <c r="C203" s="83" t="s">
        <v>20</v>
      </c>
      <c r="D203" s="83">
        <v>1</v>
      </c>
      <c r="E203" s="83"/>
      <c r="F203" s="87"/>
      <c r="G203" s="87"/>
    </row>
    <row r="204" spans="1:7" ht="15.75" thickBot="1">
      <c r="A204" s="91"/>
      <c r="B204" s="123"/>
      <c r="C204" s="95"/>
      <c r="D204" s="95"/>
      <c r="E204" s="95"/>
      <c r="F204" s="96"/>
      <c r="G204" s="96"/>
    </row>
    <row r="205" spans="1:7" ht="15.75" thickBot="1">
      <c r="A205" s="33"/>
      <c r="B205" s="75" t="s">
        <v>192</v>
      </c>
      <c r="C205" s="30"/>
      <c r="D205" s="30"/>
      <c r="E205" s="30"/>
      <c r="F205" s="31"/>
      <c r="G205" s="34">
        <f>SUM(G200:G204)</f>
        <v>0</v>
      </c>
    </row>
    <row r="206" spans="1:7" ht="15.75" thickBot="1">
      <c r="A206" s="68"/>
      <c r="B206" s="70"/>
      <c r="C206" s="45"/>
      <c r="D206" s="45"/>
      <c r="E206" s="45"/>
      <c r="F206" s="46"/>
      <c r="G206" s="47"/>
    </row>
    <row r="207" spans="1:7" ht="15.75" thickBot="1">
      <c r="A207" s="49">
        <v>6</v>
      </c>
      <c r="B207" s="52" t="s">
        <v>50</v>
      </c>
      <c r="C207" s="30"/>
      <c r="D207" s="30"/>
      <c r="E207" s="30"/>
      <c r="F207" s="31"/>
      <c r="G207" s="32"/>
    </row>
    <row r="208" spans="1:7" ht="15">
      <c r="A208" s="105"/>
      <c r="B208" s="121" t="s">
        <v>166</v>
      </c>
      <c r="C208" s="78" t="s">
        <v>20</v>
      </c>
      <c r="D208" s="78">
        <v>1</v>
      </c>
      <c r="E208" s="78"/>
      <c r="F208" s="82"/>
      <c r="G208" s="82"/>
    </row>
    <row r="209" spans="1:7" ht="15">
      <c r="A209" s="89"/>
      <c r="B209" s="108" t="s">
        <v>167</v>
      </c>
      <c r="C209" s="83" t="s">
        <v>20</v>
      </c>
      <c r="D209" s="83">
        <v>1</v>
      </c>
      <c r="E209" s="83"/>
      <c r="F209" s="87"/>
      <c r="G209" s="87"/>
    </row>
    <row r="210" spans="1:7" ht="15">
      <c r="A210" s="89"/>
      <c r="B210" s="108" t="s">
        <v>305</v>
      </c>
      <c r="C210" s="83" t="s">
        <v>20</v>
      </c>
      <c r="D210" s="83">
        <v>1</v>
      </c>
      <c r="E210" s="83"/>
      <c r="F210" s="87"/>
      <c r="G210" s="87"/>
    </row>
    <row r="211" spans="1:7" ht="15">
      <c r="A211" s="89"/>
      <c r="B211" s="108" t="s">
        <v>168</v>
      </c>
      <c r="C211" s="83" t="s">
        <v>20</v>
      </c>
      <c r="D211" s="83">
        <v>1</v>
      </c>
      <c r="E211" s="83"/>
      <c r="F211" s="87"/>
      <c r="G211" s="87"/>
    </row>
    <row r="212" spans="1:7" ht="15">
      <c r="A212" s="89"/>
      <c r="B212" s="108" t="s">
        <v>169</v>
      </c>
      <c r="C212" s="83" t="s">
        <v>121</v>
      </c>
      <c r="D212" s="83">
        <v>1</v>
      </c>
      <c r="E212" s="83"/>
      <c r="F212" s="87"/>
      <c r="G212" s="87"/>
    </row>
    <row r="213" spans="1:7" ht="15">
      <c r="A213" s="89"/>
      <c r="B213" s="108" t="s">
        <v>170</v>
      </c>
      <c r="C213" s="83" t="s">
        <v>20</v>
      </c>
      <c r="D213" s="83">
        <v>1</v>
      </c>
      <c r="E213" s="83"/>
      <c r="F213" s="87"/>
      <c r="G213" s="87"/>
    </row>
    <row r="214" spans="1:7" ht="15">
      <c r="A214" s="89"/>
      <c r="B214" s="108" t="s">
        <v>171</v>
      </c>
      <c r="C214" s="83" t="s">
        <v>20</v>
      </c>
      <c r="D214" s="83">
        <v>1</v>
      </c>
      <c r="E214" s="83"/>
      <c r="F214" s="87"/>
      <c r="G214" s="87"/>
    </row>
    <row r="215" spans="1:7" ht="15">
      <c r="A215" s="89"/>
      <c r="B215" s="108" t="s">
        <v>172</v>
      </c>
      <c r="C215" s="83" t="s">
        <v>20</v>
      </c>
      <c r="D215" s="83">
        <v>1</v>
      </c>
      <c r="E215" s="83"/>
      <c r="F215" s="87"/>
      <c r="G215" s="87"/>
    </row>
    <row r="216" spans="1:7" ht="15.75" thickBot="1">
      <c r="A216" s="91"/>
      <c r="B216" s="112"/>
      <c r="C216" s="95"/>
      <c r="D216" s="95"/>
      <c r="E216" s="95"/>
      <c r="F216" s="96"/>
      <c r="G216" s="96"/>
    </row>
    <row r="217" spans="1:7" ht="15.75" thickBot="1">
      <c r="A217" s="33"/>
      <c r="B217" s="75" t="s">
        <v>191</v>
      </c>
      <c r="C217" s="30"/>
      <c r="D217" s="30"/>
      <c r="E217" s="30"/>
      <c r="F217" s="31"/>
      <c r="G217" s="34">
        <f>SUM(G208:G216)</f>
        <v>0</v>
      </c>
    </row>
    <row r="218" spans="1:7" ht="15.75" thickBot="1">
      <c r="A218" s="68"/>
      <c r="B218" s="69"/>
      <c r="C218" s="45"/>
      <c r="D218" s="45"/>
      <c r="E218" s="45"/>
      <c r="F218" s="46"/>
      <c r="G218" s="47"/>
    </row>
    <row r="219" spans="1:7" ht="15.75" thickBot="1">
      <c r="A219" s="49">
        <v>7</v>
      </c>
      <c r="B219" s="52" t="s">
        <v>89</v>
      </c>
      <c r="C219" s="30"/>
      <c r="D219" s="30"/>
      <c r="E219" s="30"/>
      <c r="F219" s="31"/>
      <c r="G219" s="32"/>
    </row>
    <row r="220" spans="1:7" ht="42.75">
      <c r="A220" s="78"/>
      <c r="B220" s="124" t="s">
        <v>173</v>
      </c>
      <c r="C220" s="78"/>
      <c r="D220" s="78"/>
      <c r="E220" s="78"/>
      <c r="F220" s="82"/>
      <c r="G220" s="82"/>
    </row>
    <row r="221" spans="1:7">
      <c r="A221" s="83"/>
      <c r="B221" s="108" t="s">
        <v>174</v>
      </c>
      <c r="C221" s="83" t="s">
        <v>20</v>
      </c>
      <c r="D221" s="83">
        <v>1</v>
      </c>
      <c r="E221" s="83"/>
      <c r="F221" s="87"/>
      <c r="G221" s="87"/>
    </row>
    <row r="222" spans="1:7">
      <c r="A222" s="83"/>
      <c r="B222" s="125" t="s">
        <v>175</v>
      </c>
      <c r="C222" s="83"/>
      <c r="D222" s="83"/>
      <c r="E222" s="83"/>
      <c r="F222" s="87"/>
      <c r="G222" s="87"/>
    </row>
    <row r="223" spans="1:7" ht="28.5">
      <c r="A223" s="83"/>
      <c r="B223" s="125" t="s">
        <v>176</v>
      </c>
      <c r="C223" s="83"/>
      <c r="D223" s="83"/>
      <c r="E223" s="83"/>
      <c r="F223" s="87"/>
      <c r="G223" s="87"/>
    </row>
    <row r="224" spans="1:7">
      <c r="A224" s="83"/>
      <c r="B224" s="125" t="s">
        <v>178</v>
      </c>
      <c r="C224" s="83"/>
      <c r="D224" s="83"/>
      <c r="E224" s="83"/>
      <c r="F224" s="87"/>
      <c r="G224" s="87"/>
    </row>
    <row r="225" spans="1:7" ht="28.5">
      <c r="A225" s="83"/>
      <c r="B225" s="125" t="s">
        <v>177</v>
      </c>
      <c r="C225" s="83"/>
      <c r="D225" s="83"/>
      <c r="E225" s="83"/>
      <c r="F225" s="87"/>
      <c r="G225" s="87"/>
    </row>
    <row r="226" spans="1:7" ht="28.5">
      <c r="A226" s="83"/>
      <c r="B226" s="125" t="s">
        <v>179</v>
      </c>
      <c r="C226" s="83"/>
      <c r="D226" s="83"/>
      <c r="E226" s="83"/>
      <c r="F226" s="87"/>
      <c r="G226" s="87"/>
    </row>
    <row r="227" spans="1:7">
      <c r="A227" s="83"/>
      <c r="B227" s="125" t="s">
        <v>180</v>
      </c>
      <c r="C227" s="83"/>
      <c r="D227" s="83"/>
      <c r="E227" s="83"/>
      <c r="F227" s="87"/>
      <c r="G227" s="87"/>
    </row>
    <row r="228" spans="1:7">
      <c r="A228" s="83"/>
      <c r="B228" s="125" t="s">
        <v>181</v>
      </c>
      <c r="C228" s="83"/>
      <c r="D228" s="83"/>
      <c r="E228" s="83"/>
      <c r="F228" s="87"/>
      <c r="G228" s="87"/>
    </row>
    <row r="229" spans="1:7">
      <c r="A229" s="83"/>
      <c r="B229" s="125" t="s">
        <v>182</v>
      </c>
      <c r="C229" s="83"/>
      <c r="D229" s="83"/>
      <c r="E229" s="83"/>
      <c r="F229" s="87"/>
      <c r="G229" s="87"/>
    </row>
    <row r="230" spans="1:7">
      <c r="A230" s="83"/>
      <c r="B230" s="125" t="s">
        <v>183</v>
      </c>
      <c r="C230" s="83"/>
      <c r="D230" s="83"/>
      <c r="E230" s="83"/>
      <c r="F230" s="87"/>
      <c r="G230" s="87"/>
    </row>
    <row r="231" spans="1:7">
      <c r="A231" s="83"/>
      <c r="B231" s="125" t="s">
        <v>184</v>
      </c>
      <c r="C231" s="83"/>
      <c r="D231" s="83"/>
      <c r="E231" s="83"/>
      <c r="F231" s="87"/>
      <c r="G231" s="87"/>
    </row>
    <row r="232" spans="1:7">
      <c r="A232" s="83"/>
      <c r="B232" s="125" t="s">
        <v>185</v>
      </c>
      <c r="C232" s="83"/>
      <c r="D232" s="83"/>
      <c r="E232" s="83"/>
      <c r="F232" s="87"/>
      <c r="G232" s="87"/>
    </row>
    <row r="233" spans="1:7">
      <c r="A233" s="83"/>
      <c r="B233" s="125" t="s">
        <v>186</v>
      </c>
      <c r="C233" s="83"/>
      <c r="D233" s="83"/>
      <c r="E233" s="83"/>
      <c r="F233" s="87"/>
      <c r="G233" s="87"/>
    </row>
    <row r="234" spans="1:7">
      <c r="A234" s="83"/>
      <c r="B234" s="125" t="s">
        <v>187</v>
      </c>
      <c r="C234" s="83"/>
      <c r="D234" s="83"/>
      <c r="E234" s="83"/>
      <c r="F234" s="87"/>
      <c r="G234" s="87"/>
    </row>
    <row r="235" spans="1:7" ht="15" thickBot="1">
      <c r="A235" s="95"/>
      <c r="B235" s="126"/>
      <c r="C235" s="95"/>
      <c r="D235" s="95"/>
      <c r="E235" s="95"/>
      <c r="F235" s="96"/>
      <c r="G235" s="96"/>
    </row>
    <row r="236" spans="1:7" ht="15.75" thickBot="1">
      <c r="A236" s="33"/>
      <c r="B236" s="75" t="s">
        <v>190</v>
      </c>
      <c r="C236" s="30"/>
      <c r="D236" s="30"/>
      <c r="E236" s="30"/>
      <c r="F236" s="31"/>
      <c r="G236" s="34">
        <f>SUM(G221)</f>
        <v>0</v>
      </c>
    </row>
    <row r="237" spans="1:7" ht="15" thickBot="1">
      <c r="A237" s="43"/>
      <c r="B237" s="44"/>
      <c r="C237" s="45"/>
      <c r="D237" s="45"/>
      <c r="E237" s="45"/>
      <c r="F237" s="46"/>
      <c r="G237" s="47"/>
    </row>
    <row r="238" spans="1:7" ht="15.75" thickBot="1">
      <c r="A238" s="56"/>
      <c r="B238" s="57" t="s">
        <v>264</v>
      </c>
      <c r="C238" s="58"/>
      <c r="D238" s="59"/>
      <c r="E238" s="59"/>
      <c r="F238" s="60"/>
      <c r="G238" s="61">
        <f>+G236+G217+G205+G197+G41</f>
        <v>0</v>
      </c>
    </row>
    <row r="239" spans="1:7" ht="15.75" thickBot="1">
      <c r="A239" s="56"/>
      <c r="B239" s="57" t="s">
        <v>212</v>
      </c>
      <c r="C239" s="58"/>
      <c r="D239" s="59"/>
      <c r="E239" s="59"/>
      <c r="F239" s="60"/>
      <c r="G239" s="61">
        <f>+G238*20%</f>
        <v>0</v>
      </c>
    </row>
    <row r="240" spans="1:7" ht="15.75" thickBot="1">
      <c r="A240" s="56"/>
      <c r="B240" s="57" t="s">
        <v>265</v>
      </c>
      <c r="C240" s="58"/>
      <c r="D240" s="59"/>
      <c r="E240" s="59"/>
      <c r="F240" s="60"/>
      <c r="G240" s="61">
        <f>+G238+G239</f>
        <v>0</v>
      </c>
    </row>
  </sheetData>
  <mergeCells count="7">
    <mergeCell ref="C12:D12"/>
    <mergeCell ref="A3:G3"/>
    <mergeCell ref="A5:G5"/>
    <mergeCell ref="A7:G7"/>
    <mergeCell ref="A8:G8"/>
    <mergeCell ref="A9:G9"/>
    <mergeCell ref="A10:G10"/>
  </mergeCells>
  <pageMargins left="0.23622047244094491" right="0.23622047244094491" top="0.74803149606299213" bottom="0.74803149606299213" header="0.31496062992125984" footer="0.31496062992125984"/>
  <pageSetup paperSize="9" scale="65" fitToHeight="0" orientation="portrait" horizontalDpi="4294967293" verticalDpi="4294967293" r:id="rId1"/>
  <headerFooter>
    <oddFooter>&amp;LMise en conformité réseaux  Eau Froide et Eau Chaude Sanitaire&amp;C&amp;A&amp;R&amp;P/&amp;N</oddFooter>
  </headerFooter>
  <rowBreaks count="3" manualBreakCount="3">
    <brk id="42" max="6" man="1"/>
    <brk id="125" max="6" man="1"/>
    <brk id="183"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9"/>
  <sheetViews>
    <sheetView tabSelected="1" topLeftCell="A82" zoomScale="85" zoomScaleNormal="85" zoomScalePageLayoutView="70" workbookViewId="0">
      <selection activeCell="B54" sqref="B54"/>
    </sheetView>
  </sheetViews>
  <sheetFormatPr baseColWidth="10" defaultRowHeight="14.25"/>
  <cols>
    <col min="1" max="1" width="10.875" style="6" customWidth="1"/>
    <col min="2" max="2" width="83.75" style="5" customWidth="1"/>
    <col min="3" max="5" width="15.75" style="6" customWidth="1"/>
    <col min="6" max="8" width="15.75" customWidth="1"/>
  </cols>
  <sheetData>
    <row r="1" spans="1:8" ht="15" thickBot="1"/>
    <row r="2" spans="1:8">
      <c r="A2" s="17"/>
      <c r="B2" s="127"/>
      <c r="C2" s="128"/>
      <c r="D2" s="128"/>
      <c r="E2" s="128"/>
      <c r="F2" s="129"/>
      <c r="G2" s="129"/>
      <c r="H2" s="130"/>
    </row>
    <row r="3" spans="1:8" ht="15" customHeight="1">
      <c r="A3" s="178" t="s">
        <v>213</v>
      </c>
      <c r="B3" s="179"/>
      <c r="C3" s="179"/>
      <c r="D3" s="179"/>
      <c r="E3" s="179"/>
      <c r="F3" s="179"/>
      <c r="G3" s="179"/>
      <c r="H3" s="180"/>
    </row>
    <row r="4" spans="1:8" ht="15" customHeight="1">
      <c r="A4" s="131"/>
      <c r="B4" s="132"/>
      <c r="C4" s="132"/>
      <c r="D4" s="132"/>
      <c r="E4" s="132"/>
      <c r="F4" s="132"/>
      <c r="G4" s="132"/>
      <c r="H4" s="133"/>
    </row>
    <row r="5" spans="1:8" ht="18">
      <c r="A5" s="178" t="s">
        <v>214</v>
      </c>
      <c r="B5" s="179"/>
      <c r="C5" s="179"/>
      <c r="D5" s="179"/>
      <c r="E5" s="179"/>
      <c r="F5" s="179"/>
      <c r="G5" s="179"/>
      <c r="H5" s="180"/>
    </row>
    <row r="6" spans="1:8" ht="18">
      <c r="A6" s="131"/>
      <c r="B6" s="132"/>
      <c r="C6" s="132"/>
      <c r="D6" s="132"/>
      <c r="E6" s="132"/>
      <c r="F6" s="132"/>
      <c r="G6" s="132"/>
      <c r="H6" s="133"/>
    </row>
    <row r="7" spans="1:8" ht="27.75">
      <c r="A7" s="181" t="s">
        <v>215</v>
      </c>
      <c r="B7" s="182"/>
      <c r="C7" s="182"/>
      <c r="D7" s="182"/>
      <c r="E7" s="182"/>
      <c r="F7" s="182"/>
      <c r="G7" s="182"/>
      <c r="H7" s="183"/>
    </row>
    <row r="8" spans="1:8">
      <c r="A8" s="184"/>
      <c r="B8" s="185"/>
      <c r="C8" s="185"/>
      <c r="D8" s="185"/>
      <c r="E8" s="185"/>
      <c r="F8" s="185"/>
      <c r="G8" s="185"/>
      <c r="H8" s="186"/>
    </row>
    <row r="9" spans="1:8" ht="274.5" customHeight="1">
      <c r="A9" s="187"/>
      <c r="B9" s="188"/>
      <c r="C9" s="188"/>
      <c r="D9" s="188"/>
      <c r="E9" s="188"/>
      <c r="F9" s="188"/>
      <c r="G9" s="188"/>
      <c r="H9" s="189"/>
    </row>
    <row r="10" spans="1:8" ht="15">
      <c r="A10" s="187"/>
      <c r="B10" s="188"/>
      <c r="C10" s="188"/>
      <c r="D10" s="188"/>
      <c r="E10" s="188"/>
      <c r="F10" s="188"/>
      <c r="G10" s="188"/>
      <c r="H10" s="189"/>
    </row>
    <row r="11" spans="1:8" ht="15" thickBot="1">
      <c r="A11" s="21"/>
      <c r="B11" s="134"/>
      <c r="C11" s="135"/>
      <c r="D11" s="135"/>
      <c r="E11" s="135"/>
      <c r="F11" s="136"/>
      <c r="G11" s="136"/>
      <c r="H11" s="137"/>
    </row>
    <row r="12" spans="1:8" ht="32.25" customHeight="1" thickBot="1">
      <c r="A12" s="1" t="s">
        <v>4</v>
      </c>
      <c r="B12" s="7" t="s">
        <v>3</v>
      </c>
      <c r="C12" s="7" t="s">
        <v>297</v>
      </c>
      <c r="D12" s="7" t="s">
        <v>298</v>
      </c>
      <c r="E12" s="7" t="s">
        <v>236</v>
      </c>
      <c r="F12" s="174" t="s">
        <v>260</v>
      </c>
      <c r="G12" s="174" t="s">
        <v>268</v>
      </c>
      <c r="H12" s="174" t="s">
        <v>299</v>
      </c>
    </row>
    <row r="13" spans="1:8">
      <c r="A13" s="23"/>
      <c r="B13" s="9"/>
      <c r="C13" s="17"/>
      <c r="D13" s="17"/>
      <c r="E13" s="23"/>
      <c r="F13" s="26"/>
      <c r="G13" s="26"/>
      <c r="H13" s="26"/>
    </row>
    <row r="14" spans="1:8" ht="18">
      <c r="A14" s="24"/>
      <c r="B14" s="10" t="s">
        <v>1</v>
      </c>
      <c r="C14" s="19"/>
      <c r="D14" s="19"/>
      <c r="E14" s="24"/>
      <c r="F14" s="27"/>
      <c r="G14" s="27"/>
      <c r="H14" s="27"/>
    </row>
    <row r="15" spans="1:8">
      <c r="A15" s="24"/>
      <c r="B15" s="11"/>
      <c r="C15" s="19"/>
      <c r="D15" s="19"/>
      <c r="E15" s="24"/>
      <c r="F15" s="27"/>
      <c r="G15" s="27"/>
      <c r="H15" s="27"/>
    </row>
    <row r="16" spans="1:8" ht="15">
      <c r="A16" s="24"/>
      <c r="B16" s="12" t="s">
        <v>2</v>
      </c>
      <c r="C16" s="19"/>
      <c r="D16" s="19"/>
      <c r="E16" s="24"/>
      <c r="F16" s="27"/>
      <c r="G16" s="27"/>
      <c r="H16" s="27"/>
    </row>
    <row r="17" spans="1:8">
      <c r="A17" s="24"/>
      <c r="B17" s="13"/>
      <c r="C17" s="19"/>
      <c r="D17" s="19"/>
      <c r="E17" s="24"/>
      <c r="F17" s="27"/>
      <c r="G17" s="27"/>
      <c r="H17" s="27"/>
    </row>
    <row r="18" spans="1:8">
      <c r="A18" s="24"/>
      <c r="B18" s="13"/>
      <c r="C18" s="19"/>
      <c r="D18" s="19"/>
      <c r="E18" s="24"/>
      <c r="F18" s="27"/>
      <c r="G18" s="27"/>
      <c r="H18" s="27"/>
    </row>
    <row r="19" spans="1:8" ht="58.5" customHeight="1">
      <c r="A19" s="24"/>
      <c r="B19" s="14" t="s">
        <v>0</v>
      </c>
      <c r="C19" s="19"/>
      <c r="D19" s="19"/>
      <c r="E19" s="24"/>
      <c r="F19" s="27"/>
      <c r="G19" s="27"/>
      <c r="H19" s="27"/>
    </row>
    <row r="20" spans="1:8" ht="91.5" customHeight="1">
      <c r="A20" s="24"/>
      <c r="B20" s="11" t="s">
        <v>10</v>
      </c>
      <c r="C20" s="19"/>
      <c r="D20" s="19"/>
      <c r="E20" s="24"/>
      <c r="F20" s="27"/>
      <c r="G20" s="27"/>
      <c r="H20" s="27"/>
    </row>
    <row r="21" spans="1:8" ht="17.45" customHeight="1">
      <c r="A21" s="24"/>
      <c r="B21" s="15"/>
      <c r="C21" s="19"/>
      <c r="D21" s="19"/>
      <c r="E21" s="24"/>
      <c r="F21" s="27"/>
      <c r="G21" s="27"/>
      <c r="H21" s="27"/>
    </row>
    <row r="22" spans="1:8" ht="15">
      <c r="A22" s="15"/>
      <c r="B22" s="15" t="s">
        <v>296</v>
      </c>
      <c r="C22" s="19"/>
      <c r="D22" s="19"/>
      <c r="E22" s="24"/>
      <c r="F22" s="27"/>
      <c r="G22" s="27"/>
      <c r="H22" s="27"/>
    </row>
    <row r="23" spans="1:8" ht="15">
      <c r="A23" s="29"/>
      <c r="B23" s="15"/>
      <c r="C23" s="19"/>
      <c r="D23" s="19"/>
      <c r="E23" s="24"/>
      <c r="F23" s="27"/>
      <c r="G23" s="27"/>
      <c r="H23" s="27"/>
    </row>
    <row r="24" spans="1:8" ht="15" thickBot="1">
      <c r="A24" s="25"/>
      <c r="B24" s="16"/>
      <c r="C24" s="21"/>
      <c r="D24" s="21"/>
      <c r="E24" s="25"/>
      <c r="F24" s="28"/>
      <c r="G24" s="28"/>
      <c r="H24" s="28"/>
    </row>
    <row r="25" spans="1:8" ht="15.75" thickBot="1">
      <c r="A25" s="49">
        <v>1</v>
      </c>
      <c r="B25" s="55" t="s">
        <v>13</v>
      </c>
      <c r="C25" s="30"/>
      <c r="D25" s="30"/>
      <c r="E25" s="30"/>
      <c r="F25" s="31"/>
      <c r="G25" s="31"/>
      <c r="H25" s="32"/>
    </row>
    <row r="26" spans="1:8" ht="15.75" thickBot="1">
      <c r="A26" s="91"/>
      <c r="B26" s="92"/>
      <c r="C26" s="93"/>
      <c r="D26" s="93"/>
      <c r="E26" s="95"/>
      <c r="F26" s="96"/>
      <c r="G26" s="96"/>
      <c r="H26" s="96"/>
    </row>
    <row r="27" spans="1:8" ht="15.75" thickBot="1">
      <c r="A27" s="33"/>
      <c r="B27" s="75" t="s">
        <v>210</v>
      </c>
      <c r="C27" s="34">
        <f>+'TRANCHE 1 Sous-station BMC'!G40</f>
        <v>0</v>
      </c>
      <c r="D27" s="34">
        <f>+'TRANCHE 1 Sous-station PFE'!G40</f>
        <v>0</v>
      </c>
      <c r="E27" s="34">
        <f>+'TRANCHE 2'!G48</f>
        <v>0</v>
      </c>
      <c r="F27" s="34">
        <f>+'TRANCHE 3'!G41</f>
        <v>0</v>
      </c>
      <c r="G27" s="34" t="e">
        <f>+#REF!</f>
        <v>#REF!</v>
      </c>
      <c r="H27" s="34" t="e">
        <f>SUM(C27:G27)</f>
        <v>#REF!</v>
      </c>
    </row>
    <row r="28" spans="1:8" ht="15" thickBot="1">
      <c r="A28" s="43"/>
      <c r="B28" s="44"/>
      <c r="C28" s="45"/>
      <c r="D28" s="45"/>
      <c r="E28" s="45"/>
      <c r="F28" s="46"/>
      <c r="G28" s="46"/>
      <c r="H28" s="47"/>
    </row>
    <row r="29" spans="1:8" ht="15.75" thickBot="1">
      <c r="A29" s="49" t="s">
        <v>24</v>
      </c>
      <c r="B29" s="52" t="s">
        <v>23</v>
      </c>
      <c r="C29" s="30"/>
      <c r="D29" s="30"/>
      <c r="E29" s="30"/>
      <c r="F29" s="31"/>
      <c r="G29" s="31"/>
      <c r="H29" s="32"/>
    </row>
    <row r="30" spans="1:8" ht="15.75" thickBot="1">
      <c r="A30" s="50" t="s">
        <v>26</v>
      </c>
      <c r="B30" s="53" t="s">
        <v>25</v>
      </c>
      <c r="C30" s="35"/>
      <c r="D30" s="35"/>
      <c r="E30" s="35"/>
      <c r="F30" s="36"/>
      <c r="G30" s="36"/>
      <c r="H30" s="37"/>
    </row>
    <row r="31" spans="1:8" ht="43.5" thickBot="1">
      <c r="A31" s="51" t="s">
        <v>28</v>
      </c>
      <c r="B31" s="54" t="s">
        <v>87</v>
      </c>
      <c r="C31" s="39"/>
      <c r="D31" s="39"/>
      <c r="E31" s="39"/>
      <c r="F31" s="40"/>
      <c r="G31" s="40"/>
      <c r="H31" s="41"/>
    </row>
    <row r="32" spans="1:8" ht="15" thickBot="1">
      <c r="A32" s="101"/>
      <c r="B32" s="102"/>
      <c r="C32" s="93"/>
      <c r="D32" s="93"/>
      <c r="E32" s="95"/>
      <c r="F32" s="96"/>
      <c r="G32" s="96"/>
      <c r="H32" s="96"/>
    </row>
    <row r="33" spans="1:8" ht="15.75" thickBot="1">
      <c r="A33" s="38"/>
      <c r="B33" s="76" t="s">
        <v>209</v>
      </c>
      <c r="C33" s="48">
        <f>+'TRANCHE 1 Sous-station BMC'!G68</f>
        <v>0</v>
      </c>
      <c r="D33" s="48">
        <f>+'TRANCHE 1 Sous-station PFE'!G65</f>
        <v>0</v>
      </c>
      <c r="E33" s="48">
        <f>+'TRANCHE 2'!G75</f>
        <v>0</v>
      </c>
      <c r="F33" s="48">
        <f>+'TRANCHE 3'!G70</f>
        <v>0</v>
      </c>
      <c r="G33" s="48" t="e">
        <f>+#REF!</f>
        <v>#REF!</v>
      </c>
      <c r="H33" s="48" t="e">
        <f>SUM(C33:G33)</f>
        <v>#REF!</v>
      </c>
    </row>
    <row r="34" spans="1:8" ht="8.1" customHeight="1" thickBot="1">
      <c r="A34" s="72"/>
      <c r="B34" s="73"/>
      <c r="C34" s="45"/>
      <c r="D34" s="45"/>
      <c r="E34" s="45"/>
      <c r="F34" s="46"/>
      <c r="G34" s="46"/>
      <c r="H34" s="74"/>
    </row>
    <row r="35" spans="1:8" ht="15" thickBot="1">
      <c r="A35" s="51" t="s">
        <v>27</v>
      </c>
      <c r="B35" s="54" t="s">
        <v>54</v>
      </c>
      <c r="C35" s="39"/>
      <c r="D35" s="39"/>
      <c r="E35" s="39"/>
      <c r="F35" s="40"/>
      <c r="G35" s="40"/>
      <c r="H35" s="41"/>
    </row>
    <row r="36" spans="1:8" ht="15" thickBot="1">
      <c r="A36" s="101"/>
      <c r="B36" s="102"/>
      <c r="C36" s="93"/>
      <c r="D36" s="93"/>
      <c r="E36" s="95"/>
      <c r="F36" s="96"/>
      <c r="G36" s="96"/>
      <c r="H36" s="96"/>
    </row>
    <row r="37" spans="1:8" ht="15.75" thickBot="1">
      <c r="A37" s="38"/>
      <c r="B37" s="76" t="s">
        <v>208</v>
      </c>
      <c r="C37" s="48">
        <f>+'TRANCHE 1 Sous-station BMC'!G122</f>
        <v>0</v>
      </c>
      <c r="D37" s="48">
        <f>+'TRANCHE 1 Sous-station PFE'!G110</f>
        <v>0</v>
      </c>
      <c r="E37" s="48">
        <f>+'TRANCHE 2'!G98</f>
        <v>0</v>
      </c>
      <c r="F37" s="48">
        <f>+'TRANCHE 3'!G93</f>
        <v>0</v>
      </c>
      <c r="G37" s="48" t="e">
        <f>+#REF!</f>
        <v>#REF!</v>
      </c>
      <c r="H37" s="48" t="e">
        <f>SUM(C37:G37)</f>
        <v>#REF!</v>
      </c>
    </row>
    <row r="38" spans="1:8" ht="8.1" customHeight="1" thickBot="1">
      <c r="A38" s="72"/>
      <c r="B38" s="73"/>
      <c r="C38" s="45"/>
      <c r="D38" s="45"/>
      <c r="E38" s="45"/>
      <c r="F38" s="46"/>
      <c r="G38" s="46"/>
      <c r="H38" s="74"/>
    </row>
    <row r="39" spans="1:8" ht="15" thickBot="1">
      <c r="A39" s="51" t="s">
        <v>29</v>
      </c>
      <c r="B39" s="54" t="s">
        <v>55</v>
      </c>
      <c r="C39" s="39"/>
      <c r="D39" s="39"/>
      <c r="E39" s="39"/>
      <c r="F39" s="40"/>
      <c r="G39" s="40"/>
      <c r="H39" s="41"/>
    </row>
    <row r="40" spans="1:8" ht="15" thickBot="1">
      <c r="A40" s="101"/>
      <c r="B40" s="104"/>
      <c r="C40" s="93"/>
      <c r="D40" s="93"/>
      <c r="E40" s="95"/>
      <c r="F40" s="96"/>
      <c r="G40" s="96"/>
      <c r="H40" s="96"/>
    </row>
    <row r="41" spans="1:8" ht="15.75" thickBot="1">
      <c r="A41" s="38"/>
      <c r="B41" s="76" t="s">
        <v>207</v>
      </c>
      <c r="C41" s="48">
        <f>+'TRANCHE 1 Sous-station BMC'!G150</f>
        <v>0</v>
      </c>
      <c r="D41" s="48">
        <f>+'TRANCHE 1 Sous-station PFE'!G128</f>
        <v>0</v>
      </c>
      <c r="E41" s="48">
        <f>+'TRANCHE 2'!G116</f>
        <v>0</v>
      </c>
      <c r="F41" s="48">
        <f>+'TRANCHE 3'!G114</f>
        <v>0</v>
      </c>
      <c r="G41" s="48" t="e">
        <f>+#REF!</f>
        <v>#REF!</v>
      </c>
      <c r="H41" s="48" t="e">
        <f>SUM(C41:G41)</f>
        <v>#REF!</v>
      </c>
    </row>
    <row r="42" spans="1:8" ht="8.1" customHeight="1" thickBot="1">
      <c r="A42" s="72"/>
      <c r="B42" s="73"/>
      <c r="C42" s="45"/>
      <c r="D42" s="45"/>
      <c r="E42" s="45"/>
      <c r="F42" s="46"/>
      <c r="G42" s="46"/>
      <c r="H42" s="74"/>
    </row>
    <row r="43" spans="1:8" ht="15" thickBot="1">
      <c r="A43" s="51" t="s">
        <v>30</v>
      </c>
      <c r="B43" s="54" t="s">
        <v>95</v>
      </c>
      <c r="C43" s="39"/>
      <c r="D43" s="39"/>
      <c r="E43" s="39"/>
      <c r="F43" s="40"/>
      <c r="G43" s="40"/>
      <c r="H43" s="41"/>
    </row>
    <row r="44" spans="1:8" ht="15" thickBot="1">
      <c r="A44" s="101"/>
      <c r="B44" s="104"/>
      <c r="C44" s="93"/>
      <c r="D44" s="93"/>
      <c r="E44" s="95"/>
      <c r="F44" s="96"/>
      <c r="G44" s="96"/>
      <c r="H44" s="96"/>
    </row>
    <row r="45" spans="1:8" ht="15.75" thickBot="1">
      <c r="A45" s="38"/>
      <c r="B45" s="76" t="s">
        <v>206</v>
      </c>
      <c r="C45" s="48">
        <f>+'TRANCHE 1 Sous-station BMC'!G156</f>
        <v>0</v>
      </c>
      <c r="D45" s="48">
        <f>+'TRANCHE 1 Sous-station PFE'!G138</f>
        <v>0</v>
      </c>
      <c r="E45" s="48">
        <f>+'TRANCHE 2'!G124</f>
        <v>0</v>
      </c>
      <c r="F45" s="48">
        <f>+'TRANCHE 3'!G123</f>
        <v>0</v>
      </c>
      <c r="G45" s="48" t="e">
        <f>+#REF!</f>
        <v>#REF!</v>
      </c>
      <c r="H45" s="48" t="e">
        <f>SUM(C45:G45)</f>
        <v>#REF!</v>
      </c>
    </row>
    <row r="46" spans="1:8" ht="15.75" thickBot="1">
      <c r="A46" s="62"/>
      <c r="B46" s="77" t="s">
        <v>205</v>
      </c>
      <c r="C46" s="64">
        <f>+'TRANCHE 1 Sous-station BMC'!G157</f>
        <v>0</v>
      </c>
      <c r="D46" s="64">
        <f>+'TRANCHE 1 Sous-station PFE'!G139</f>
        <v>0</v>
      </c>
      <c r="E46" s="64">
        <f>+'TRANCHE 2'!G125</f>
        <v>0</v>
      </c>
      <c r="F46" s="64">
        <f>+'TRANCHE 3'!G124</f>
        <v>0</v>
      </c>
      <c r="G46" s="64" t="e">
        <f>+#REF!</f>
        <v>#REF!</v>
      </c>
      <c r="H46" s="64" t="e">
        <f>SUM(C46:G46)</f>
        <v>#REF!</v>
      </c>
    </row>
    <row r="47" spans="1:8" ht="8.1" customHeight="1" thickBot="1">
      <c r="A47" s="72"/>
      <c r="B47" s="73"/>
      <c r="C47" s="45"/>
      <c r="D47" s="45"/>
      <c r="E47" s="45"/>
      <c r="F47" s="46"/>
      <c r="G47" s="46"/>
      <c r="H47" s="74"/>
    </row>
    <row r="48" spans="1:8" ht="15.75" thickBot="1">
      <c r="A48" s="50" t="s">
        <v>32</v>
      </c>
      <c r="B48" s="53" t="s">
        <v>31</v>
      </c>
      <c r="C48" s="35"/>
      <c r="D48" s="35"/>
      <c r="E48" s="35"/>
      <c r="F48" s="36"/>
      <c r="G48" s="36"/>
      <c r="H48" s="37"/>
    </row>
    <row r="49" spans="1:8" ht="15.75" thickBot="1">
      <c r="A49" s="42"/>
      <c r="B49" s="66"/>
      <c r="C49" s="25"/>
      <c r="D49" s="25"/>
      <c r="E49" s="25"/>
      <c r="F49" s="28"/>
      <c r="G49" s="28"/>
      <c r="H49" s="28"/>
    </row>
    <row r="50" spans="1:8" s="8" customFormat="1" ht="15.75" thickBot="1">
      <c r="A50" s="62"/>
      <c r="B50" s="77" t="s">
        <v>204</v>
      </c>
      <c r="C50" s="64">
        <f>+'TRANCHE 1 Sous-station BMC'!G171</f>
        <v>0</v>
      </c>
      <c r="D50" s="64">
        <f>+'TRANCHE 1 Sous-station PFE'!G153</f>
        <v>0</v>
      </c>
      <c r="E50" s="175"/>
      <c r="F50" s="175"/>
      <c r="G50" s="175"/>
      <c r="H50" s="64">
        <f>SUM(C50:G50)</f>
        <v>0</v>
      </c>
    </row>
    <row r="51" spans="1:8" ht="8.1" customHeight="1" thickBot="1">
      <c r="A51" s="72"/>
      <c r="B51" s="73"/>
      <c r="C51" s="45"/>
      <c r="D51" s="45"/>
      <c r="E51" s="45"/>
      <c r="F51" s="46"/>
      <c r="G51" s="46"/>
      <c r="H51" s="74"/>
    </row>
    <row r="52" spans="1:8" ht="15.75" thickBot="1">
      <c r="A52" s="50" t="s">
        <v>33</v>
      </c>
      <c r="B52" s="53" t="s">
        <v>300</v>
      </c>
      <c r="C52" s="35"/>
      <c r="D52" s="35"/>
      <c r="E52" s="35"/>
      <c r="F52" s="36"/>
      <c r="G52" s="36"/>
      <c r="H52" s="37"/>
    </row>
    <row r="53" spans="1:8" ht="15.75" thickBot="1">
      <c r="A53" s="91"/>
      <c r="B53" s="118"/>
      <c r="C53" s="95"/>
      <c r="D53" s="95"/>
      <c r="E53" s="95"/>
      <c r="F53" s="96"/>
      <c r="G53" s="96"/>
      <c r="H53" s="96"/>
    </row>
    <row r="54" spans="1:8" s="8" customFormat="1" ht="15.75" thickBot="1">
      <c r="A54" s="62"/>
      <c r="B54" s="77" t="s">
        <v>304</v>
      </c>
      <c r="C54" s="64">
        <f>+'TRANCHE 1 Sous-station BMC'!G187</f>
        <v>0</v>
      </c>
      <c r="D54" s="64">
        <f>+'TRANCHE 1 Sous-station PFE'!G169</f>
        <v>0</v>
      </c>
      <c r="E54" s="175"/>
      <c r="F54" s="175"/>
      <c r="G54" s="175"/>
      <c r="H54" s="64">
        <f>SUM(C54:G54)</f>
        <v>0</v>
      </c>
    </row>
    <row r="55" spans="1:8" ht="8.1" customHeight="1" thickBot="1">
      <c r="A55" s="72"/>
      <c r="B55" s="73"/>
      <c r="C55" s="45"/>
      <c r="D55" s="45"/>
      <c r="E55" s="45"/>
      <c r="F55" s="46"/>
      <c r="G55" s="46"/>
      <c r="H55" s="74"/>
    </row>
    <row r="56" spans="1:8" ht="15.75" thickBot="1">
      <c r="A56" s="50" t="s">
        <v>34</v>
      </c>
      <c r="B56" s="53" t="s">
        <v>188</v>
      </c>
      <c r="C56" s="35"/>
      <c r="D56" s="35"/>
      <c r="E56" s="35"/>
      <c r="F56" s="36"/>
      <c r="G56" s="36"/>
      <c r="H56" s="37"/>
    </row>
    <row r="57" spans="1:8" ht="15.75" thickBot="1">
      <c r="A57" s="42"/>
      <c r="B57" s="66"/>
      <c r="C57" s="25"/>
      <c r="D57" s="25"/>
      <c r="E57" s="25"/>
      <c r="F57" s="28"/>
      <c r="G57" s="28"/>
      <c r="H57" s="28"/>
    </row>
    <row r="58" spans="1:8" ht="15.75" thickBot="1">
      <c r="A58" s="62"/>
      <c r="B58" s="77" t="s">
        <v>203</v>
      </c>
      <c r="C58" s="64">
        <f>+'TRANCHE 1 Sous-station BMC'!G192</f>
        <v>0</v>
      </c>
      <c r="D58" s="64">
        <f>+'TRANCHE 1 Sous-station PFE'!G174</f>
        <v>0</v>
      </c>
      <c r="E58" s="64">
        <f>+'TRANCHE 2'!G130</f>
        <v>0</v>
      </c>
      <c r="F58" s="64">
        <f>+'TRANCHE 3'!G129</f>
        <v>0</v>
      </c>
      <c r="G58" s="64" t="e">
        <f>+#REF!</f>
        <v>#REF!</v>
      </c>
      <c r="H58" s="64" t="e">
        <f>SUM(C58:G58)</f>
        <v>#REF!</v>
      </c>
    </row>
    <row r="59" spans="1:8" ht="8.1" customHeight="1" thickBot="1">
      <c r="A59" s="72"/>
      <c r="B59" s="73"/>
      <c r="C59" s="45"/>
      <c r="D59" s="45"/>
      <c r="E59" s="45"/>
      <c r="F59" s="46"/>
      <c r="G59" s="46"/>
      <c r="H59" s="74"/>
    </row>
    <row r="60" spans="1:8" ht="15.75" thickBot="1">
      <c r="A60" s="50" t="s">
        <v>36</v>
      </c>
      <c r="B60" s="53" t="s">
        <v>35</v>
      </c>
      <c r="C60" s="35"/>
      <c r="D60" s="35"/>
      <c r="E60" s="35"/>
      <c r="F60" s="36"/>
      <c r="G60" s="36"/>
      <c r="H60" s="37"/>
    </row>
    <row r="61" spans="1:8" ht="15.75" thickBot="1">
      <c r="A61" s="91"/>
      <c r="B61" s="118"/>
      <c r="C61" s="95"/>
      <c r="D61" s="95"/>
      <c r="E61" s="95"/>
      <c r="F61" s="96"/>
      <c r="G61" s="96"/>
      <c r="H61" s="96"/>
    </row>
    <row r="62" spans="1:8" ht="15.75" thickBot="1">
      <c r="A62" s="62"/>
      <c r="B62" s="77" t="s">
        <v>202</v>
      </c>
      <c r="C62" s="64">
        <f>+'TRANCHE 1 Sous-station BMC'!G209</f>
        <v>0</v>
      </c>
      <c r="D62" s="64">
        <f>+'TRANCHE 1 Sous-station PFE'!G191</f>
        <v>0</v>
      </c>
      <c r="E62" s="64">
        <f>+'TRANCHE 2'!G147</f>
        <v>0</v>
      </c>
      <c r="F62" s="64">
        <f>+'TRANCHE 3'!G134</f>
        <v>0</v>
      </c>
      <c r="G62" s="64" t="e">
        <f>+#REF!</f>
        <v>#REF!</v>
      </c>
      <c r="H62" s="64" t="e">
        <f>SUM(C62:G62)</f>
        <v>#REF!</v>
      </c>
    </row>
    <row r="63" spans="1:8" ht="8.1" customHeight="1" thickBot="1">
      <c r="A63" s="72"/>
      <c r="B63" s="73"/>
      <c r="C63" s="45"/>
      <c r="D63" s="45"/>
      <c r="E63" s="45"/>
      <c r="F63" s="46"/>
      <c r="G63" s="46"/>
      <c r="H63" s="74"/>
    </row>
    <row r="64" spans="1:8" ht="15.75" thickBot="1">
      <c r="A64" s="50" t="s">
        <v>38</v>
      </c>
      <c r="B64" s="53" t="s">
        <v>37</v>
      </c>
      <c r="C64" s="35"/>
      <c r="D64" s="35"/>
      <c r="E64" s="35"/>
      <c r="F64" s="36"/>
      <c r="G64" s="36"/>
      <c r="H64" s="37"/>
    </row>
    <row r="65" spans="1:8" ht="15" thickBot="1">
      <c r="A65" s="51" t="s">
        <v>39</v>
      </c>
      <c r="B65" s="54" t="s">
        <v>122</v>
      </c>
      <c r="C65" s="39"/>
      <c r="D65" s="39"/>
      <c r="E65" s="39"/>
      <c r="F65" s="40"/>
      <c r="G65" s="40"/>
      <c r="H65" s="41"/>
    </row>
    <row r="66" spans="1:8" ht="15" thickBot="1">
      <c r="A66" s="156"/>
      <c r="B66" s="157"/>
      <c r="C66" s="25"/>
      <c r="D66" s="25"/>
      <c r="E66" s="25"/>
      <c r="F66" s="28"/>
      <c r="G66" s="28"/>
      <c r="H66" s="28"/>
    </row>
    <row r="67" spans="1:8" ht="15.75" thickBot="1">
      <c r="A67" s="38"/>
      <c r="B67" s="76" t="s">
        <v>201</v>
      </c>
      <c r="C67" s="48">
        <f>+'TRANCHE 1 Sous-station BMC'!G218</f>
        <v>0</v>
      </c>
      <c r="D67" s="48">
        <f>+'TRANCHE 1 Sous-station PFE'!G199</f>
        <v>0</v>
      </c>
      <c r="E67" s="48">
        <f>+'TRANCHE 2'!G158</f>
        <v>0</v>
      </c>
      <c r="F67" s="48">
        <f>+'TRANCHE 3'!G141</f>
        <v>0</v>
      </c>
      <c r="G67" s="48" t="e">
        <f>+#REF!</f>
        <v>#REF!</v>
      </c>
      <c r="H67" s="48" t="e">
        <f>SUM(C67:G67)</f>
        <v>#REF!</v>
      </c>
    </row>
    <row r="68" spans="1:8" ht="8.1" customHeight="1" thickBot="1">
      <c r="A68" s="72"/>
      <c r="B68" s="73"/>
      <c r="C68" s="45"/>
      <c r="D68" s="45"/>
      <c r="E68" s="45"/>
      <c r="F68" s="46"/>
      <c r="G68" s="46"/>
      <c r="H68" s="74"/>
    </row>
    <row r="69" spans="1:8" ht="15" thickBot="1">
      <c r="A69" s="51" t="s">
        <v>40</v>
      </c>
      <c r="B69" s="54" t="s">
        <v>123</v>
      </c>
      <c r="C69" s="39"/>
      <c r="D69" s="39"/>
      <c r="E69" s="39"/>
      <c r="F69" s="40"/>
      <c r="G69" s="40"/>
      <c r="H69" s="41"/>
    </row>
    <row r="70" spans="1:8" ht="15" thickBot="1">
      <c r="A70" s="101"/>
      <c r="B70" s="104"/>
      <c r="C70" s="95"/>
      <c r="D70" s="95"/>
      <c r="E70" s="95"/>
      <c r="F70" s="96"/>
      <c r="G70" s="96"/>
      <c r="H70" s="96"/>
    </row>
    <row r="71" spans="1:8" ht="15.75" thickBot="1">
      <c r="A71" s="38"/>
      <c r="B71" s="76" t="s">
        <v>200</v>
      </c>
      <c r="C71" s="48">
        <f>+'TRANCHE 1 Sous-station BMC'!G232</f>
        <v>0</v>
      </c>
      <c r="D71" s="48">
        <f>+'TRANCHE 1 Sous-station PFE'!G210</f>
        <v>0</v>
      </c>
      <c r="E71" s="48">
        <f>+'TRANCHE 2'!G169</f>
        <v>0</v>
      </c>
      <c r="F71" s="48">
        <f>+'TRANCHE 3'!G149</f>
        <v>0</v>
      </c>
      <c r="G71" s="48" t="e">
        <f>+#REF!</f>
        <v>#REF!</v>
      </c>
      <c r="H71" s="48" t="e">
        <f>SUM(C71:G71)</f>
        <v>#REF!</v>
      </c>
    </row>
    <row r="72" spans="1:8" ht="15.75" thickBot="1">
      <c r="A72" s="62"/>
      <c r="B72" s="77" t="s">
        <v>199</v>
      </c>
      <c r="C72" s="64">
        <f>+'TRANCHE 1 Sous-station BMC'!G233</f>
        <v>0</v>
      </c>
      <c r="D72" s="64">
        <f>+'TRANCHE 1 Sous-station PFE'!G211</f>
        <v>0</v>
      </c>
      <c r="E72" s="64">
        <f>+'TRANCHE 2'!G170</f>
        <v>0</v>
      </c>
      <c r="F72" s="64">
        <f>+'TRANCHE 3'!G150</f>
        <v>0</v>
      </c>
      <c r="G72" s="64" t="e">
        <f>+#REF!</f>
        <v>#REF!</v>
      </c>
      <c r="H72" s="64" t="e">
        <f>SUM(C72:G72)</f>
        <v>#REF!</v>
      </c>
    </row>
    <row r="73" spans="1:8" ht="8.1" customHeight="1" thickBot="1">
      <c r="A73" s="72"/>
      <c r="B73" s="73"/>
      <c r="C73" s="45"/>
      <c r="D73" s="45"/>
      <c r="E73" s="45"/>
      <c r="F73" s="46"/>
      <c r="G73" s="46"/>
      <c r="H73" s="74"/>
    </row>
    <row r="74" spans="1:8" ht="15.75" thickBot="1">
      <c r="A74" s="50" t="s">
        <v>41</v>
      </c>
      <c r="B74" s="53" t="s">
        <v>42</v>
      </c>
      <c r="C74" s="35"/>
      <c r="D74" s="35"/>
      <c r="E74" s="35"/>
      <c r="F74" s="36"/>
      <c r="G74" s="36"/>
      <c r="H74" s="37"/>
    </row>
    <row r="75" spans="1:8" ht="15.75" thickBot="1">
      <c r="A75" s="91"/>
      <c r="B75" s="118"/>
      <c r="C75" s="95"/>
      <c r="D75" s="95"/>
      <c r="E75" s="95"/>
      <c r="F75" s="96"/>
      <c r="G75" s="96"/>
      <c r="H75" s="96"/>
    </row>
    <row r="76" spans="1:8" ht="15.75" thickBot="1">
      <c r="A76" s="62"/>
      <c r="B76" s="77" t="s">
        <v>198</v>
      </c>
      <c r="C76" s="64">
        <f>+'TRANCHE 1 Sous-station BMC'!G250</f>
        <v>0</v>
      </c>
      <c r="D76" s="64">
        <f>+'TRANCHE 1 Sous-station PFE'!G228</f>
        <v>0</v>
      </c>
      <c r="E76" s="64">
        <f>+'TRANCHE 2'!G187</f>
        <v>0</v>
      </c>
      <c r="F76" s="64">
        <f>+'TRANCHE 3'!G167</f>
        <v>0</v>
      </c>
      <c r="G76" s="64" t="e">
        <f>+#REF!</f>
        <v>#REF!</v>
      </c>
      <c r="H76" s="64" t="e">
        <f>SUM(C76:G76)</f>
        <v>#REF!</v>
      </c>
    </row>
    <row r="77" spans="1:8" ht="8.1" customHeight="1" thickBot="1">
      <c r="A77" s="72"/>
      <c r="B77" s="73"/>
      <c r="C77" s="45"/>
      <c r="D77" s="45"/>
      <c r="E77" s="45"/>
      <c r="F77" s="46"/>
      <c r="G77" s="46"/>
      <c r="H77" s="74"/>
    </row>
    <row r="78" spans="1:8" ht="15.75" thickBot="1">
      <c r="A78" s="50" t="s">
        <v>43</v>
      </c>
      <c r="B78" s="53" t="s">
        <v>44</v>
      </c>
      <c r="C78" s="35"/>
      <c r="D78" s="35"/>
      <c r="E78" s="35"/>
      <c r="F78" s="36"/>
      <c r="G78" s="36"/>
      <c r="H78" s="37"/>
    </row>
    <row r="79" spans="1:8" ht="15.75" thickBot="1">
      <c r="A79" s="42"/>
      <c r="B79" s="66"/>
      <c r="C79" s="25"/>
      <c r="D79" s="25"/>
      <c r="E79" s="25"/>
      <c r="F79" s="28"/>
      <c r="G79" s="28"/>
      <c r="H79" s="28"/>
    </row>
    <row r="80" spans="1:8" ht="15.75" thickBot="1">
      <c r="A80" s="62"/>
      <c r="B80" s="77" t="s">
        <v>197</v>
      </c>
      <c r="C80" s="64">
        <f>+'TRANCHE 1 Sous-station BMC'!G255</f>
        <v>0</v>
      </c>
      <c r="D80" s="64">
        <f>+'TRANCHE 1 Sous-station PFE'!G233</f>
        <v>0</v>
      </c>
      <c r="E80" s="64">
        <f>+'TRANCHE 2'!G192</f>
        <v>0</v>
      </c>
      <c r="F80" s="64">
        <f>+'TRANCHE 3'!G172</f>
        <v>0</v>
      </c>
      <c r="G80" s="64" t="e">
        <f>+#REF!</f>
        <v>#REF!</v>
      </c>
      <c r="H80" s="64" t="e">
        <f>SUM(C80:G80)</f>
        <v>#REF!</v>
      </c>
    </row>
    <row r="81" spans="1:8" ht="8.1" customHeight="1" thickBot="1">
      <c r="A81" s="72"/>
      <c r="B81" s="73"/>
      <c r="C81" s="45"/>
      <c r="D81" s="45"/>
      <c r="E81" s="45"/>
      <c r="F81" s="46"/>
      <c r="G81" s="46"/>
      <c r="H81" s="74"/>
    </row>
    <row r="82" spans="1:8" ht="15.75" thickBot="1">
      <c r="A82" s="50" t="s">
        <v>45</v>
      </c>
      <c r="B82" s="53" t="s">
        <v>90</v>
      </c>
      <c r="C82" s="35"/>
      <c r="D82" s="35"/>
      <c r="E82" s="35"/>
      <c r="F82" s="36"/>
      <c r="G82" s="36"/>
      <c r="H82" s="37"/>
    </row>
    <row r="83" spans="1:8" ht="15.75" thickBot="1">
      <c r="A83" s="91"/>
      <c r="B83" s="118"/>
      <c r="C83" s="95"/>
      <c r="D83" s="95"/>
      <c r="E83" s="95"/>
      <c r="F83" s="96"/>
      <c r="G83" s="96"/>
      <c r="H83" s="96"/>
    </row>
    <row r="84" spans="1:8" ht="15.75" thickBot="1">
      <c r="A84" s="62"/>
      <c r="B84" s="77" t="s">
        <v>196</v>
      </c>
      <c r="C84" s="64">
        <f>+'TRANCHE 1 Sous-station BMC'!G260</f>
        <v>0</v>
      </c>
      <c r="D84" s="64">
        <f>+'TRANCHE 1 Sous-station PFE'!G238</f>
        <v>0</v>
      </c>
      <c r="E84" s="64">
        <f>+'TRANCHE 2'!G197</f>
        <v>0</v>
      </c>
      <c r="F84" s="64">
        <f>+'TRANCHE 3'!G177</f>
        <v>0</v>
      </c>
      <c r="G84" s="64" t="e">
        <f>+#REF!</f>
        <v>#REF!</v>
      </c>
      <c r="H84" s="64" t="e">
        <f>SUM(C84:G84)</f>
        <v>#REF!</v>
      </c>
    </row>
    <row r="85" spans="1:8" ht="8.1" customHeight="1" thickBot="1">
      <c r="A85" s="72"/>
      <c r="B85" s="73"/>
      <c r="C85" s="45"/>
      <c r="D85" s="45"/>
      <c r="E85" s="45"/>
      <c r="F85" s="46"/>
      <c r="G85" s="46"/>
      <c r="H85" s="74"/>
    </row>
    <row r="86" spans="1:8" ht="15.75" thickBot="1">
      <c r="A86" s="50" t="s">
        <v>46</v>
      </c>
      <c r="B86" s="53" t="s">
        <v>48</v>
      </c>
      <c r="C86" s="35"/>
      <c r="D86" s="35"/>
      <c r="E86" s="35"/>
      <c r="F86" s="36"/>
      <c r="G86" s="36"/>
      <c r="H86" s="37"/>
    </row>
    <row r="87" spans="1:8" ht="15.75" thickBot="1">
      <c r="A87" s="91"/>
      <c r="B87" s="118"/>
      <c r="C87" s="95"/>
      <c r="D87" s="95"/>
      <c r="E87" s="95"/>
      <c r="F87" s="96"/>
      <c r="G87" s="96"/>
      <c r="H87" s="96"/>
    </row>
    <row r="88" spans="1:8" ht="15.75" thickBot="1">
      <c r="A88" s="62"/>
      <c r="B88" s="77" t="s">
        <v>195</v>
      </c>
      <c r="C88" s="64">
        <f>+'TRANCHE 1 Sous-station BMC'!G265</f>
        <v>0</v>
      </c>
      <c r="D88" s="64">
        <f>+'TRANCHE 1 Sous-station PFE'!G243</f>
        <v>0</v>
      </c>
      <c r="E88" s="64">
        <f>+'TRANCHE 2'!G202</f>
        <v>0</v>
      </c>
      <c r="F88" s="64">
        <f>+'TRANCHE 3'!G182</f>
        <v>0</v>
      </c>
      <c r="G88" s="64" t="e">
        <f>+#REF!</f>
        <v>#REF!</v>
      </c>
      <c r="H88" s="64" t="e">
        <f>SUM(C88:G88)</f>
        <v>#REF!</v>
      </c>
    </row>
    <row r="89" spans="1:8" ht="8.1" customHeight="1" thickBot="1">
      <c r="A89" s="72"/>
      <c r="B89" s="73"/>
      <c r="C89" s="45"/>
      <c r="D89" s="45"/>
      <c r="E89" s="45"/>
      <c r="F89" s="46"/>
      <c r="G89" s="46"/>
      <c r="H89" s="74"/>
    </row>
    <row r="90" spans="1:8" ht="15.75" thickBot="1">
      <c r="A90" s="50" t="s">
        <v>47</v>
      </c>
      <c r="B90" s="53" t="s">
        <v>88</v>
      </c>
      <c r="C90" s="35"/>
      <c r="D90" s="35"/>
      <c r="E90" s="35"/>
      <c r="F90" s="36"/>
      <c r="G90" s="36"/>
      <c r="H90" s="37"/>
    </row>
    <row r="91" spans="1:8" ht="15.75" thickBot="1">
      <c r="A91" s="91"/>
      <c r="B91" s="122"/>
      <c r="C91" s="95"/>
      <c r="D91" s="95"/>
      <c r="E91" s="95"/>
      <c r="F91" s="96"/>
      <c r="G91" s="96"/>
      <c r="H91" s="96"/>
    </row>
    <row r="92" spans="1:8" ht="15.75" thickBot="1">
      <c r="A92" s="62"/>
      <c r="B92" s="77" t="s">
        <v>194</v>
      </c>
      <c r="C92" s="64">
        <f>+'TRANCHE 1 Sous-station BMC'!G279</f>
        <v>0</v>
      </c>
      <c r="D92" s="64">
        <f>+'TRANCHE 1 Sous-station PFE'!G257</f>
        <v>0</v>
      </c>
      <c r="E92" s="64">
        <f>+'TRANCHE 2'!G216</f>
        <v>0</v>
      </c>
      <c r="F92" s="64">
        <f>+'TRANCHE 3'!G196</f>
        <v>0</v>
      </c>
      <c r="G92" s="64" t="e">
        <f>+#REF!</f>
        <v>#REF!</v>
      </c>
      <c r="H92" s="64" t="e">
        <f>SUM(C92:G92)</f>
        <v>#REF!</v>
      </c>
    </row>
    <row r="93" spans="1:8" ht="15.75" thickBot="1">
      <c r="A93" s="49"/>
      <c r="B93" s="75" t="s">
        <v>193</v>
      </c>
      <c r="C93" s="34">
        <f>+'TRANCHE 1 Sous-station BMC'!G280</f>
        <v>0</v>
      </c>
      <c r="D93" s="34">
        <f>+'TRANCHE 1 Sous-station PFE'!G258</f>
        <v>0</v>
      </c>
      <c r="E93" s="34">
        <f>+'TRANCHE 2'!G217</f>
        <v>0</v>
      </c>
      <c r="F93" s="34">
        <f>+'TRANCHE 3'!G197</f>
        <v>0</v>
      </c>
      <c r="G93" s="34" t="e">
        <f>+#REF!</f>
        <v>#REF!</v>
      </c>
      <c r="H93" s="34" t="e">
        <f>SUM(C93:G93)</f>
        <v>#REF!</v>
      </c>
    </row>
    <row r="94" spans="1:8" ht="15.75" thickBot="1">
      <c r="A94" s="68"/>
      <c r="B94" s="71"/>
      <c r="C94" s="45"/>
      <c r="D94" s="45"/>
      <c r="E94" s="45"/>
      <c r="F94" s="46"/>
      <c r="G94" s="46"/>
      <c r="H94" s="47"/>
    </row>
    <row r="95" spans="1:8" ht="15.75" thickBot="1">
      <c r="A95" s="49">
        <v>5</v>
      </c>
      <c r="B95" s="52" t="s">
        <v>49</v>
      </c>
      <c r="C95" s="30"/>
      <c r="D95" s="30"/>
      <c r="E95" s="30"/>
      <c r="F95" s="31"/>
      <c r="G95" s="31"/>
      <c r="H95" s="32"/>
    </row>
    <row r="96" spans="1:8" ht="15.75" thickBot="1">
      <c r="A96" s="91"/>
      <c r="B96" s="123"/>
      <c r="C96" s="95"/>
      <c r="D96" s="95"/>
      <c r="E96" s="95"/>
      <c r="F96" s="96"/>
      <c r="G96" s="96"/>
      <c r="H96" s="96"/>
    </row>
    <row r="97" spans="1:8" ht="15.75" thickBot="1">
      <c r="A97" s="33"/>
      <c r="B97" s="75" t="s">
        <v>192</v>
      </c>
      <c r="C97" s="34">
        <f>+'TRANCHE 1 Sous-station BMC'!G288</f>
        <v>0</v>
      </c>
      <c r="D97" s="34">
        <f>+'TRANCHE 1 Sous-station PFE'!G266</f>
        <v>0</v>
      </c>
      <c r="E97" s="34">
        <f>+'TRANCHE 2'!G225</f>
        <v>0</v>
      </c>
      <c r="F97" s="34">
        <f>+'TRANCHE 3'!G205</f>
        <v>0</v>
      </c>
      <c r="G97" s="34" t="e">
        <f>+#REF!</f>
        <v>#REF!</v>
      </c>
      <c r="H97" s="34" t="e">
        <f>SUM(C97:G97)</f>
        <v>#REF!</v>
      </c>
    </row>
    <row r="98" spans="1:8" ht="15.75" thickBot="1">
      <c r="A98" s="68"/>
      <c r="B98" s="70"/>
      <c r="C98" s="45"/>
      <c r="D98" s="45"/>
      <c r="E98" s="45"/>
      <c r="F98" s="46"/>
      <c r="G98" s="46"/>
      <c r="H98" s="47"/>
    </row>
    <row r="99" spans="1:8" ht="15.75" thickBot="1">
      <c r="A99" s="49">
        <v>6</v>
      </c>
      <c r="B99" s="52" t="s">
        <v>50</v>
      </c>
      <c r="C99" s="30"/>
      <c r="D99" s="30"/>
      <c r="E99" s="30"/>
      <c r="F99" s="31"/>
      <c r="G99" s="31"/>
      <c r="H99" s="32"/>
    </row>
    <row r="100" spans="1:8" ht="15.75" thickBot="1">
      <c r="A100" s="91"/>
      <c r="B100" s="112"/>
      <c r="C100" s="95"/>
      <c r="D100" s="95"/>
      <c r="E100" s="95"/>
      <c r="F100" s="96"/>
      <c r="G100" s="96"/>
      <c r="H100" s="96"/>
    </row>
    <row r="101" spans="1:8" ht="15.75" thickBot="1">
      <c r="A101" s="33"/>
      <c r="B101" s="75" t="s">
        <v>191</v>
      </c>
      <c r="C101" s="34">
        <f>+'TRANCHE 1 Sous-station BMC'!G300</f>
        <v>0</v>
      </c>
      <c r="D101" s="34">
        <f>+'TRANCHE 1 Sous-station PFE'!G278</f>
        <v>0</v>
      </c>
      <c r="E101" s="34">
        <f>+'TRANCHE 2'!G237</f>
        <v>0</v>
      </c>
      <c r="F101" s="34">
        <f>+'TRANCHE 3'!G217</f>
        <v>0</v>
      </c>
      <c r="G101" s="34" t="e">
        <f>+#REF!</f>
        <v>#REF!</v>
      </c>
      <c r="H101" s="34" t="e">
        <f>SUM(C101:G101)</f>
        <v>#REF!</v>
      </c>
    </row>
    <row r="102" spans="1:8" ht="15.75" thickBot="1">
      <c r="A102" s="68"/>
      <c r="B102" s="69"/>
      <c r="C102" s="45"/>
      <c r="D102" s="45"/>
      <c r="E102" s="45"/>
      <c r="F102" s="46"/>
      <c r="G102" s="46"/>
      <c r="H102" s="47"/>
    </row>
    <row r="103" spans="1:8" ht="15.75" thickBot="1">
      <c r="A103" s="49">
        <v>7</v>
      </c>
      <c r="B103" s="52" t="s">
        <v>89</v>
      </c>
      <c r="C103" s="30"/>
      <c r="D103" s="30"/>
      <c r="E103" s="30"/>
      <c r="F103" s="31"/>
      <c r="G103" s="31"/>
      <c r="H103" s="32"/>
    </row>
    <row r="104" spans="1:8" ht="15" thickBot="1">
      <c r="A104" s="95"/>
      <c r="B104" s="126"/>
      <c r="C104" s="95"/>
      <c r="D104" s="95"/>
      <c r="E104" s="95"/>
      <c r="F104" s="96"/>
      <c r="G104" s="96"/>
      <c r="H104" s="96"/>
    </row>
    <row r="105" spans="1:8" ht="15.75" thickBot="1">
      <c r="A105" s="33"/>
      <c r="B105" s="75" t="s">
        <v>190</v>
      </c>
      <c r="C105" s="34">
        <f>+'TRANCHE 1 Sous-station BMC'!G319</f>
        <v>0</v>
      </c>
      <c r="D105" s="34">
        <f>+'TRANCHE 1 Sous-station PFE'!G297</f>
        <v>0</v>
      </c>
      <c r="E105" s="34">
        <f>+'TRANCHE 2'!G256</f>
        <v>0</v>
      </c>
      <c r="F105" s="34">
        <f>+'TRANCHE 3'!G236</f>
        <v>0</v>
      </c>
      <c r="G105" s="34" t="e">
        <f>+#REF!</f>
        <v>#REF!</v>
      </c>
      <c r="H105" s="34" t="e">
        <f>SUM(C105:G105)</f>
        <v>#REF!</v>
      </c>
    </row>
    <row r="106" spans="1:8" ht="15" thickBot="1">
      <c r="A106" s="43"/>
      <c r="B106" s="44"/>
      <c r="C106" s="45"/>
      <c r="D106" s="45"/>
      <c r="E106" s="45"/>
      <c r="F106" s="46"/>
      <c r="G106" s="46"/>
      <c r="H106" s="47"/>
    </row>
    <row r="107" spans="1:8" ht="15.75" thickBot="1">
      <c r="A107" s="56"/>
      <c r="B107" s="57" t="s">
        <v>294</v>
      </c>
      <c r="C107" s="61">
        <f t="shared" ref="C107:G107" si="0">+C105+C101+C97+C93+C27</f>
        <v>0</v>
      </c>
      <c r="D107" s="61">
        <f t="shared" si="0"/>
        <v>0</v>
      </c>
      <c r="E107" s="61">
        <f t="shared" si="0"/>
        <v>0</v>
      </c>
      <c r="F107" s="61">
        <f t="shared" si="0"/>
        <v>0</v>
      </c>
      <c r="G107" s="61" t="e">
        <f t="shared" si="0"/>
        <v>#REF!</v>
      </c>
      <c r="H107" s="61" t="e">
        <f>SUM(C107:G107)</f>
        <v>#REF!</v>
      </c>
    </row>
    <row r="108" spans="1:8" ht="15.75" thickBot="1">
      <c r="A108" s="56"/>
      <c r="B108" s="57" t="s">
        <v>212</v>
      </c>
      <c r="C108" s="61">
        <f t="shared" ref="C108:G108" si="1">+C107*20%</f>
        <v>0</v>
      </c>
      <c r="D108" s="61">
        <f t="shared" si="1"/>
        <v>0</v>
      </c>
      <c r="E108" s="61">
        <f t="shared" si="1"/>
        <v>0</v>
      </c>
      <c r="F108" s="61">
        <f t="shared" si="1"/>
        <v>0</v>
      </c>
      <c r="G108" s="61" t="e">
        <f t="shared" si="1"/>
        <v>#REF!</v>
      </c>
      <c r="H108" s="61" t="e">
        <f>SUM(C108:G108)</f>
        <v>#REF!</v>
      </c>
    </row>
    <row r="109" spans="1:8" ht="15.75" thickBot="1">
      <c r="A109" s="56"/>
      <c r="B109" s="57" t="s">
        <v>295</v>
      </c>
      <c r="C109" s="61">
        <f>+C107+C108</f>
        <v>0</v>
      </c>
      <c r="D109" s="61">
        <f>+D108+D107</f>
        <v>0</v>
      </c>
      <c r="E109" s="61">
        <f>+E108+E107</f>
        <v>0</v>
      </c>
      <c r="F109" s="61">
        <f>+F107+F108</f>
        <v>0</v>
      </c>
      <c r="G109" s="61" t="e">
        <f>+G107+G108</f>
        <v>#REF!</v>
      </c>
      <c r="H109" s="61" t="e">
        <f>SUM(C109:G109)</f>
        <v>#REF!</v>
      </c>
    </row>
  </sheetData>
  <mergeCells count="6">
    <mergeCell ref="A10:H10"/>
    <mergeCell ref="A3:H3"/>
    <mergeCell ref="A5:H5"/>
    <mergeCell ref="A7:H7"/>
    <mergeCell ref="A8:H8"/>
    <mergeCell ref="A9:H9"/>
  </mergeCells>
  <printOptions horizontalCentered="1"/>
  <pageMargins left="0.23622047244094491" right="0.23622047244094491" top="0.74803149606299213" bottom="0.74803149606299213" header="0.31496062992125984" footer="0.31496062992125984"/>
  <pageSetup paperSize="8" scale="51" orientation="portrait" horizontalDpi="4294967293" verticalDpi="4294967293" r:id="rId1"/>
  <headerFooter>
    <oddFooter>&amp;LMise en conformité réseaux  Eau Froide et Eau Chaude Sanitaire&amp;C&amp;A&amp;R&amp;P/&amp;N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10</vt:i4>
      </vt:variant>
    </vt:vector>
  </HeadingPairs>
  <TitlesOfParts>
    <vt:vector size="15" baseType="lpstr">
      <vt:lpstr>TRANCHE 1 Sous-station BMC</vt:lpstr>
      <vt:lpstr>TRANCHE 1 Sous-station PFE</vt:lpstr>
      <vt:lpstr>TRANCHE 2</vt:lpstr>
      <vt:lpstr>TRANCHE 3</vt:lpstr>
      <vt:lpstr>RECAP</vt:lpstr>
      <vt:lpstr>RECAP!Impression_des_titres</vt:lpstr>
      <vt:lpstr>'TRANCHE 1 Sous-station BMC'!Impression_des_titres</vt:lpstr>
      <vt:lpstr>'TRANCHE 1 Sous-station PFE'!Impression_des_titres</vt:lpstr>
      <vt:lpstr>'TRANCHE 2'!Impression_des_titres</vt:lpstr>
      <vt:lpstr>'TRANCHE 3'!Impression_des_titres</vt:lpstr>
      <vt:lpstr>RECAP!Zone_d_impression</vt:lpstr>
      <vt:lpstr>'TRANCHE 1 Sous-station BMC'!Zone_d_impression</vt:lpstr>
      <vt:lpstr>'TRANCHE 1 Sous-station PFE'!Zone_d_impression</vt:lpstr>
      <vt:lpstr>'TRANCHE 2'!Zone_d_impression</vt:lpstr>
      <vt:lpstr>'TRANCHE 3'!Zone_d_impression</vt:lpstr>
    </vt:vector>
  </TitlesOfParts>
  <Company>ANS TIMAS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4d@4dconsulting.fr</dc:creator>
  <cp:lastModifiedBy>DECAILLON Franck</cp:lastModifiedBy>
  <cp:lastPrinted>2025-08-01T12:37:23Z</cp:lastPrinted>
  <dcterms:created xsi:type="dcterms:W3CDTF">2025-07-31T16:06:21Z</dcterms:created>
  <dcterms:modified xsi:type="dcterms:W3CDTF">2025-08-07T06:17:43Z</dcterms:modified>
</cp:coreProperties>
</file>