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Lot N°01 Page de garde" sheetId="1" state="visible" r:id="rId3"/>
    <sheet name="Lot N°01 COUVERTURE - ETANCHEI" sheetId="2" state="visible" r:id="rId4"/>
  </sheets>
  <definedNames>
    <definedName function="false" hidden="false" localSheetId="1" name="_xlnm.Print_Area" vbProcedure="false">'Lot N°01 COUVERTURE - ETANCHEI'!$A$1:$F$79</definedName>
    <definedName function="false" hidden="false" localSheetId="1" name="_xlnm.Print_Titles" vbProcedure="false">'Lot N°01 COUVERTURE - ETANCHEI'!$1:$2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<sst xmlns="http://schemas.openxmlformats.org/spreadsheetml/2006/main" count="242" uniqueCount="176">
  <si>
    <t xml:space="preserve">U</t>
  </si>
  <si>
    <t xml:space="preserve">Quantité indicative</t>
  </si>
  <si>
    <t xml:space="preserve">Prix en €</t>
  </si>
  <si>
    <t xml:space="preserve">Total en €</t>
  </si>
  <si>
    <t xml:space="preserve">COUVERTURE - ETANCHEITE</t>
  </si>
  <si>
    <t xml:space="preserve">CH2</t>
  </si>
  <si>
    <t xml:space="preserve">01.1</t>
  </si>
  <si>
    <t xml:space="preserve">TRAVAUX COUVERTURE - ETANCHEITE</t>
  </si>
  <si>
    <t xml:space="preserve">CH3</t>
  </si>
  <si>
    <t xml:space="preserve">01.3</t>
  </si>
  <si>
    <t xml:space="preserve">ORGANISATION DE CHANTIER</t>
  </si>
  <si>
    <t xml:space="preserve">01.3.1</t>
  </si>
  <si>
    <t xml:space="preserve">Mesures d'organisation générale du chantier</t>
  </si>
  <si>
    <t xml:space="preserve">CH4</t>
  </si>
  <si>
    <t xml:space="preserve">01.3.1 1 </t>
  </si>
  <si>
    <t xml:space="preserve">Voir lot 0 Généralités</t>
  </si>
  <si>
    <t xml:space="preserve">ART</t>
  </si>
  <si>
    <t xml:space="preserve">000-A798</t>
  </si>
  <si>
    <t xml:space="preserve">01.3.2</t>
  </si>
  <si>
    <t xml:space="preserve">La gestion des déchets</t>
  </si>
  <si>
    <t xml:space="preserve">01.3.2 1 </t>
  </si>
  <si>
    <t xml:space="preserve">000-A799</t>
  </si>
  <si>
    <t xml:space="preserve">01.3.2 2 </t>
  </si>
  <si>
    <t xml:space="preserve">REP Bâtiment</t>
  </si>
  <si>
    <t xml:space="preserve">000-J023</t>
  </si>
  <si>
    <t xml:space="preserve">01.3.3</t>
  </si>
  <si>
    <t xml:space="preserve">Plans de récolement</t>
  </si>
  <si>
    <t xml:space="preserve">01.3.3 1 </t>
  </si>
  <si>
    <t xml:space="preserve">En 1 exemplaire sur tirage et 1 exemplaire clé USB</t>
  </si>
  <si>
    <t xml:space="preserve">000-A801</t>
  </si>
  <si>
    <t xml:space="preserve">01.4</t>
  </si>
  <si>
    <t xml:space="preserve">INSTALLATION DE CHANTIER</t>
  </si>
  <si>
    <t xml:space="preserve">01.4.1</t>
  </si>
  <si>
    <t xml:space="preserve">Base vie</t>
  </si>
  <si>
    <t xml:space="preserve">01.4.1 1 </t>
  </si>
  <si>
    <t xml:space="preserve">Mise à disposition</t>
  </si>
  <si>
    <t xml:space="preserve">000-F182</t>
  </si>
  <si>
    <t xml:space="preserve">01.4.2</t>
  </si>
  <si>
    <t xml:space="preserve">Clôtures</t>
  </si>
  <si>
    <t xml:space="preserve">01.4.2 1 </t>
  </si>
  <si>
    <t xml:space="preserve">En panneaux rigides pleins sur plots béton</t>
  </si>
  <si>
    <t xml:space="preserve">000-D220</t>
  </si>
  <si>
    <t xml:space="preserve">01.4.3</t>
  </si>
  <si>
    <t xml:space="preserve">Branchements</t>
  </si>
  <si>
    <t xml:space="preserve">01.4.3 1 </t>
  </si>
  <si>
    <t xml:space="preserve">Électricité</t>
  </si>
  <si>
    <t xml:space="preserve">000-C100</t>
  </si>
  <si>
    <t xml:space="preserve">01.4.4</t>
  </si>
  <si>
    <t xml:space="preserve">Nettoyage</t>
  </si>
  <si>
    <t xml:space="preserve">01.4.4 1 </t>
  </si>
  <si>
    <t xml:space="preserve">Des baraquements</t>
  </si>
  <si>
    <t xml:space="preserve">000-D224</t>
  </si>
  <si>
    <t xml:space="preserve">01.4.5</t>
  </si>
  <si>
    <t xml:space="preserve">Déménagement</t>
  </si>
  <si>
    <t xml:space="preserve">01.4.5 1 </t>
  </si>
  <si>
    <t xml:space="preserve">Des installations de chantier</t>
  </si>
  <si>
    <t xml:space="preserve">000-C111</t>
  </si>
  <si>
    <t xml:space="preserve">01.4.6</t>
  </si>
  <si>
    <t xml:space="preserve">Moyen de levage</t>
  </si>
  <si>
    <t xml:space="preserve">01.4.6 1 </t>
  </si>
  <si>
    <t xml:space="preserve">Pour le chantier</t>
  </si>
  <si>
    <t xml:space="preserve">000-I939</t>
  </si>
  <si>
    <t xml:space="preserve">01.4.7</t>
  </si>
  <si>
    <t xml:space="preserve">Sécurité collective et individuelle</t>
  </si>
  <si>
    <t xml:space="preserve">01.4.7 1 </t>
  </si>
  <si>
    <t xml:space="preserve">Adaptée aux phasages:</t>
  </si>
  <si>
    <t xml:space="preserve">000-I932</t>
  </si>
  <si>
    <t xml:space="preserve">01.5</t>
  </si>
  <si>
    <t xml:space="preserve">DEPOSE</t>
  </si>
  <si>
    <t xml:space="preserve">01.5.1</t>
  </si>
  <si>
    <t xml:space="preserve">Complexe d'étanchéité et support</t>
  </si>
  <si>
    <t xml:space="preserve">01.5.1 1 </t>
  </si>
  <si>
    <t xml:space="preserve">Existants</t>
  </si>
  <si>
    <t xml:space="preserve">000-G447</t>
  </si>
  <si>
    <t xml:space="preserve">01.6</t>
  </si>
  <si>
    <t xml:space="preserve">TOITURE ETANCHEE</t>
  </si>
  <si>
    <t xml:space="preserve">01.6.1</t>
  </si>
  <si>
    <t xml:space="preserve">Support bac acier</t>
  </si>
  <si>
    <t xml:space="preserve">01.6.1 1 </t>
  </si>
  <si>
    <t xml:space="preserve">Bac acier type HACIERO</t>
  </si>
  <si>
    <t xml:space="preserve">000-E155</t>
  </si>
  <si>
    <t xml:space="preserve">01.6.2</t>
  </si>
  <si>
    <t xml:space="preserve">Parties courantes</t>
  </si>
  <si>
    <t xml:space="preserve">01.6.2 1 </t>
  </si>
  <si>
    <t xml:space="preserve">Complexe d'étanchéité de type Paradiene FM + Paradiene 30.1 GS NOs-Activ</t>
  </si>
  <si>
    <t xml:space="preserve">000-I895</t>
  </si>
  <si>
    <t xml:space="preserve">01.6.3</t>
  </si>
  <si>
    <t xml:space="preserve">Etancheité sur dalle béton</t>
  </si>
  <si>
    <t xml:space="preserve">01.6.3 1 </t>
  </si>
  <si>
    <t xml:space="preserve">Complexe d'étanchéité de type Paradiene S R3 + Paradiene 30.1 GS NOs-Activ</t>
  </si>
  <si>
    <t xml:space="preserve">000-I886</t>
  </si>
  <si>
    <t xml:space="preserve">01.6.4</t>
  </si>
  <si>
    <t xml:space="preserve">Relevés</t>
  </si>
  <si>
    <t xml:space="preserve">01.6.4 1 </t>
  </si>
  <si>
    <t xml:space="preserve">Sur costières</t>
  </si>
  <si>
    <t xml:space="preserve">000-I893</t>
  </si>
  <si>
    <t xml:space="preserve">01.6.4 2 </t>
  </si>
  <si>
    <t xml:space="preserve">Sur pénétrations</t>
  </si>
  <si>
    <t xml:space="preserve">000-I617</t>
  </si>
  <si>
    <t xml:space="preserve">01.6.4 3 </t>
  </si>
  <si>
    <t xml:space="preserve">Sur maçonnerie</t>
  </si>
  <si>
    <t xml:space="preserve">000-I887</t>
  </si>
  <si>
    <t xml:space="preserve">01.7</t>
  </si>
  <si>
    <t xml:space="preserve">ÉVACUATION DES EAUX PLUVIALES</t>
  </si>
  <si>
    <t xml:space="preserve">01.7 1 </t>
  </si>
  <si>
    <t xml:space="preserve">Chéneaux</t>
  </si>
  <si>
    <t xml:space="preserve">000-C700</t>
  </si>
  <si>
    <t xml:space="preserve">01.7 2 </t>
  </si>
  <si>
    <t xml:space="preserve">Naissance</t>
  </si>
  <si>
    <t xml:space="preserve">000-E232</t>
  </si>
  <si>
    <t xml:space="preserve">01.7 3 </t>
  </si>
  <si>
    <t xml:space="preserve">Trop plein</t>
  </si>
  <si>
    <t xml:space="preserve">000-H280</t>
  </si>
  <si>
    <t xml:space="preserve">01.8</t>
  </si>
  <si>
    <t xml:space="preserve">OUVRAGES DIVERS</t>
  </si>
  <si>
    <t xml:space="preserve">01.8.1</t>
  </si>
  <si>
    <t xml:space="preserve">Ventilation</t>
  </si>
  <si>
    <t xml:space="preserve">01.8.1 1 </t>
  </si>
  <si>
    <t xml:space="preserve">Dépose /repose</t>
  </si>
  <si>
    <t xml:space="preserve">000-F527</t>
  </si>
  <si>
    <t xml:space="preserve">01.8.2</t>
  </si>
  <si>
    <t xml:space="preserve">Couvertine</t>
  </si>
  <si>
    <t xml:space="preserve">01.8.2 1 </t>
  </si>
  <si>
    <t xml:space="preserve">Acier 20/10°</t>
  </si>
  <si>
    <t xml:space="preserve">000-I899</t>
  </si>
  <si>
    <t xml:space="preserve">01.8.2 2 </t>
  </si>
  <si>
    <t xml:space="preserve">000-I889</t>
  </si>
  <si>
    <t xml:space="preserve">01.8.3</t>
  </si>
  <si>
    <t xml:space="preserve">Ligne de vie</t>
  </si>
  <si>
    <t xml:space="preserve">01.8.3 1 </t>
  </si>
  <si>
    <t xml:space="preserve">Câble en inox</t>
  </si>
  <si>
    <t xml:space="preserve">000-H057</t>
  </si>
  <si>
    <t xml:space="preserve">01.8.4</t>
  </si>
  <si>
    <t xml:space="preserve">Joint de dilatation</t>
  </si>
  <si>
    <t xml:space="preserve">01.8.4 1 </t>
  </si>
  <si>
    <t xml:space="preserve">En aluminium</t>
  </si>
  <si>
    <t xml:space="preserve">000-A840</t>
  </si>
  <si>
    <t xml:space="preserve">01.8.5</t>
  </si>
  <si>
    <t xml:space="preserve">Costières</t>
  </si>
  <si>
    <t xml:space="preserve">01.8.5 1 </t>
  </si>
  <si>
    <t xml:space="preserve">Métalliques Galvanisées</t>
  </si>
  <si>
    <t xml:space="preserve">000-I897</t>
  </si>
  <si>
    <t xml:space="preserve">01.8.6</t>
  </si>
  <si>
    <t xml:space="preserve">Peinture</t>
  </si>
  <si>
    <t xml:space="preserve">01.8.6 1 </t>
  </si>
  <si>
    <t xml:space="preserve">Vinylique garnissante D2</t>
  </si>
  <si>
    <t xml:space="preserve">001-A628</t>
  </si>
  <si>
    <t xml:space="preserve">01.8.7</t>
  </si>
  <si>
    <t xml:space="preserve">Protection du relevé d’étanchéité</t>
  </si>
  <si>
    <t xml:space="preserve">01.8.7 1 </t>
  </si>
  <si>
    <t xml:space="preserve">Contre maçonnerie</t>
  </si>
  <si>
    <t xml:space="preserve">000-D597</t>
  </si>
  <si>
    <t xml:space="preserve">01.8.8</t>
  </si>
  <si>
    <t xml:space="preserve">Crosses</t>
  </si>
  <si>
    <t xml:space="preserve">01.8.8 1 </t>
  </si>
  <si>
    <t xml:space="preserve">Métallique</t>
  </si>
  <si>
    <t xml:space="preserve">000-A837</t>
  </si>
  <si>
    <t xml:space="preserve">01.8.9</t>
  </si>
  <si>
    <t xml:space="preserve">Lanterneaux</t>
  </si>
  <si>
    <t xml:space="preserve">01.8.9 1 </t>
  </si>
  <si>
    <t xml:space="preserve">M4 non gouttant, ouvrant DAD - marque NF</t>
  </si>
  <si>
    <t xml:space="preserve">000-A841</t>
  </si>
  <si>
    <t xml:space="preserve">01.9</t>
  </si>
  <si>
    <t xml:space="preserve">AUTRES OUVRAGES</t>
  </si>
  <si>
    <t xml:space="preserve">01.9.1</t>
  </si>
  <si>
    <t xml:space="preserve">Panneaux de chantier</t>
  </si>
  <si>
    <t xml:space="preserve">01.9.1 1 </t>
  </si>
  <si>
    <t xml:space="preserve">Suivant les directives du Maître d'Ouvrage et du Maître d'Œuvre</t>
  </si>
  <si>
    <t xml:space="preserve">000-D219</t>
  </si>
  <si>
    <t xml:space="preserve">01.9.2</t>
  </si>
  <si>
    <t xml:space="preserve">Etat des lieux</t>
  </si>
  <si>
    <t xml:space="preserve">01.9.2 1 </t>
  </si>
  <si>
    <t xml:space="preserve">Par constat d'huissier</t>
  </si>
  <si>
    <t xml:space="preserve">000-D223</t>
  </si>
  <si>
    <t xml:space="preserve">Montant HT de base du Lot N°01 COUVERTURE - ETANCHEITE</t>
  </si>
  <si>
    <t xml:space="preserve">Montant TTC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</si>
</sst>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@"/>
    <numFmt numFmtId="167" formatCode="#,##0.00;\-#,##0.00;;"/>
    <numFmt numFmtId="168" formatCode="#,##0.00;\-#,##0.00;;"/>
    <numFmt numFmtId="169" formatCode="#\ ##0;\-#,##0;;"/>
  </numFmts>
  <fonts count="3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1"/>
      <charset val="1"/>
    </font>
    <font>
      <b val="true"/>
      <sz val="9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 Rounded MT Bold"/>
      <family val="1"/>
      <charset val="1"/>
    </font>
    <font>
      <i val="true"/>
      <sz val="10"/>
      <color rgb="FF000000"/>
      <name val="Arial"/>
      <family val="1"/>
      <charset val="1"/>
    </font>
    <font>
      <sz val="9"/>
      <color rgb="FFFF0000"/>
      <name val="Arial Narrow"/>
      <family val="1"/>
      <charset val="1"/>
    </font>
    <font>
      <b val="true"/>
      <sz val="16"/>
      <color rgb="FF000000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sz val="8"/>
      <color rgb="FF000000"/>
      <name val="Arial Narrow"/>
      <family val="1"/>
      <charset val="1"/>
    </font>
    <font>
      <b val="true"/>
      <sz val="8"/>
      <color rgb="FF000000"/>
      <name val="Arial Narrow"/>
      <family val="1"/>
      <charset val="1"/>
    </font>
    <font>
      <sz val="7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8"/>
      <color rgb="FFFF0000"/>
      <name val="Arial"/>
      <family val="1"/>
      <charset val="1"/>
    </font>
    <font>
      <i val="true"/>
      <sz val="8"/>
      <color rgb="FFFF0000"/>
      <name val="Arial"/>
      <family val="1"/>
      <charset val="1"/>
    </font>
    <font>
      <sz val="10"/>
      <color rgb="FF000000"/>
      <name val="Arial Narrow"/>
      <family val="1"/>
      <charset val="1"/>
    </font>
    <font>
      <b val="true"/>
      <sz val="26"/>
      <color rgb="FF000000"/>
      <name val="Arial"/>
      <family val="0"/>
    </font>
    <font>
      <b val="true"/>
      <sz val="16"/>
      <color rgb="FF000000"/>
      <name val="MS Shell Dlg"/>
      <family val="0"/>
    </font>
    <font>
      <sz val="8"/>
      <color rgb="FF000000"/>
      <name val="MS Shell Dlg"/>
      <family val="0"/>
    </font>
    <font>
      <b val="true"/>
      <sz val="18"/>
      <color rgb="FF000000"/>
      <name val="Arial"/>
      <family val="0"/>
    </font>
    <font>
      <sz val="6"/>
      <color rgb="FF000000"/>
      <name val="Times New Roman"/>
      <family val="0"/>
    </font>
    <font>
      <b val="true"/>
      <sz val="10"/>
      <color rgb="FF000000"/>
      <name val="Arial"/>
      <family val="0"/>
    </font>
    <font>
      <sz val="10"/>
      <color rgb="FF000000"/>
      <name val="Times New Roman"/>
      <family val="0"/>
    </font>
    <font>
      <sz val="8"/>
      <color rgb="FF000000"/>
      <name val="Times New Roman"/>
      <family val="0"/>
    </font>
    <font>
      <sz val="8"/>
      <color rgb="FF000000"/>
      <name val="Arial"/>
      <family val="0"/>
    </font>
    <font>
      <sz val="9"/>
      <color rgb="FF000000"/>
      <name val="MS Shell Dlg"/>
      <family val="0"/>
    </font>
    <font>
      <sz val="14"/>
      <color rgb="FF000000"/>
      <name val="MS Shell Dlg"/>
      <family val="0"/>
    </font>
    <font>
      <sz val="10"/>
      <color rgb="FF000000"/>
      <name val="MS Shell Dlg"/>
      <family val="0"/>
    </font>
    <font>
      <b val="true"/>
      <sz val="11"/>
      <color theme="1"/>
      <name val="Calibri"/>
      <family val="1"/>
      <charset val="1"/>
    </font>
    <font>
      <sz val="10"/>
      <color theme="1"/>
      <name val="Arial Narrow"/>
      <family val="1"/>
      <charset val="1"/>
    </font>
    <font>
      <sz val="11"/>
      <color rgb="FFFFFFFF"/>
      <name val="Calibri"/>
      <family val="1"/>
      <charset val="1"/>
    </font>
    <font>
      <sz val="4"/>
      <color rgb="FF000000"/>
      <name val="MS Shell Dlg"/>
      <family val="0"/>
    </font>
    <font>
      <sz val="8"/>
      <color rgb="FFFF0000"/>
      <name val="MS Shell Dlg"/>
      <family val="0"/>
    </font>
  </fonts>
  <fills count="5">
    <fill>
      <patternFill patternType="none"/>
    </fill>
    <fill>
      <patternFill patternType="gray125"/>
    </fill>
    <fill>
      <patternFill patternType="solid">
        <fgColor rgb="FFB0B0B0"/>
        <bgColor rgb="FF969696"/>
      </patternFill>
    </fill>
    <fill>
      <patternFill patternType="solid">
        <fgColor rgb="FFE0E0E0"/>
        <bgColor rgb="FFCCFFCC"/>
      </patternFill>
    </fill>
    <fill>
      <patternFill patternType="solid">
        <fgColor rgb="FFFFFFFF"/>
        <bgColor rgb="FFFFFFCC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/>
      <right style="hair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6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false" indent="4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3" border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top" textRotation="0" wrapText="false" indent="0" shrinkToFit="false"/>
      <protection locked="true" hidden="false"/>
    </xf>
    <xf numFmtId="164" fontId="3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33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3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3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5" fontId="0" fillId="0" borderId="6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20" fillId="4" borderId="8" xfId="63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9" xfId="4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5" fontId="0" fillId="0" borderId="10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left" vertical="top" textRotation="0" wrapText="false" indent="0" shrinkToFit="false"/>
      <protection locked="true" hidden="false"/>
    </xf>
    <xf numFmtId="164" fontId="20" fillId="2" borderId="2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2" borderId="12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3" borderId="4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3" borderId="5" xfId="46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20" fillId="0" borderId="13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14" xfId="28" applyFont="true" applyBorder="true" applyAlignment="true" applyProtection="true">
      <alignment horizontal="left" vertical="top" textRotation="0" wrapText="true" indent="4" shrinkToFit="false"/>
      <protection locked="true" hidden="false"/>
    </xf>
    <xf numFmtId="164" fontId="0" fillId="0" borderId="10" xfId="0" applyFont="false" applyBorder="true" applyAlignment="true" applyProtection="true">
      <alignment horizontal="left" vertical="top" textRotation="0" wrapText="false" indent="0" shrinkToFit="false"/>
      <protection locked="false" hidden="false"/>
    </xf>
    <xf numFmtId="165" fontId="0" fillId="0" borderId="10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10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11" xfId="0" applyFont="false" applyBorder="true" applyAlignment="true" applyProtection="true">
      <alignment horizontal="right" vertical="top" textRotation="0" wrapText="false" indent="0" shrinkToFit="false"/>
      <protection locked="false" hidden="false"/>
    </xf>
    <xf numFmtId="166" fontId="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0" fillId="3" borderId="13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3" borderId="14" xfId="46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20" fillId="0" borderId="8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9" xfId="28" applyFont="true" applyBorder="true" applyAlignment="true" applyProtection="true">
      <alignment horizontal="left" vertical="top" textRotation="0" wrapText="true" indent="4" shrinkToFit="false"/>
      <protection locked="true" hidden="false"/>
    </xf>
    <xf numFmtId="164" fontId="20" fillId="0" borderId="4" xfId="6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5" xfId="28" applyFont="true" applyBorder="true" applyAlignment="true" applyProtection="true">
      <alignment horizontal="left" vertical="top" textRotation="0" wrapText="true" indent="4" shrinkToFit="false"/>
      <protection locked="true" hidden="false"/>
    </xf>
    <xf numFmtId="164" fontId="20" fillId="2" borderId="2" xfId="63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2" borderId="12" xfId="4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10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20" fillId="3" borderId="13" xfId="63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3" borderId="14" xfId="46" applyFont="true" applyBorder="true" applyAlignment="true" applyProtection="false">
      <alignment horizontal="left" vertical="top" textRotation="0" wrapText="true" indent="2" shrinkToFit="false"/>
      <protection locked="true" hidden="false"/>
    </xf>
    <xf numFmtId="164" fontId="20" fillId="0" borderId="13" xfId="63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4" xfId="28" applyFont="true" applyBorder="true" applyAlignment="true" applyProtection="false">
      <alignment horizontal="left" vertical="top" textRotation="0" wrapText="true" indent="4" shrinkToFit="false"/>
      <protection locked="true" hidden="false"/>
    </xf>
    <xf numFmtId="164" fontId="0" fillId="0" borderId="10" xfId="0" applyFont="false" applyBorder="true" applyAlignment="true" applyProtection="true">
      <alignment horizontal="left" vertical="top" textRotation="0" wrapText="false" indent="0" shrinkToFit="false"/>
      <protection locked="false" hidden="false"/>
    </xf>
    <xf numFmtId="165" fontId="0" fillId="0" borderId="10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10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11" xfId="0" applyFont="false" applyBorder="true" applyAlignment="true" applyProtection="true">
      <alignment horizontal="right" vertical="top" textRotation="0" wrapText="false" indent="0" shrinkToFit="false"/>
      <protection locked="false" hidden="false"/>
    </xf>
    <xf numFmtId="166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34" fillId="0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5" fontId="0" fillId="0" borderId="17" xfId="0" applyFont="false" applyBorder="true" applyAlignment="true" applyProtection="true">
      <alignment horizontal="left" vertical="top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33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9" fontId="35" fillId="4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28" applyFont="true" applyBorder="false" applyAlignment="true" applyProtection="true">
      <alignment horizontal="left" vertical="top" textRotation="0" wrapText="false" indent="4" shrinkToFit="false"/>
      <protection locked="true" hidden="false"/>
    </xf>
    <xf numFmtId="164" fontId="0" fillId="0" borderId="0" xfId="0" applyFont="false" applyBorder="false" applyAlignment="true" applyProtection="true">
      <alignment horizontal="left" vertical="top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right" vertical="top" textRotation="0" wrapText="false" indent="0" shrinkToFit="false"/>
      <protection locked="false" hidden="false"/>
    </xf>
  </cellXfs>
  <cellStyles count="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umerotation" xfId="6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0B0B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1404000</xdr:colOff>
      <xdr:row>17</xdr:row>
      <xdr:rowOff>18000</xdr:rowOff>
    </xdr:from>
    <xdr:to>
      <xdr:col>0</xdr:col>
      <xdr:colOff>5615280</xdr:colOff>
      <xdr:row>19</xdr:row>
      <xdr:rowOff>126360</xdr:rowOff>
    </xdr:to>
    <xdr:sp>
      <xdr:nvSpPr>
        <xdr:cNvPr id="0" name="Forme1"/>
        <xdr:cNvSpPr/>
      </xdr:nvSpPr>
      <xdr:spPr>
        <a:xfrm>
          <a:off x="1404000" y="3256560"/>
          <a:ext cx="4211280" cy="48924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>
            <a:lnSpc>
              <a:spcPct val="100000"/>
            </a:lnSpc>
          </a:pPr>
          <a:r>
            <a:rPr b="1" lang="fr-FR" sz="2600" spc="-1" strike="noStrike">
              <a:solidFill>
                <a:srgbClr val="000000"/>
              </a:solidFill>
              <a:latin typeface="Arial"/>
            </a:rPr>
            <a:t>DPGF</a:t>
          </a:r>
          <a:endParaRPr b="0" lang="fr-FR" sz="2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1476000</xdr:colOff>
      <xdr:row>22</xdr:row>
      <xdr:rowOff>77400</xdr:rowOff>
    </xdr:from>
    <xdr:to>
      <xdr:col>0</xdr:col>
      <xdr:colOff>5579280</xdr:colOff>
      <xdr:row>25</xdr:row>
      <xdr:rowOff>27000</xdr:rowOff>
    </xdr:to>
    <xdr:sp>
      <xdr:nvSpPr>
        <xdr:cNvPr id="1" name="Forme2"/>
        <xdr:cNvSpPr/>
      </xdr:nvSpPr>
      <xdr:spPr>
        <a:xfrm>
          <a:off x="1476000" y="4268520"/>
          <a:ext cx="4103280" cy="5209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>
            <a:lnSpc>
              <a:spcPct val="100000"/>
            </a:lnSpc>
          </a:pPr>
          <a:r>
            <a:rPr b="1" lang="fr-FR" sz="1600" spc="-1" strike="noStrike">
              <a:solidFill>
                <a:srgbClr val="000000"/>
              </a:solidFill>
              <a:latin typeface="MS Shell Dlg"/>
            </a:rPr>
            <a:t>Lot N°01 COUVERTURE - ETANCHEITE</a:t>
          </a:r>
          <a:endParaRPr b="0" lang="fr-FR" sz="16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252000</xdr:colOff>
      <xdr:row>45</xdr:row>
      <xdr:rowOff>185400</xdr:rowOff>
    </xdr:from>
    <xdr:to>
      <xdr:col>0</xdr:col>
      <xdr:colOff>6155280</xdr:colOff>
      <xdr:row>47</xdr:row>
      <xdr:rowOff>104040</xdr:rowOff>
    </xdr:to>
    <xdr:sp>
      <xdr:nvSpPr>
        <xdr:cNvPr id="2" name="Forme3"/>
        <xdr:cNvSpPr/>
      </xdr:nvSpPr>
      <xdr:spPr>
        <a:xfrm>
          <a:off x="252000" y="8758080"/>
          <a:ext cx="5903280" cy="29952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MS Shell Dlg"/>
            </a:rPr>
            <a:t>Réf : SGAMI Ouest                                                                                Ensemble                                                                                  25 juillet 2025            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252000</xdr:colOff>
      <xdr:row>1</xdr:row>
      <xdr:rowOff>157320</xdr:rowOff>
    </xdr:from>
    <xdr:to>
      <xdr:col>0</xdr:col>
      <xdr:colOff>6191280</xdr:colOff>
      <xdr:row>7</xdr:row>
      <xdr:rowOff>151920</xdr:rowOff>
    </xdr:to>
    <xdr:sp>
      <xdr:nvSpPr>
        <xdr:cNvPr id="3" name="Forme4"/>
        <xdr:cNvSpPr/>
      </xdr:nvSpPr>
      <xdr:spPr>
        <a:xfrm>
          <a:off x="252000" y="347760"/>
          <a:ext cx="5939280" cy="113760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>
            <a:lnSpc>
              <a:spcPct val="100000"/>
            </a:lnSpc>
          </a:pPr>
          <a:r>
            <a:rPr b="1" lang="fr-FR" sz="1800" spc="-1" strike="noStrike">
              <a:solidFill>
                <a:srgbClr val="000000"/>
              </a:solidFill>
              <a:latin typeface="Arial"/>
            </a:rPr>
            <a:t>MINISTERE DE L'INTERIEUR SGAMI OUEST</a:t>
          </a:r>
          <a:endParaRPr b="0" lang="fr-FR" sz="18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"/>
            </a:rPr>
            <a:t>28 Rue de la Pilate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"/>
            </a:rPr>
            <a:t>35000   RENNES CEDEX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"/>
            </a:rPr>
            <a:t>     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5292000</xdr:colOff>
      <xdr:row>2</xdr:row>
      <xdr:rowOff>124920</xdr:rowOff>
    </xdr:from>
    <xdr:to>
      <xdr:col>0</xdr:col>
      <xdr:colOff>6155280</xdr:colOff>
      <xdr:row>7</xdr:row>
      <xdr:rowOff>56880</xdr:rowOff>
    </xdr:to>
    <xdr:pic>
      <xdr:nvPicPr>
        <xdr:cNvPr id="4" name="Forme5" descr=""/>
        <xdr:cNvPicPr/>
      </xdr:nvPicPr>
      <xdr:blipFill>
        <a:blip r:embed="rId1"/>
        <a:stretch/>
      </xdr:blipFill>
      <xdr:spPr>
        <a:xfrm>
          <a:off x="5292000" y="505800"/>
          <a:ext cx="863280" cy="8845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288000</xdr:colOff>
      <xdr:row>42</xdr:row>
      <xdr:rowOff>57240</xdr:rowOff>
    </xdr:from>
    <xdr:to>
      <xdr:col>0</xdr:col>
      <xdr:colOff>6155280</xdr:colOff>
      <xdr:row>45</xdr:row>
      <xdr:rowOff>11160</xdr:rowOff>
    </xdr:to>
    <xdr:sp>
      <xdr:nvSpPr>
        <xdr:cNvPr id="5" name="Forme6"/>
        <xdr:cNvSpPr/>
      </xdr:nvSpPr>
      <xdr:spPr>
        <a:xfrm>
          <a:off x="288000" y="8058240"/>
          <a:ext cx="5867280" cy="52560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MS Shell Dlg"/>
            </a:rPr>
            <a:t>ECONOMISTE : SARL CALLIET</a:t>
          </a:r>
          <a:endParaRPr b="0" lang="fr-FR" sz="9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MS Shell Dlg"/>
            </a:rPr>
            <a:t>Tel : 02 38 93 20 55    Email : calliet.laurent@wanadoo.fr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1476000</xdr:colOff>
      <xdr:row>9</xdr:row>
      <xdr:rowOff>119160</xdr:rowOff>
    </xdr:from>
    <xdr:to>
      <xdr:col>0</xdr:col>
      <xdr:colOff>6191280</xdr:colOff>
      <xdr:row>15</xdr:row>
      <xdr:rowOff>50400</xdr:rowOff>
    </xdr:to>
    <xdr:sp>
      <xdr:nvSpPr>
        <xdr:cNvPr id="6" name="Forme7"/>
        <xdr:cNvSpPr/>
      </xdr:nvSpPr>
      <xdr:spPr>
        <a:xfrm>
          <a:off x="1476000" y="1833840"/>
          <a:ext cx="4715280" cy="107424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>
            <a:lnSpc>
              <a:spcPct val="100000"/>
            </a:lnSpc>
          </a:pPr>
          <a:r>
            <a:rPr b="0" lang="fr-FR" sz="1400" spc="-1" strike="noStrike">
              <a:solidFill>
                <a:srgbClr val="000000"/>
              </a:solidFill>
              <a:latin typeface="MS Shell Dlg"/>
            </a:rPr>
            <a:t>RENOVATION DE LA TOITURE DE L'HOTEL DE POLICE</a:t>
          </a:r>
          <a:endParaRPr b="0" lang="fr-FR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400" spc="-1" strike="noStrike">
              <a:solidFill>
                <a:srgbClr val="000000"/>
              </a:solidFill>
              <a:latin typeface="MS Shell Dlg"/>
            </a:rPr>
            <a:t>BATIMENT A</a:t>
          </a:r>
          <a:endParaRPr b="0" lang="fr-FR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MS Shell Dlg"/>
            </a:rPr>
            <a:t>27 Rue du Port - 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MS Shell Dlg"/>
            </a:rPr>
            <a:t>45200  MONTARGIS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2340000</xdr:colOff>
      <xdr:row>0</xdr:row>
      <xdr:rowOff>0</xdr:rowOff>
    </xdr:to>
    <xdr:cxnSp>
      <xdr:nvCxnSpPr>
        <xdr:cNvPr id="7" name="Forme8"/>
        <xdr:cNvCxnSpPr/>
      </xdr:nvCxnSpPr>
      <xdr:spPr>
        <a:xfrm>
          <a:off x="0" y="0"/>
          <a:ext cx="2340360" cy="360"/>
        </a:xfrm>
        <a:prstGeom prst="straightConnector1">
          <a:avLst/>
        </a:prstGeom>
        <a:ln w="3175">
          <a:solidFill>
            <a:srgbClr val="000000"/>
          </a:solidFill>
          <a:miter/>
        </a:ln>
      </xdr:spPr>
    </xdr:cxnSp>
    <xdr:clientData/>
  </xdr:twoCellAnchor>
  <xdr:twoCellAnchor editAs="absolute">
    <xdr:from>
      <xdr:col>0</xdr:col>
      <xdr:colOff>288000</xdr:colOff>
      <xdr:row>42</xdr:row>
      <xdr:rowOff>29520</xdr:rowOff>
    </xdr:from>
    <xdr:to>
      <xdr:col>0</xdr:col>
      <xdr:colOff>6156000</xdr:colOff>
      <xdr:row>42</xdr:row>
      <xdr:rowOff>29520</xdr:rowOff>
    </xdr:to>
    <xdr:cxnSp>
      <xdr:nvCxnSpPr>
        <xdr:cNvPr id="8" name="Forme9"/>
        <xdr:cNvCxnSpPr/>
      </xdr:nvCxnSpPr>
      <xdr:spPr>
        <a:xfrm>
          <a:off x="288000" y="8030520"/>
          <a:ext cx="5868360" cy="360"/>
        </a:xfrm>
        <a:prstGeom prst="straightConnector1">
          <a:avLst/>
        </a:prstGeom>
        <a:ln w="3175">
          <a:solidFill>
            <a:srgbClr val="000000"/>
          </a:solidFill>
          <a:miter/>
        </a:ln>
      </xdr:spPr>
    </xdr:cxnSp>
    <xdr:clientData/>
  </xdr:twoCellAnchor>
  <xdr:twoCellAnchor editAs="absolute">
    <xdr:from>
      <xdr:col>0</xdr:col>
      <xdr:colOff>252000</xdr:colOff>
      <xdr:row>45</xdr:row>
      <xdr:rowOff>106200</xdr:rowOff>
    </xdr:from>
    <xdr:to>
      <xdr:col>0</xdr:col>
      <xdr:colOff>6156000</xdr:colOff>
      <xdr:row>45</xdr:row>
      <xdr:rowOff>106200</xdr:rowOff>
    </xdr:to>
    <xdr:cxnSp>
      <xdr:nvCxnSpPr>
        <xdr:cNvPr id="9" name="Forme10"/>
        <xdr:cNvCxnSpPr/>
      </xdr:nvCxnSpPr>
      <xdr:spPr>
        <a:xfrm>
          <a:off x="252000" y="8678880"/>
          <a:ext cx="5904360" cy="360"/>
        </a:xfrm>
        <a:prstGeom prst="straightConnector1">
          <a:avLst/>
        </a:prstGeom>
        <a:ln w="3175">
          <a:solidFill>
            <a:srgbClr val="000000"/>
          </a:solidFill>
          <a:miter/>
        </a:ln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72000</xdr:colOff>
      <xdr:row>0</xdr:row>
      <xdr:rowOff>126360</xdr:rowOff>
    </xdr:from>
    <xdr:to>
      <xdr:col>6</xdr:col>
      <xdr:colOff>71280</xdr:colOff>
      <xdr:row>0</xdr:row>
      <xdr:rowOff>663120</xdr:rowOff>
    </xdr:to>
    <xdr:sp>
      <xdr:nvSpPr>
        <xdr:cNvPr id="10" name="Forme1"/>
        <xdr:cNvSpPr/>
      </xdr:nvSpPr>
      <xdr:spPr>
        <a:xfrm>
          <a:off x="753480" y="126360"/>
          <a:ext cx="6013080" cy="536760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MS Shell Dlg"/>
            </a:rPr>
            <a:t>RENOVATION DE LA TOITURE DE L'HOTEL DE POLICE BATIMENT A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400" spc="-1" strike="noStrike">
              <a:solidFill>
                <a:srgbClr val="000000"/>
              </a:solidFill>
              <a:latin typeface="MS Shell Dlg"/>
            </a:rPr>
            <a:t>.</a:t>
          </a:r>
          <a:endParaRPr b="0" lang="fr-FR" sz="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MS Shell Dlg"/>
            </a:rPr>
            <a:t>MINISTERE DE L'INTERIEUR SGAMI OUEST  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2952000</xdr:colOff>
      <xdr:row>0</xdr:row>
      <xdr:rowOff>474120</xdr:rowOff>
    </xdr:from>
    <xdr:to>
      <xdr:col>6</xdr:col>
      <xdr:colOff>71280</xdr:colOff>
      <xdr:row>0</xdr:row>
      <xdr:rowOff>663120</xdr:rowOff>
    </xdr:to>
    <xdr:sp>
      <xdr:nvSpPr>
        <xdr:cNvPr id="11" name="Forme3"/>
        <xdr:cNvSpPr/>
      </xdr:nvSpPr>
      <xdr:spPr>
        <a:xfrm>
          <a:off x="3633480" y="474120"/>
          <a:ext cx="3133080" cy="189000"/>
        </a:xfrm>
        <a:prstGeom prst="rect">
          <a:avLst/>
        </a:prstGeom>
        <a:noFill/>
        <a:ln w="12700">
          <a:noFill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63360" rIns="63360" tIns="63360" bIns="63360" anchor="t">
          <a:noAutofit/>
        </a:bodyPr>
        <a:p>
          <a:pPr>
            <a:lnSpc>
              <a:spcPct val="100000"/>
            </a:lnSpc>
          </a:pPr>
          <a:r>
            <a:rPr b="0" lang="fr-FR" sz="800" spc="-1" strike="noStrike">
              <a:solidFill>
                <a:srgbClr val="ff0000"/>
              </a:solidFill>
              <a:latin typeface="MS Shell Dlg"/>
            </a:rPr>
            <a:t>Lot N°01 COUVERTURE - ETANCHEITE</a:t>
          </a:r>
          <a:endParaRPr b="0" lang="fr-FR" sz="800" spc="-1" strike="noStrike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52" activeCellId="0" sqref="A52"/>
    </sheetView>
  </sheetViews>
  <sheetFormatPr defaultColWidth="10.66796875" defaultRowHeight="15" zeroHeight="false" outlineLevelRow="0" outlineLevelCol="0"/>
  <cols>
    <col collapsed="false" customWidth="true" hidden="false" outlineLevel="0" max="1" min="1" style="1" width="109"/>
  </cols>
  <sheetData/>
  <printOptions headings="false" gridLines="false" gridLinesSet="true" horizontalCentered="true" verticalCentered="false"/>
  <pageMargins left="0.159722222222222" right="0.159722222222222" top="0.159722222222222" bottom="0.1597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2" topLeftCell="C54" activePane="bottomRight" state="frozen"/>
      <selection pane="topLeft" activeCell="A1" activeCellId="0" sqref="A1"/>
      <selection pane="topRight" activeCell="C1" activeCellId="0" sqref="C1"/>
      <selection pane="bottomLeft" activeCell="A54" activeCellId="0" sqref="A54"/>
      <selection pane="bottomRight" activeCell="F75" activeCellId="0" sqref="F75"/>
    </sheetView>
  </sheetViews>
  <sheetFormatPr defaultColWidth="10.66796875" defaultRowHeight="15" zeroHeight="false" outlineLevelRow="0" outlineLevelCol="0"/>
  <cols>
    <col collapsed="false" customWidth="true" hidden="false" outlineLevel="0" max="1" min="1" style="1" width="9.67"/>
    <col collapsed="false" customWidth="true" hidden="false" outlineLevel="0" max="2" min="2" style="1" width="46.67"/>
    <col collapsed="false" customWidth="true" hidden="false" outlineLevel="0" max="3" min="3" style="1" width="4.67"/>
    <col collapsed="false" customWidth="false" hidden="false" outlineLevel="0" max="4" min="4" style="2" width="10.66"/>
    <col collapsed="false" customWidth="true" hidden="false" outlineLevel="0" max="6" min="6" style="1" width="12.67"/>
  </cols>
  <sheetData>
    <row r="1" customFormat="false" ht="64.5" hidden="false" customHeight="true" outlineLevel="0" collapsed="false">
      <c r="A1" s="3"/>
      <c r="B1" s="3"/>
      <c r="C1" s="3"/>
      <c r="D1" s="3"/>
      <c r="E1" s="3"/>
      <c r="F1" s="3"/>
    </row>
    <row r="2" customFormat="false" ht="23.85" hidden="false" customHeight="false" outlineLevel="0" collapsed="false">
      <c r="A2" s="4"/>
      <c r="B2" s="5"/>
      <c r="C2" s="6" t="s">
        <v>0</v>
      </c>
      <c r="D2" s="7" t="s">
        <v>1</v>
      </c>
      <c r="E2" s="8" t="s">
        <v>2</v>
      </c>
      <c r="F2" s="9" t="s">
        <v>3</v>
      </c>
    </row>
    <row r="3" customFormat="false" ht="15" hidden="false" customHeight="false" outlineLevel="0" collapsed="false">
      <c r="A3" s="10"/>
      <c r="B3" s="11"/>
      <c r="C3" s="12"/>
      <c r="D3" s="13"/>
      <c r="E3" s="12"/>
      <c r="F3" s="14"/>
    </row>
    <row r="4" customFormat="false" ht="19.7" hidden="false" customHeight="false" outlineLevel="0" collapsed="false">
      <c r="A4" s="15"/>
      <c r="B4" s="16" t="s">
        <v>4</v>
      </c>
      <c r="C4" s="17"/>
      <c r="D4" s="18"/>
      <c r="E4" s="17"/>
      <c r="F4" s="19"/>
      <c r="ZY4" s="20" t="s">
        <v>5</v>
      </c>
      <c r="ZZ4" s="21"/>
    </row>
    <row r="5" customFormat="false" ht="15" hidden="false" customHeight="false" outlineLevel="0" collapsed="false">
      <c r="A5" s="22" t="s">
        <v>6</v>
      </c>
      <c r="B5" s="23" t="s">
        <v>7</v>
      </c>
      <c r="C5" s="17"/>
      <c r="D5" s="18"/>
      <c r="E5" s="17"/>
      <c r="F5" s="19"/>
      <c r="ZY5" s="20" t="s">
        <v>8</v>
      </c>
      <c r="ZZ5" s="21"/>
    </row>
    <row r="6" customFormat="false" ht="15" hidden="false" customHeight="false" outlineLevel="0" collapsed="false">
      <c r="A6" s="22" t="s">
        <v>9</v>
      </c>
      <c r="B6" s="23" t="s">
        <v>10</v>
      </c>
      <c r="C6" s="17"/>
      <c r="D6" s="18"/>
      <c r="E6" s="17"/>
      <c r="F6" s="19"/>
      <c r="ZY6" s="20" t="s">
        <v>8</v>
      </c>
      <c r="ZZ6" s="21"/>
    </row>
    <row r="7" customFormat="false" ht="26.85" hidden="false" customHeight="false" outlineLevel="0" collapsed="false">
      <c r="A7" s="24" t="s">
        <v>11</v>
      </c>
      <c r="B7" s="25" t="s">
        <v>12</v>
      </c>
      <c r="C7" s="17"/>
      <c r="D7" s="18"/>
      <c r="E7" s="17"/>
      <c r="F7" s="19"/>
      <c r="ZY7" s="20" t="s">
        <v>13</v>
      </c>
      <c r="ZZ7" s="21"/>
    </row>
    <row r="8" customFormat="false" ht="15" hidden="false" customHeight="false" outlineLevel="0" collapsed="false">
      <c r="A8" s="26" t="s">
        <v>14</v>
      </c>
      <c r="B8" s="27" t="s">
        <v>15</v>
      </c>
      <c r="C8" s="28"/>
      <c r="D8" s="29"/>
      <c r="E8" s="30" t="n">
        <v>0</v>
      </c>
      <c r="F8" s="31" t="n">
        <f aca="false">ROUND(D8*E8,2)</f>
        <v>0</v>
      </c>
      <c r="ZY8" s="20" t="s">
        <v>16</v>
      </c>
      <c r="ZZ8" s="32" t="s">
        <v>17</v>
      </c>
    </row>
    <row r="9" customFormat="false" ht="15" hidden="false" customHeight="false" outlineLevel="0" collapsed="false">
      <c r="A9" s="33" t="s">
        <v>18</v>
      </c>
      <c r="B9" s="34" t="s">
        <v>19</v>
      </c>
      <c r="C9" s="17"/>
      <c r="D9" s="18"/>
      <c r="E9" s="17"/>
      <c r="F9" s="19"/>
      <c r="ZY9" s="20" t="s">
        <v>13</v>
      </c>
      <c r="ZZ9" s="21"/>
    </row>
    <row r="10" customFormat="false" ht="15" hidden="false" customHeight="false" outlineLevel="0" collapsed="false">
      <c r="A10" s="26" t="s">
        <v>20</v>
      </c>
      <c r="B10" s="27" t="s">
        <v>15</v>
      </c>
      <c r="C10" s="28"/>
      <c r="D10" s="29"/>
      <c r="E10" s="30" t="n">
        <v>0</v>
      </c>
      <c r="F10" s="31" t="n">
        <f aca="false">ROUND(D10*E10,2)</f>
        <v>0</v>
      </c>
      <c r="ZY10" s="20" t="s">
        <v>16</v>
      </c>
      <c r="ZZ10" s="32" t="s">
        <v>21</v>
      </c>
    </row>
    <row r="11" customFormat="false" ht="15" hidden="false" customHeight="false" outlineLevel="0" collapsed="false">
      <c r="A11" s="26" t="s">
        <v>22</v>
      </c>
      <c r="B11" s="27" t="s">
        <v>23</v>
      </c>
      <c r="C11" s="28"/>
      <c r="D11" s="29"/>
      <c r="E11" s="30" t="n">
        <v>0</v>
      </c>
      <c r="F11" s="31" t="n">
        <f aca="false">ROUND(D11*E11,2)</f>
        <v>0</v>
      </c>
      <c r="ZY11" s="20" t="s">
        <v>16</v>
      </c>
      <c r="ZZ11" s="32" t="s">
        <v>24</v>
      </c>
    </row>
    <row r="12" customFormat="false" ht="15" hidden="false" customHeight="false" outlineLevel="0" collapsed="false">
      <c r="A12" s="33" t="s">
        <v>25</v>
      </c>
      <c r="B12" s="34" t="s">
        <v>26</v>
      </c>
      <c r="C12" s="17"/>
      <c r="D12" s="18"/>
      <c r="E12" s="17"/>
      <c r="F12" s="19"/>
      <c r="ZY12" s="20" t="s">
        <v>13</v>
      </c>
      <c r="ZZ12" s="21"/>
    </row>
    <row r="13" customFormat="false" ht="23.85" hidden="false" customHeight="false" outlineLevel="0" collapsed="false">
      <c r="A13" s="35" t="s">
        <v>27</v>
      </c>
      <c r="B13" s="36" t="s">
        <v>28</v>
      </c>
      <c r="C13" s="28"/>
      <c r="D13" s="29"/>
      <c r="E13" s="30" t="n">
        <v>0</v>
      </c>
      <c r="F13" s="31" t="n">
        <f aca="false">ROUND(D13*E13,2)</f>
        <v>0</v>
      </c>
      <c r="ZY13" s="20" t="s">
        <v>16</v>
      </c>
      <c r="ZZ13" s="32" t="s">
        <v>29</v>
      </c>
    </row>
    <row r="14" customFormat="false" ht="15" hidden="false" customHeight="false" outlineLevel="0" collapsed="false">
      <c r="A14" s="22" t="s">
        <v>30</v>
      </c>
      <c r="B14" s="23" t="s">
        <v>31</v>
      </c>
      <c r="C14" s="17"/>
      <c r="D14" s="18"/>
      <c r="E14" s="17"/>
      <c r="F14" s="19"/>
      <c r="ZY14" s="20" t="s">
        <v>8</v>
      </c>
      <c r="ZZ14" s="21"/>
    </row>
    <row r="15" customFormat="false" ht="15" hidden="false" customHeight="false" outlineLevel="0" collapsed="false">
      <c r="A15" s="24" t="s">
        <v>32</v>
      </c>
      <c r="B15" s="25" t="s">
        <v>33</v>
      </c>
      <c r="C15" s="17"/>
      <c r="D15" s="18"/>
      <c r="E15" s="17"/>
      <c r="F15" s="19"/>
      <c r="ZY15" s="20" t="s">
        <v>13</v>
      </c>
      <c r="ZZ15" s="21"/>
    </row>
    <row r="16" customFormat="false" ht="15" hidden="false" customHeight="false" outlineLevel="0" collapsed="false">
      <c r="A16" s="26" t="s">
        <v>34</v>
      </c>
      <c r="B16" s="27" t="s">
        <v>35</v>
      </c>
      <c r="C16" s="28"/>
      <c r="D16" s="29"/>
      <c r="E16" s="30" t="n">
        <v>0</v>
      </c>
      <c r="F16" s="31" t="n">
        <f aca="false">ROUND(D16*E16,2)</f>
        <v>0</v>
      </c>
      <c r="ZY16" s="20" t="s">
        <v>16</v>
      </c>
      <c r="ZZ16" s="32" t="s">
        <v>36</v>
      </c>
    </row>
    <row r="17" customFormat="false" ht="15" hidden="false" customHeight="false" outlineLevel="0" collapsed="false">
      <c r="A17" s="33" t="s">
        <v>37</v>
      </c>
      <c r="B17" s="34" t="s">
        <v>38</v>
      </c>
      <c r="C17" s="17"/>
      <c r="D17" s="18"/>
      <c r="E17" s="17"/>
      <c r="F17" s="19"/>
      <c r="ZY17" s="20" t="s">
        <v>13</v>
      </c>
      <c r="ZZ17" s="21"/>
    </row>
    <row r="18" customFormat="false" ht="15" hidden="false" customHeight="false" outlineLevel="0" collapsed="false">
      <c r="A18" s="26" t="s">
        <v>39</v>
      </c>
      <c r="B18" s="27" t="s">
        <v>40</v>
      </c>
      <c r="C18" s="28"/>
      <c r="D18" s="29"/>
      <c r="E18" s="30" t="n">
        <v>0</v>
      </c>
      <c r="F18" s="31" t="n">
        <f aca="false">ROUND(D18*E18,2)</f>
        <v>0</v>
      </c>
      <c r="ZY18" s="20" t="s">
        <v>16</v>
      </c>
      <c r="ZZ18" s="32" t="s">
        <v>41</v>
      </c>
    </row>
    <row r="19" customFormat="false" ht="15" hidden="false" customHeight="false" outlineLevel="0" collapsed="false">
      <c r="A19" s="33" t="s">
        <v>42</v>
      </c>
      <c r="B19" s="34" t="s">
        <v>43</v>
      </c>
      <c r="C19" s="17"/>
      <c r="D19" s="18"/>
      <c r="E19" s="17"/>
      <c r="F19" s="19"/>
      <c r="ZY19" s="20" t="s">
        <v>13</v>
      </c>
      <c r="ZZ19" s="21"/>
    </row>
    <row r="20" customFormat="false" ht="15" hidden="false" customHeight="false" outlineLevel="0" collapsed="false">
      <c r="A20" s="26" t="s">
        <v>44</v>
      </c>
      <c r="B20" s="27" t="s">
        <v>45</v>
      </c>
      <c r="C20" s="28"/>
      <c r="D20" s="29"/>
      <c r="E20" s="30" t="n">
        <v>0</v>
      </c>
      <c r="F20" s="31" t="n">
        <f aca="false">ROUND(D20*E20,2)</f>
        <v>0</v>
      </c>
      <c r="ZY20" s="20" t="s">
        <v>16</v>
      </c>
      <c r="ZZ20" s="32" t="s">
        <v>46</v>
      </c>
    </row>
    <row r="21" customFormat="false" ht="15" hidden="false" customHeight="false" outlineLevel="0" collapsed="false">
      <c r="A21" s="33" t="s">
        <v>47</v>
      </c>
      <c r="B21" s="34" t="s">
        <v>48</v>
      </c>
      <c r="C21" s="17"/>
      <c r="D21" s="18"/>
      <c r="E21" s="17"/>
      <c r="F21" s="19"/>
      <c r="ZY21" s="20" t="s">
        <v>13</v>
      </c>
      <c r="ZZ21" s="21"/>
    </row>
    <row r="22" customFormat="false" ht="15" hidden="false" customHeight="false" outlineLevel="0" collapsed="false">
      <c r="A22" s="26" t="s">
        <v>49</v>
      </c>
      <c r="B22" s="27" t="s">
        <v>50</v>
      </c>
      <c r="C22" s="28"/>
      <c r="D22" s="29"/>
      <c r="E22" s="30" t="n">
        <v>0</v>
      </c>
      <c r="F22" s="31" t="n">
        <f aca="false">ROUND(D22*E22,2)</f>
        <v>0</v>
      </c>
      <c r="ZY22" s="20" t="s">
        <v>16</v>
      </c>
      <c r="ZZ22" s="32" t="s">
        <v>51</v>
      </c>
    </row>
    <row r="23" customFormat="false" ht="15" hidden="false" customHeight="false" outlineLevel="0" collapsed="false">
      <c r="A23" s="33" t="s">
        <v>52</v>
      </c>
      <c r="B23" s="34" t="s">
        <v>53</v>
      </c>
      <c r="C23" s="17"/>
      <c r="D23" s="18"/>
      <c r="E23" s="17"/>
      <c r="F23" s="19"/>
      <c r="ZY23" s="20" t="s">
        <v>13</v>
      </c>
      <c r="ZZ23" s="21"/>
    </row>
    <row r="24" customFormat="false" ht="15" hidden="false" customHeight="false" outlineLevel="0" collapsed="false">
      <c r="A24" s="26" t="s">
        <v>54</v>
      </c>
      <c r="B24" s="27" t="s">
        <v>55</v>
      </c>
      <c r="C24" s="28"/>
      <c r="D24" s="29"/>
      <c r="E24" s="30" t="n">
        <v>0</v>
      </c>
      <c r="F24" s="31" t="n">
        <f aca="false">ROUND(D24*E24,2)</f>
        <v>0</v>
      </c>
      <c r="ZY24" s="20" t="s">
        <v>16</v>
      </c>
      <c r="ZZ24" s="32" t="s">
        <v>56</v>
      </c>
    </row>
    <row r="25" customFormat="false" ht="15" hidden="false" customHeight="false" outlineLevel="0" collapsed="false">
      <c r="A25" s="33" t="s">
        <v>57</v>
      </c>
      <c r="B25" s="34" t="s">
        <v>58</v>
      </c>
      <c r="C25" s="17"/>
      <c r="D25" s="18"/>
      <c r="E25" s="17"/>
      <c r="F25" s="19"/>
      <c r="ZY25" s="20" t="s">
        <v>13</v>
      </c>
      <c r="ZZ25" s="21"/>
    </row>
    <row r="26" customFormat="false" ht="15" hidden="false" customHeight="false" outlineLevel="0" collapsed="false">
      <c r="A26" s="26" t="s">
        <v>59</v>
      </c>
      <c r="B26" s="27" t="s">
        <v>60</v>
      </c>
      <c r="C26" s="28"/>
      <c r="D26" s="29"/>
      <c r="E26" s="30" t="n">
        <v>0</v>
      </c>
      <c r="F26" s="31" t="n">
        <f aca="false">ROUND(D26*E26,2)</f>
        <v>0</v>
      </c>
      <c r="ZY26" s="20" t="s">
        <v>16</v>
      </c>
      <c r="ZZ26" s="32" t="s">
        <v>61</v>
      </c>
    </row>
    <row r="27" customFormat="false" ht="15" hidden="false" customHeight="false" outlineLevel="0" collapsed="false">
      <c r="A27" s="33" t="s">
        <v>62</v>
      </c>
      <c r="B27" s="34" t="s">
        <v>63</v>
      </c>
      <c r="C27" s="17"/>
      <c r="D27" s="18"/>
      <c r="E27" s="17"/>
      <c r="F27" s="19"/>
      <c r="ZY27" s="20" t="s">
        <v>13</v>
      </c>
      <c r="ZZ27" s="21"/>
    </row>
    <row r="28" customFormat="false" ht="15" hidden="false" customHeight="false" outlineLevel="0" collapsed="false">
      <c r="A28" s="35" t="s">
        <v>64</v>
      </c>
      <c r="B28" s="36" t="s">
        <v>65</v>
      </c>
      <c r="C28" s="28"/>
      <c r="D28" s="29"/>
      <c r="E28" s="30" t="n">
        <v>0</v>
      </c>
      <c r="F28" s="31" t="n">
        <f aca="false">ROUND(D28*E28,2)</f>
        <v>0</v>
      </c>
      <c r="ZY28" s="20" t="s">
        <v>16</v>
      </c>
      <c r="ZZ28" s="32" t="s">
        <v>66</v>
      </c>
    </row>
    <row r="29" customFormat="false" ht="15" hidden="false" customHeight="false" outlineLevel="0" collapsed="false">
      <c r="A29" s="22" t="s">
        <v>67</v>
      </c>
      <c r="B29" s="23" t="s">
        <v>68</v>
      </c>
      <c r="C29" s="17"/>
      <c r="D29" s="18"/>
      <c r="E29" s="17"/>
      <c r="F29" s="19"/>
      <c r="ZY29" s="20" t="s">
        <v>8</v>
      </c>
      <c r="ZZ29" s="21"/>
    </row>
    <row r="30" customFormat="false" ht="15" hidden="false" customHeight="false" outlineLevel="0" collapsed="false">
      <c r="A30" s="24" t="s">
        <v>69</v>
      </c>
      <c r="B30" s="25" t="s">
        <v>70</v>
      </c>
      <c r="C30" s="17"/>
      <c r="D30" s="18"/>
      <c r="E30" s="17"/>
      <c r="F30" s="19"/>
      <c r="ZY30" s="20" t="s">
        <v>13</v>
      </c>
      <c r="ZZ30" s="21"/>
    </row>
    <row r="31" customFormat="false" ht="15" hidden="false" customHeight="false" outlineLevel="0" collapsed="false">
      <c r="A31" s="35" t="s">
        <v>71</v>
      </c>
      <c r="B31" s="36" t="s">
        <v>72</v>
      </c>
      <c r="C31" s="28"/>
      <c r="D31" s="29"/>
      <c r="E31" s="30" t="n">
        <v>0</v>
      </c>
      <c r="F31" s="31" t="n">
        <f aca="false">ROUND(D31*E31,2)</f>
        <v>0</v>
      </c>
      <c r="ZY31" s="20" t="s">
        <v>16</v>
      </c>
      <c r="ZZ31" s="32" t="s">
        <v>73</v>
      </c>
    </row>
    <row r="32" customFormat="false" ht="15" hidden="false" customHeight="false" outlineLevel="0" collapsed="false">
      <c r="A32" s="22" t="s">
        <v>74</v>
      </c>
      <c r="B32" s="23" t="s">
        <v>75</v>
      </c>
      <c r="C32" s="17"/>
      <c r="D32" s="18"/>
      <c r="E32" s="17"/>
      <c r="F32" s="19"/>
      <c r="ZY32" s="20" t="s">
        <v>8</v>
      </c>
      <c r="ZZ32" s="21"/>
    </row>
    <row r="33" customFormat="false" ht="15" hidden="false" customHeight="false" outlineLevel="0" collapsed="false">
      <c r="A33" s="24" t="s">
        <v>76</v>
      </c>
      <c r="B33" s="25" t="s">
        <v>77</v>
      </c>
      <c r="C33" s="17"/>
      <c r="D33" s="18"/>
      <c r="E33" s="17"/>
      <c r="F33" s="19"/>
      <c r="ZY33" s="20" t="s">
        <v>13</v>
      </c>
      <c r="ZZ33" s="21"/>
    </row>
    <row r="34" customFormat="false" ht="15" hidden="false" customHeight="false" outlineLevel="0" collapsed="false">
      <c r="A34" s="26" t="s">
        <v>78</v>
      </c>
      <c r="B34" s="27" t="s">
        <v>79</v>
      </c>
      <c r="C34" s="28"/>
      <c r="D34" s="29"/>
      <c r="E34" s="30" t="n">
        <v>0</v>
      </c>
      <c r="F34" s="31" t="n">
        <f aca="false">ROUND(D34*E34,2)</f>
        <v>0</v>
      </c>
      <c r="ZY34" s="20" t="s">
        <v>16</v>
      </c>
      <c r="ZZ34" s="32" t="s">
        <v>80</v>
      </c>
    </row>
    <row r="35" customFormat="false" ht="15" hidden="false" customHeight="false" outlineLevel="0" collapsed="false">
      <c r="A35" s="33" t="s">
        <v>81</v>
      </c>
      <c r="B35" s="34" t="s">
        <v>82</v>
      </c>
      <c r="C35" s="17"/>
      <c r="D35" s="18"/>
      <c r="E35" s="17"/>
      <c r="F35" s="19"/>
      <c r="ZY35" s="20" t="s">
        <v>13</v>
      </c>
      <c r="ZZ35" s="21"/>
    </row>
    <row r="36" customFormat="false" ht="23.85" hidden="false" customHeight="false" outlineLevel="0" collapsed="false">
      <c r="A36" s="26" t="s">
        <v>83</v>
      </c>
      <c r="B36" s="27" t="s">
        <v>84</v>
      </c>
      <c r="C36" s="28"/>
      <c r="D36" s="29"/>
      <c r="E36" s="30" t="n">
        <v>0</v>
      </c>
      <c r="F36" s="31" t="n">
        <f aca="false">ROUND(D36*E36,2)</f>
        <v>0</v>
      </c>
      <c r="ZY36" s="20" t="s">
        <v>16</v>
      </c>
      <c r="ZZ36" s="32" t="s">
        <v>85</v>
      </c>
    </row>
    <row r="37" customFormat="false" ht="15" hidden="false" customHeight="false" outlineLevel="0" collapsed="false">
      <c r="A37" s="33" t="s">
        <v>86</v>
      </c>
      <c r="B37" s="34" t="s">
        <v>87</v>
      </c>
      <c r="C37" s="17"/>
      <c r="D37" s="18"/>
      <c r="E37" s="17"/>
      <c r="F37" s="19"/>
      <c r="ZY37" s="20" t="s">
        <v>13</v>
      </c>
      <c r="ZZ37" s="21"/>
    </row>
    <row r="38" customFormat="false" ht="23.85" hidden="false" customHeight="false" outlineLevel="0" collapsed="false">
      <c r="A38" s="26" t="s">
        <v>88</v>
      </c>
      <c r="B38" s="27" t="s">
        <v>89</v>
      </c>
      <c r="C38" s="28"/>
      <c r="D38" s="29"/>
      <c r="E38" s="30" t="n">
        <v>0</v>
      </c>
      <c r="F38" s="31" t="n">
        <f aca="false">ROUND(D38*E38,2)</f>
        <v>0</v>
      </c>
      <c r="ZY38" s="20" t="s">
        <v>16</v>
      </c>
      <c r="ZZ38" s="32" t="s">
        <v>90</v>
      </c>
    </row>
    <row r="39" customFormat="false" ht="15" hidden="false" customHeight="false" outlineLevel="0" collapsed="false">
      <c r="A39" s="33" t="s">
        <v>91</v>
      </c>
      <c r="B39" s="34" t="s">
        <v>92</v>
      </c>
      <c r="C39" s="17"/>
      <c r="D39" s="18"/>
      <c r="E39" s="17"/>
      <c r="F39" s="19"/>
      <c r="ZY39" s="20" t="s">
        <v>13</v>
      </c>
      <c r="ZZ39" s="21"/>
    </row>
    <row r="40" customFormat="false" ht="15" hidden="false" customHeight="false" outlineLevel="0" collapsed="false">
      <c r="A40" s="26" t="s">
        <v>93</v>
      </c>
      <c r="B40" s="27" t="s">
        <v>94</v>
      </c>
      <c r="C40" s="28"/>
      <c r="D40" s="29"/>
      <c r="E40" s="30" t="n">
        <v>0</v>
      </c>
      <c r="F40" s="31" t="n">
        <f aca="false">ROUND(D40*E40,2)</f>
        <v>0</v>
      </c>
      <c r="ZY40" s="20" t="s">
        <v>16</v>
      </c>
      <c r="ZZ40" s="32" t="s">
        <v>95</v>
      </c>
    </row>
    <row r="41" customFormat="false" ht="15" hidden="false" customHeight="false" outlineLevel="0" collapsed="false">
      <c r="A41" s="26" t="s">
        <v>96</v>
      </c>
      <c r="B41" s="27" t="s">
        <v>97</v>
      </c>
      <c r="C41" s="28"/>
      <c r="D41" s="29"/>
      <c r="E41" s="30" t="n">
        <v>0</v>
      </c>
      <c r="F41" s="31" t="n">
        <f aca="false">ROUND(D41*E41,2)</f>
        <v>0</v>
      </c>
      <c r="ZY41" s="20" t="s">
        <v>16</v>
      </c>
      <c r="ZZ41" s="32" t="s">
        <v>98</v>
      </c>
    </row>
    <row r="42" customFormat="false" ht="15" hidden="false" customHeight="false" outlineLevel="0" collapsed="false">
      <c r="A42" s="35" t="s">
        <v>99</v>
      </c>
      <c r="B42" s="36" t="s">
        <v>100</v>
      </c>
      <c r="C42" s="28"/>
      <c r="D42" s="29"/>
      <c r="E42" s="30" t="n">
        <v>0</v>
      </c>
      <c r="F42" s="31" t="n">
        <f aca="false">ROUND(D42*E42,2)</f>
        <v>0</v>
      </c>
      <c r="ZY42" s="20" t="s">
        <v>16</v>
      </c>
      <c r="ZZ42" s="32" t="s">
        <v>101</v>
      </c>
    </row>
    <row r="43" customFormat="false" ht="15" hidden="false" customHeight="false" outlineLevel="0" collapsed="false">
      <c r="A43" s="22" t="s">
        <v>102</v>
      </c>
      <c r="B43" s="23" t="s">
        <v>103</v>
      </c>
      <c r="C43" s="17"/>
      <c r="D43" s="18"/>
      <c r="E43" s="17"/>
      <c r="F43" s="19"/>
      <c r="ZY43" s="20" t="s">
        <v>8</v>
      </c>
      <c r="ZZ43" s="21"/>
    </row>
    <row r="44" customFormat="false" ht="15" hidden="false" customHeight="false" outlineLevel="0" collapsed="false">
      <c r="A44" s="37" t="s">
        <v>104</v>
      </c>
      <c r="B44" s="38" t="s">
        <v>105</v>
      </c>
      <c r="C44" s="28"/>
      <c r="D44" s="29"/>
      <c r="E44" s="30" t="n">
        <v>0</v>
      </c>
      <c r="F44" s="31" t="n">
        <f aca="false">ROUND(D44*E44,2)</f>
        <v>0</v>
      </c>
      <c r="ZY44" s="20" t="s">
        <v>16</v>
      </c>
      <c r="ZZ44" s="32" t="s">
        <v>106</v>
      </c>
    </row>
    <row r="45" customFormat="false" ht="15" hidden="false" customHeight="false" outlineLevel="0" collapsed="false">
      <c r="A45" s="26" t="s">
        <v>107</v>
      </c>
      <c r="B45" s="27" t="s">
        <v>108</v>
      </c>
      <c r="C45" s="28"/>
      <c r="D45" s="29"/>
      <c r="E45" s="30" t="n">
        <v>0</v>
      </c>
      <c r="F45" s="31" t="n">
        <f aca="false">ROUND(D45*E45,2)</f>
        <v>0</v>
      </c>
      <c r="ZY45" s="20" t="s">
        <v>16</v>
      </c>
      <c r="ZZ45" s="32" t="s">
        <v>109</v>
      </c>
    </row>
    <row r="46" customFormat="false" ht="15" hidden="false" customHeight="false" outlineLevel="0" collapsed="false">
      <c r="A46" s="35" t="s">
        <v>110</v>
      </c>
      <c r="B46" s="36" t="s">
        <v>111</v>
      </c>
      <c r="C46" s="28"/>
      <c r="D46" s="29"/>
      <c r="E46" s="30" t="n">
        <v>0</v>
      </c>
      <c r="F46" s="31" t="n">
        <f aca="false">ROUND(D46*E46,2)</f>
        <v>0</v>
      </c>
      <c r="ZY46" s="20" t="s">
        <v>16</v>
      </c>
      <c r="ZZ46" s="32" t="s">
        <v>112</v>
      </c>
    </row>
    <row r="47" customFormat="false" ht="15" hidden="false" customHeight="false" outlineLevel="0" collapsed="false">
      <c r="A47" s="22" t="s">
        <v>113</v>
      </c>
      <c r="B47" s="23" t="s">
        <v>114</v>
      </c>
      <c r="C47" s="17"/>
      <c r="D47" s="18"/>
      <c r="E47" s="17"/>
      <c r="F47" s="19"/>
      <c r="ZY47" s="20" t="s">
        <v>8</v>
      </c>
      <c r="ZZ47" s="21"/>
    </row>
    <row r="48" customFormat="false" ht="15" hidden="false" customHeight="false" outlineLevel="0" collapsed="false">
      <c r="A48" s="24" t="s">
        <v>115</v>
      </c>
      <c r="B48" s="25" t="s">
        <v>116</v>
      </c>
      <c r="C48" s="17"/>
      <c r="D48" s="18"/>
      <c r="E48" s="17"/>
      <c r="F48" s="19"/>
      <c r="ZY48" s="20" t="s">
        <v>13</v>
      </c>
      <c r="ZZ48" s="21"/>
    </row>
    <row r="49" customFormat="false" ht="15" hidden="false" customHeight="false" outlineLevel="0" collapsed="false">
      <c r="A49" s="26" t="s">
        <v>117</v>
      </c>
      <c r="B49" s="27" t="s">
        <v>118</v>
      </c>
      <c r="C49" s="28"/>
      <c r="D49" s="29"/>
      <c r="E49" s="30" t="n">
        <v>0</v>
      </c>
      <c r="F49" s="31" t="n">
        <f aca="false">ROUND(D49*E49,2)</f>
        <v>0</v>
      </c>
      <c r="ZY49" s="20" t="s">
        <v>16</v>
      </c>
      <c r="ZZ49" s="32" t="s">
        <v>119</v>
      </c>
    </row>
    <row r="50" customFormat="false" ht="15" hidden="false" customHeight="false" outlineLevel="0" collapsed="false">
      <c r="A50" s="33" t="s">
        <v>120</v>
      </c>
      <c r="B50" s="34" t="s">
        <v>121</v>
      </c>
      <c r="C50" s="17"/>
      <c r="D50" s="18"/>
      <c r="E50" s="17"/>
      <c r="F50" s="19"/>
      <c r="ZY50" s="20" t="s">
        <v>13</v>
      </c>
      <c r="ZZ50" s="21"/>
    </row>
    <row r="51" customFormat="false" ht="15" hidden="false" customHeight="false" outlineLevel="0" collapsed="false">
      <c r="A51" s="26" t="s">
        <v>122</v>
      </c>
      <c r="B51" s="27" t="s">
        <v>123</v>
      </c>
      <c r="C51" s="28"/>
      <c r="D51" s="29"/>
      <c r="E51" s="30" t="n">
        <v>0</v>
      </c>
      <c r="F51" s="31" t="n">
        <f aca="false">ROUND(D51*E51,2)</f>
        <v>0</v>
      </c>
      <c r="ZY51" s="20" t="s">
        <v>16</v>
      </c>
      <c r="ZZ51" s="32" t="s">
        <v>124</v>
      </c>
    </row>
    <row r="52" customFormat="false" ht="15" hidden="false" customHeight="false" outlineLevel="0" collapsed="false">
      <c r="A52" s="26" t="s">
        <v>125</v>
      </c>
      <c r="B52" s="27" t="s">
        <v>123</v>
      </c>
      <c r="C52" s="28"/>
      <c r="D52" s="29"/>
      <c r="E52" s="30" t="n">
        <v>0</v>
      </c>
      <c r="F52" s="31" t="n">
        <f aca="false">ROUND(D52*E52,2)</f>
        <v>0</v>
      </c>
      <c r="ZY52" s="20" t="s">
        <v>16</v>
      </c>
      <c r="ZZ52" s="32" t="s">
        <v>126</v>
      </c>
    </row>
    <row r="53" customFormat="false" ht="15" hidden="false" customHeight="false" outlineLevel="0" collapsed="false">
      <c r="A53" s="33" t="s">
        <v>127</v>
      </c>
      <c r="B53" s="34" t="s">
        <v>128</v>
      </c>
      <c r="C53" s="17"/>
      <c r="D53" s="18"/>
      <c r="E53" s="17"/>
      <c r="F53" s="19"/>
      <c r="ZY53" s="20" t="s">
        <v>13</v>
      </c>
      <c r="ZZ53" s="21"/>
    </row>
    <row r="54" customFormat="false" ht="15" hidden="false" customHeight="false" outlineLevel="0" collapsed="false">
      <c r="A54" s="26" t="s">
        <v>129</v>
      </c>
      <c r="B54" s="27" t="s">
        <v>130</v>
      </c>
      <c r="C54" s="28"/>
      <c r="D54" s="29"/>
      <c r="E54" s="30" t="n">
        <v>0</v>
      </c>
      <c r="F54" s="31" t="n">
        <f aca="false">ROUND(D54*E54,2)</f>
        <v>0</v>
      </c>
      <c r="ZY54" s="20" t="s">
        <v>16</v>
      </c>
      <c r="ZZ54" s="32" t="s">
        <v>131</v>
      </c>
    </row>
    <row r="55" customFormat="false" ht="15" hidden="false" customHeight="false" outlineLevel="0" collapsed="false">
      <c r="A55" s="33" t="s">
        <v>132</v>
      </c>
      <c r="B55" s="34" t="s">
        <v>133</v>
      </c>
      <c r="C55" s="17"/>
      <c r="D55" s="18"/>
      <c r="E55" s="17"/>
      <c r="F55" s="19"/>
      <c r="ZY55" s="20" t="s">
        <v>13</v>
      </c>
      <c r="ZZ55" s="21"/>
    </row>
    <row r="56" customFormat="false" ht="15" hidden="false" customHeight="false" outlineLevel="0" collapsed="false">
      <c r="A56" s="26" t="s">
        <v>134</v>
      </c>
      <c r="B56" s="27" t="s">
        <v>135</v>
      </c>
      <c r="C56" s="28"/>
      <c r="D56" s="29"/>
      <c r="E56" s="30" t="n">
        <v>0</v>
      </c>
      <c r="F56" s="31" t="n">
        <f aca="false">ROUND(D56*E56,2)</f>
        <v>0</v>
      </c>
      <c r="ZY56" s="20" t="s">
        <v>16</v>
      </c>
      <c r="ZZ56" s="32" t="s">
        <v>136</v>
      </c>
    </row>
    <row r="57" customFormat="false" ht="15" hidden="false" customHeight="false" outlineLevel="0" collapsed="false">
      <c r="A57" s="33" t="s">
        <v>137</v>
      </c>
      <c r="B57" s="34" t="s">
        <v>138</v>
      </c>
      <c r="C57" s="17"/>
      <c r="D57" s="18"/>
      <c r="E57" s="17"/>
      <c r="F57" s="19"/>
      <c r="ZY57" s="20" t="s">
        <v>13</v>
      </c>
      <c r="ZZ57" s="21"/>
    </row>
    <row r="58" customFormat="false" ht="15" hidden="false" customHeight="false" outlineLevel="0" collapsed="false">
      <c r="A58" s="26" t="s">
        <v>139</v>
      </c>
      <c r="B58" s="27" t="s">
        <v>140</v>
      </c>
      <c r="C58" s="28"/>
      <c r="D58" s="29"/>
      <c r="E58" s="30" t="n">
        <v>0</v>
      </c>
      <c r="F58" s="31" t="n">
        <f aca="false">ROUND(D58*E58,2)</f>
        <v>0</v>
      </c>
      <c r="ZY58" s="20" t="s">
        <v>16</v>
      </c>
      <c r="ZZ58" s="32" t="s">
        <v>141</v>
      </c>
    </row>
    <row r="59" customFormat="false" ht="15" hidden="false" customHeight="false" outlineLevel="0" collapsed="false">
      <c r="A59" s="33" t="s">
        <v>142</v>
      </c>
      <c r="B59" s="34" t="s">
        <v>143</v>
      </c>
      <c r="C59" s="17"/>
      <c r="D59" s="18"/>
      <c r="E59" s="17"/>
      <c r="F59" s="19"/>
      <c r="ZY59" s="20" t="s">
        <v>13</v>
      </c>
      <c r="ZZ59" s="21"/>
    </row>
    <row r="60" customFormat="false" ht="15" hidden="false" customHeight="false" outlineLevel="0" collapsed="false">
      <c r="A60" s="26" t="s">
        <v>144</v>
      </c>
      <c r="B60" s="27" t="s">
        <v>145</v>
      </c>
      <c r="C60" s="28"/>
      <c r="D60" s="29"/>
      <c r="E60" s="30" t="n">
        <v>0</v>
      </c>
      <c r="F60" s="31" t="n">
        <f aca="false">ROUND(D60*E60,2)</f>
        <v>0</v>
      </c>
      <c r="ZY60" s="20" t="s">
        <v>16</v>
      </c>
      <c r="ZZ60" s="32" t="s">
        <v>146</v>
      </c>
    </row>
    <row r="61" customFormat="false" ht="15" hidden="false" customHeight="false" outlineLevel="0" collapsed="false">
      <c r="A61" s="33" t="s">
        <v>147</v>
      </c>
      <c r="B61" s="34" t="s">
        <v>148</v>
      </c>
      <c r="C61" s="17"/>
      <c r="D61" s="18"/>
      <c r="E61" s="17"/>
      <c r="F61" s="19"/>
      <c r="ZY61" s="20" t="s">
        <v>13</v>
      </c>
      <c r="ZZ61" s="21"/>
    </row>
    <row r="62" customFormat="false" ht="15" hidden="false" customHeight="false" outlineLevel="0" collapsed="false">
      <c r="A62" s="26" t="s">
        <v>149</v>
      </c>
      <c r="B62" s="27" t="s">
        <v>150</v>
      </c>
      <c r="C62" s="28"/>
      <c r="D62" s="29"/>
      <c r="E62" s="30" t="n">
        <v>0</v>
      </c>
      <c r="F62" s="31" t="n">
        <f aca="false">ROUND(D62*E62,2)</f>
        <v>0</v>
      </c>
      <c r="ZY62" s="20" t="s">
        <v>16</v>
      </c>
      <c r="ZZ62" s="32" t="s">
        <v>151</v>
      </c>
    </row>
    <row r="63" customFormat="false" ht="15" hidden="false" customHeight="false" outlineLevel="0" collapsed="false">
      <c r="A63" s="33" t="s">
        <v>152</v>
      </c>
      <c r="B63" s="34" t="s">
        <v>153</v>
      </c>
      <c r="C63" s="17"/>
      <c r="D63" s="18"/>
      <c r="E63" s="17"/>
      <c r="F63" s="19"/>
      <c r="ZY63" s="20" t="s">
        <v>13</v>
      </c>
      <c r="ZZ63" s="21"/>
    </row>
    <row r="64" customFormat="false" ht="15" hidden="false" customHeight="false" outlineLevel="0" collapsed="false">
      <c r="A64" s="26" t="s">
        <v>154</v>
      </c>
      <c r="B64" s="27" t="s">
        <v>155</v>
      </c>
      <c r="C64" s="28"/>
      <c r="D64" s="29"/>
      <c r="E64" s="30" t="n">
        <v>0</v>
      </c>
      <c r="F64" s="31" t="n">
        <f aca="false">ROUND(D64*E64,2)</f>
        <v>0</v>
      </c>
      <c r="ZY64" s="20" t="s">
        <v>16</v>
      </c>
      <c r="ZZ64" s="32" t="s">
        <v>156</v>
      </c>
    </row>
    <row r="65" customFormat="false" ht="15" hidden="false" customHeight="false" outlineLevel="0" collapsed="false">
      <c r="A65" s="33" t="s">
        <v>157</v>
      </c>
      <c r="B65" s="34" t="s">
        <v>158</v>
      </c>
      <c r="C65" s="17"/>
      <c r="D65" s="18"/>
      <c r="E65" s="17"/>
      <c r="F65" s="19"/>
      <c r="ZY65" s="20" t="s">
        <v>13</v>
      </c>
      <c r="ZZ65" s="21"/>
    </row>
    <row r="66" customFormat="false" ht="15" hidden="false" customHeight="false" outlineLevel="0" collapsed="false">
      <c r="A66" s="26" t="s">
        <v>159</v>
      </c>
      <c r="B66" s="27" t="s">
        <v>160</v>
      </c>
      <c r="C66" s="28"/>
      <c r="D66" s="29"/>
      <c r="E66" s="30" t="n">
        <v>0</v>
      </c>
      <c r="F66" s="31" t="n">
        <f aca="false">ROUND(D66*E66,2)</f>
        <v>0</v>
      </c>
      <c r="ZY66" s="20" t="s">
        <v>16</v>
      </c>
      <c r="ZZ66" s="32" t="s">
        <v>161</v>
      </c>
    </row>
    <row r="67" customFormat="false" ht="15" hidden="false" customHeight="false" outlineLevel="0" collapsed="false">
      <c r="A67" s="39" t="s">
        <v>162</v>
      </c>
      <c r="B67" s="40" t="s">
        <v>163</v>
      </c>
      <c r="C67" s="41"/>
      <c r="D67" s="42"/>
      <c r="E67" s="41"/>
      <c r="F67" s="43"/>
      <c r="ZY67" s="44" t="s">
        <v>8</v>
      </c>
      <c r="ZZ67" s="45"/>
    </row>
    <row r="68" customFormat="false" ht="15" hidden="false" customHeight="false" outlineLevel="0" collapsed="false">
      <c r="A68" s="46" t="s">
        <v>164</v>
      </c>
      <c r="B68" s="47" t="s">
        <v>165</v>
      </c>
      <c r="C68" s="41"/>
      <c r="D68" s="42"/>
      <c r="E68" s="41"/>
      <c r="F68" s="43"/>
      <c r="ZY68" s="44" t="s">
        <v>13</v>
      </c>
      <c r="ZZ68" s="45"/>
    </row>
    <row r="69" customFormat="false" ht="23.85" hidden="false" customHeight="false" outlineLevel="0" collapsed="false">
      <c r="A69" s="48" t="s">
        <v>166</v>
      </c>
      <c r="B69" s="49" t="s">
        <v>167</v>
      </c>
      <c r="C69" s="50"/>
      <c r="D69" s="51"/>
      <c r="E69" s="52" t="n">
        <v>0</v>
      </c>
      <c r="F69" s="53" t="n">
        <f aca="false">ROUND(D69*E69,2)</f>
        <v>0</v>
      </c>
      <c r="ZY69" s="44" t="s">
        <v>16</v>
      </c>
      <c r="ZZ69" s="54" t="s">
        <v>168</v>
      </c>
    </row>
    <row r="70" customFormat="false" ht="15" hidden="false" customHeight="false" outlineLevel="0" collapsed="false">
      <c r="A70" s="46" t="s">
        <v>169</v>
      </c>
      <c r="B70" s="47" t="s">
        <v>170</v>
      </c>
      <c r="C70" s="41"/>
      <c r="D70" s="42"/>
      <c r="E70" s="41"/>
      <c r="F70" s="43"/>
      <c r="ZY70" s="44" t="s">
        <v>13</v>
      </c>
      <c r="ZZ70" s="45"/>
    </row>
    <row r="71" customFormat="false" ht="15" hidden="false" customHeight="false" outlineLevel="0" collapsed="false">
      <c r="A71" s="48" t="s">
        <v>171</v>
      </c>
      <c r="B71" s="49" t="s">
        <v>172</v>
      </c>
      <c r="C71" s="50"/>
      <c r="D71" s="51"/>
      <c r="E71" s="52" t="n">
        <v>0</v>
      </c>
      <c r="F71" s="53" t="n">
        <f aca="false">ROUND(D71*E71,2)</f>
        <v>0</v>
      </c>
      <c r="ZY71" s="44" t="s">
        <v>16</v>
      </c>
      <c r="ZZ71" s="54" t="s">
        <v>173</v>
      </c>
    </row>
    <row r="72" customFormat="false" ht="15" hidden="false" customHeight="false" outlineLevel="0" collapsed="false">
      <c r="A72" s="55"/>
      <c r="B72" s="56"/>
      <c r="C72" s="57"/>
      <c r="D72" s="58"/>
      <c r="E72" s="57"/>
      <c r="F72" s="59"/>
    </row>
    <row r="73" customFormat="false" ht="15" hidden="false" customHeight="false" outlineLevel="0" collapsed="false">
      <c r="A73" s="60"/>
      <c r="B73" s="60"/>
      <c r="C73" s="60"/>
      <c r="D73" s="61"/>
      <c r="E73" s="60"/>
      <c r="F73" s="60"/>
      <c r="ZZ73" s="21"/>
    </row>
    <row r="74" customFormat="false" ht="23.85" hidden="false" customHeight="false" outlineLevel="0" collapsed="false">
      <c r="B74" s="62" t="s">
        <v>174</v>
      </c>
      <c r="F74" s="63" t="n">
        <f aca="false">SUM(F4:F72)</f>
        <v>0</v>
      </c>
      <c r="ZZ74" s="21"/>
    </row>
    <row r="75" customFormat="false" ht="15" hidden="false" customHeight="false" outlineLevel="0" collapsed="false">
      <c r="A75" s="64" t="n">
        <v>20</v>
      </c>
      <c r="B75" s="62" t="str">
        <f aca="false">CONCATENATE("Montant TVA (",A75,"%)")</f>
        <v>Montant TVA (20%)</v>
      </c>
      <c r="F75" s="63" t="n">
        <f aca="false">(F74*A75)/100</f>
        <v>0</v>
      </c>
      <c r="ZZ75" s="21"/>
    </row>
    <row r="76" customFormat="false" ht="15" hidden="false" customHeight="false" outlineLevel="0" collapsed="false">
      <c r="B76" s="62" t="s">
        <v>175</v>
      </c>
      <c r="F76" s="63" t="n">
        <f aca="false">F74+F75</f>
        <v>0</v>
      </c>
      <c r="ZZ76" s="21"/>
    </row>
    <row r="77" customFormat="false" ht="15" hidden="false" customHeight="false" outlineLevel="0" collapsed="false">
      <c r="F77" s="63"/>
      <c r="ZZ77" s="21"/>
    </row>
    <row r="78" customFormat="false" ht="15" hidden="false" customHeight="false" outlineLevel="0" collapsed="false">
      <c r="A78" s="26"/>
      <c r="B78" s="65"/>
      <c r="C78" s="66"/>
      <c r="D78" s="67"/>
      <c r="E78" s="68"/>
      <c r="F78" s="69"/>
      <c r="ZZ78" s="21"/>
    </row>
    <row r="79" customFormat="false" ht="15" hidden="false" customHeight="false" outlineLevel="0" collapsed="false">
      <c r="F79" s="63"/>
    </row>
    <row r="80" customFormat="false" ht="15" hidden="false" customHeight="false" outlineLevel="0" collapsed="false">
      <c r="F80" s="63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1:F1"/>
  </mergeCells>
  <printOptions headings="false" gridLines="false" gridLinesSet="true" horizontalCentered="true" verticalCentered="false"/>
  <pageMargins left="0.0597222222222222" right="0.0597222222222222" top="0.0597222222222222" bottom="0.05972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2025-08-27T09:27:07Z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