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10.1.210.199\20 - rd\40\AIRE SUR L'ADOUR\AIRE SUR L'ADOUR - Cathedrale St jean Baptiste - SSI - 192104\04 - PRO\"/>
    </mc:Choice>
  </mc:AlternateContent>
  <xr:revisionPtr revIDLastSave="0" documentId="13_ncr:1_{4305A755-D24E-4E1B-9D3D-A0053A2C86CB}" xr6:coauthVersionLast="47" xr6:coauthVersionMax="47" xr10:uidLastSave="{00000000-0000-0000-0000-000000000000}"/>
  <bookViews>
    <workbookView xWindow="28680" yWindow="-120" windowWidth="29040" windowHeight="15720" tabRatio="500" activeTab="1" xr2:uid="{00000000-000D-0000-FFFF-FFFF00000000}"/>
  </bookViews>
  <sheets>
    <sheet name="PDG" sheetId="3" r:id="rId1"/>
    <sheet name="Tranche Ferme" sheetId="1" r:id="rId2"/>
    <sheet name="Tranche Optionnelle" sheetId="2" r:id="rId3"/>
  </sheets>
  <definedNames>
    <definedName name="_xlnm.Print_Titles" localSheetId="1">'Tranche Ferme'!$1:$6</definedName>
    <definedName name="_xlnm.Print_Titles" localSheetId="2">'Tranche Optionnelle'!$1:$6</definedName>
    <definedName name="_xlnm.Print_Area" localSheetId="0">PDG!$A$1:$A$47</definedName>
  </definedNames>
  <calcPr calcId="181029" refMode="R1C1"/>
</workbook>
</file>

<file path=xl/calcChain.xml><?xml version="1.0" encoding="utf-8"?>
<calcChain xmlns="http://schemas.openxmlformats.org/spreadsheetml/2006/main">
  <c r="F134" i="2" l="1"/>
  <c r="F133" i="2"/>
  <c r="F132" i="2"/>
  <c r="F131" i="2"/>
  <c r="F130" i="2"/>
  <c r="F129" i="2"/>
  <c r="F128" i="2"/>
  <c r="F127" i="2"/>
  <c r="F126" i="2"/>
  <c r="F125" i="2"/>
  <c r="F124" i="2"/>
  <c r="F123" i="2"/>
  <c r="F122" i="2"/>
  <c r="F117" i="2"/>
  <c r="F116" i="2"/>
  <c r="F115" i="2"/>
  <c r="F114" i="2"/>
  <c r="F113" i="2"/>
  <c r="F112" i="2"/>
  <c r="F111" i="2"/>
  <c r="F110" i="2"/>
  <c r="F109" i="2"/>
  <c r="F108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4" i="2"/>
  <c r="F73" i="2"/>
  <c r="F72" i="2"/>
  <c r="F71" i="2"/>
  <c r="F70" i="2"/>
  <c r="F69" i="2"/>
  <c r="F68" i="2"/>
  <c r="F67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3" i="2"/>
  <c r="F44" i="2" s="1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4" i="1"/>
  <c r="F83" i="1"/>
  <c r="F82" i="1"/>
  <c r="F81" i="1"/>
  <c r="F80" i="1"/>
  <c r="F79" i="1"/>
  <c r="F78" i="1"/>
  <c r="F77" i="1"/>
  <c r="F76" i="1"/>
  <c r="F75" i="1"/>
  <c r="F74" i="1"/>
  <c r="F85" i="1" s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70" i="1" s="1"/>
  <c r="F50" i="1"/>
  <c r="F49" i="1"/>
  <c r="F48" i="1"/>
  <c r="F47" i="1"/>
  <c r="F46" i="1"/>
  <c r="F45" i="1"/>
  <c r="F44" i="1"/>
  <c r="F43" i="1"/>
  <c r="F51" i="1" s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39" i="1" l="1"/>
  <c r="F117" i="1"/>
  <c r="F137" i="1"/>
  <c r="F157" i="1"/>
  <c r="F158" i="1" s="1"/>
  <c r="F135" i="2"/>
  <c r="F63" i="2"/>
  <c r="F75" i="2"/>
  <c r="F104" i="2"/>
  <c r="F118" i="2"/>
  <c r="F39" i="2"/>
  <c r="F159" i="1" l="1"/>
  <c r="F160" i="1" s="1"/>
  <c r="F144" i="2"/>
  <c r="F136" i="2"/>
  <c r="F137" i="2" s="1"/>
  <c r="F138" i="2" s="1"/>
  <c r="F146" i="2" l="1"/>
  <c r="F149" i="2" s="1"/>
  <c r="F151" i="2" s="1"/>
  <c r="F153" i="2" s="1"/>
</calcChain>
</file>

<file path=xl/sharedStrings.xml><?xml version="1.0" encoding="utf-8"?>
<sst xmlns="http://schemas.openxmlformats.org/spreadsheetml/2006/main" count="733" uniqueCount="353">
  <si>
    <t>BORDEREAU DE PRIX UNITAIRES</t>
  </si>
  <si>
    <t>LANDES / AIRE-SUR-ADOUR - Cathédrale Saint Jean-Baptiste - Installation d'un système de sécurité incendie / recoupement des volumes</t>
  </si>
  <si>
    <t>LOT n°3 - CHARPENTE / COUVERTURE / MENUISERIE / PLÂTRERIE / PEINTURE</t>
  </si>
  <si>
    <t>Tranche Ferme</t>
  </si>
  <si>
    <t>N°</t>
  </si>
  <si>
    <t>Désignation</t>
  </si>
  <si>
    <t>U</t>
  </si>
  <si>
    <t>Qté</t>
  </si>
  <si>
    <t>Prix Unitaire</t>
  </si>
  <si>
    <t>Montant HT</t>
  </si>
  <si>
    <t>3.2.1</t>
  </si>
  <si>
    <t>ÉCHAFAUDAGES ET PLATELAGES</t>
  </si>
  <si>
    <t>3.2.1.1</t>
  </si>
  <si>
    <t>Moyens d'investigation</t>
  </si>
  <si>
    <t>3.2.1.1.1</t>
  </si>
  <si>
    <t>- Exécution selon C.C.T.P.</t>
  </si>
  <si>
    <t>3.2.1.1.1.1</t>
  </si>
  <si>
    <t>&gt; Pour le clocher ainsi que pour les combles de la nef, des bas-côté, du bras Nord du transept et des chapelles saint Joseph et sainte Vierge. (Surface approximative en plan des combles : 680.00 M²)</t>
  </si>
  <si>
    <t>Ft</t>
  </si>
  <si>
    <t>3.2.1.2</t>
  </si>
  <si>
    <t>Dispositif d'accès aux combles depuis l'extérieur</t>
  </si>
  <si>
    <t>3.2.1.2.1</t>
  </si>
  <si>
    <t>Dépose de couverture</t>
  </si>
  <si>
    <t>3.2.1.2.1.1</t>
  </si>
  <si>
    <t>&gt;  Dépose avec soin pour réemploi de tuiles compris arrachage des bois support</t>
  </si>
  <si>
    <t>M2</t>
  </si>
  <si>
    <t>3.2.1.2.2</t>
  </si>
  <si>
    <t>Aménagement de trémie</t>
  </si>
  <si>
    <t>3.2.1.2.2.1</t>
  </si>
  <si>
    <t>&gt; Exécution selon C.C.T.P.</t>
  </si>
  <si>
    <t>M3</t>
  </si>
  <si>
    <t>3.2.1.2.3</t>
  </si>
  <si>
    <t>Cicatrisation de la charpente</t>
  </si>
  <si>
    <t>3.2.1.2.3.1</t>
  </si>
  <si>
    <t>&gt; Fourniture et taille d'élément de charpente en chêne traité</t>
  </si>
  <si>
    <t>3.2.1.2.3.2</t>
  </si>
  <si>
    <t>&gt; Pose ou repose de bois compris apport à pied d'œuvre</t>
  </si>
  <si>
    <t>3.2.1.2.4</t>
  </si>
  <si>
    <t>Sous-toiture</t>
  </si>
  <si>
    <t>3.2.1.2.4.1</t>
  </si>
  <si>
    <t>Voligeage</t>
  </si>
  <si>
    <t>3.2.1.2.4.1.1</t>
  </si>
  <si>
    <t>&gt; Fourniture et pose de voligeage en pin traité classe 2 de 27mm épssr</t>
  </si>
  <si>
    <t>3.2.1.2.4.2</t>
  </si>
  <si>
    <t>Contrelattes</t>
  </si>
  <si>
    <t>3.2.1.2.4.2.1</t>
  </si>
  <si>
    <t>&gt; Fourniture et pose de contrelattes en pin traité classe 2</t>
  </si>
  <si>
    <t>3.2.1.2.4.3</t>
  </si>
  <si>
    <t>Liteaux</t>
  </si>
  <si>
    <t>3.2.1.2.4.3.1</t>
  </si>
  <si>
    <t>&gt; Fourniture et pose de liteaux en sapin du Nord traité</t>
  </si>
  <si>
    <t>ML</t>
  </si>
  <si>
    <t>3.2.1.2.5</t>
  </si>
  <si>
    <t>Couverture en tuile creuse</t>
  </si>
  <si>
    <t>3.2.1.2.5.1</t>
  </si>
  <si>
    <t>Fourniture, montage et rangement de tuiles creuses similaire à l'existant</t>
  </si>
  <si>
    <t>3.2.1.2.5.1.1</t>
  </si>
  <si>
    <t>&gt; Tuiles creuses à talons</t>
  </si>
  <si>
    <t>3.2.1.2.5.1.2</t>
  </si>
  <si>
    <t>&gt; Tuiles creuses de récupération en couvrant, ou neuves moulées main</t>
  </si>
  <si>
    <t>3.2.1.2.5.2</t>
  </si>
  <si>
    <t>&gt; Pose ou repose aux crochets de couverture en tuile creuse</t>
  </si>
  <si>
    <t>3.2.1.2.6</t>
  </si>
  <si>
    <t>Égout</t>
  </si>
  <si>
    <t>3.2.1.2.6.1</t>
  </si>
  <si>
    <t>3.2.1.2.7</t>
  </si>
  <si>
    <t>Faîtage</t>
  </si>
  <si>
    <t>3.2.1.2.7.1</t>
  </si>
  <si>
    <t>3.2.1.2.8</t>
  </si>
  <si>
    <t>Bardelis</t>
  </si>
  <si>
    <t>3.2.1.2.8.1</t>
  </si>
  <si>
    <t>3.2.1.2.8.1.1</t>
  </si>
  <si>
    <t>&gt; En partie courante</t>
  </si>
  <si>
    <t>3.2.1.2.8.1.2</t>
  </si>
  <si>
    <t>&gt; En partie cintrée</t>
  </si>
  <si>
    <t>Sous-Total HT de ÉCHAFAUDAGES ET PLATELAGES</t>
  </si>
  <si>
    <t>3.2.2</t>
  </si>
  <si>
    <t>TRAVAUX PREPARATOIRES</t>
  </si>
  <si>
    <t>3.2.2.1</t>
  </si>
  <si>
    <t>Visite de la charpente</t>
  </si>
  <si>
    <t>3.2.2.1.1</t>
  </si>
  <si>
    <t>3.2.2.1.1.1</t>
  </si>
  <si>
    <t>&gt; Pour repérage des éléments de charpente à conforter très ponctuellement</t>
  </si>
  <si>
    <t>3.2.2.1.1.2</t>
  </si>
  <si>
    <t>&gt; Pour le beffroi du clocher à restaurer</t>
  </si>
  <si>
    <t>3.2.2.2</t>
  </si>
  <si>
    <t>Étude de conception des nouvelles structures</t>
  </si>
  <si>
    <t>3.2.2.2.1</t>
  </si>
  <si>
    <t>&gt;  Exécution selon C.C.T.P.</t>
  </si>
  <si>
    <t>3.2.2.3</t>
  </si>
  <si>
    <t>Purge des faux-plafond</t>
  </si>
  <si>
    <t>3.2.2.3.1</t>
  </si>
  <si>
    <t>&gt; Plafond en plâtre compris ossature</t>
  </si>
  <si>
    <t>3.2.2.3.2</t>
  </si>
  <si>
    <t>&gt; Plafond en frisette compris ossature</t>
  </si>
  <si>
    <t>3.2.2.3.3</t>
  </si>
  <si>
    <t>&gt; Plus-value pour dépose en conservation des équipements techniques divers</t>
  </si>
  <si>
    <t>Sous-Total HT de TRAVAUX PREPARATOIRES</t>
  </si>
  <si>
    <t>3.2.3</t>
  </si>
  <si>
    <t>TRAVAUX DE CHARPENTE</t>
  </si>
  <si>
    <t>3.2.3.1</t>
  </si>
  <si>
    <t>Reprise en bois neuf</t>
  </si>
  <si>
    <t>3.2.3.1.1</t>
  </si>
  <si>
    <t>&gt; Assemblés à entailles simples</t>
  </si>
  <si>
    <t>3.2.3.1.2</t>
  </si>
  <si>
    <t>&gt; Assemblés à entailles doubles</t>
  </si>
  <si>
    <t>3.2.3.2</t>
  </si>
  <si>
    <t>Dépose de vieux bois</t>
  </si>
  <si>
    <t>3.2.3.2.1</t>
  </si>
  <si>
    <t>&gt; Dépose sans réemploi des vieux bois compris évacuation en centre de tri</t>
  </si>
  <si>
    <t>3.2.3.3</t>
  </si>
  <si>
    <t>Reprise en bois déposé/reposé</t>
  </si>
  <si>
    <t>3.2.3.3.1</t>
  </si>
  <si>
    <t>3.2.3.3.2</t>
  </si>
  <si>
    <t>3.2.3.4</t>
  </si>
  <si>
    <t>Moisage</t>
  </si>
  <si>
    <t>3.2.3.4.1</t>
  </si>
  <si>
    <t>&gt; Fourniture, taille et pose de moises en chêne traité</t>
  </si>
  <si>
    <t>3.2.3.5</t>
  </si>
  <si>
    <t>Renforcement par boulons</t>
  </si>
  <si>
    <t>3.2.3.5.1</t>
  </si>
  <si>
    <t>&gt; Renforcement de la charpente par boulons compris toutes façons et fournitures accessoires</t>
  </si>
  <si>
    <t>Kg</t>
  </si>
  <si>
    <t>3.2.3.6</t>
  </si>
  <si>
    <t>Renforcement par ferrures spéciales</t>
  </si>
  <si>
    <t>3.2.3.6.1</t>
  </si>
  <si>
    <t>&gt; Renforcement de la charpente par ferrures spéciales compris toutes façons et fournitures accessoires</t>
  </si>
  <si>
    <t>3.2.3.7</t>
  </si>
  <si>
    <t>Renfort à la résine</t>
  </si>
  <si>
    <t>3.2.3.7.1</t>
  </si>
  <si>
    <t>&gt; Avec coffrage</t>
  </si>
  <si>
    <t>DM3</t>
  </si>
  <si>
    <t>3.2.3.7.2</t>
  </si>
  <si>
    <t>&gt; Sans coffrage</t>
  </si>
  <si>
    <t>Sous-Total HT de TRAVAUX DE CHARPENTE</t>
  </si>
  <si>
    <t>3.2.4</t>
  </si>
  <si>
    <t>RECOUPEMENTS DES COMBLES</t>
  </si>
  <si>
    <t>3.2.4.1</t>
  </si>
  <si>
    <t>Ossature support de cloison</t>
  </si>
  <si>
    <t>3.2.4.1.1</t>
  </si>
  <si>
    <t>3.2.4.1.1.1</t>
  </si>
  <si>
    <t>&gt; Ossature basse d'appui en épicéa traité</t>
  </si>
  <si>
    <t>3.2.4.1.1.2</t>
  </si>
  <si>
    <t>&gt; Sabots métalliques d'ancrage</t>
  </si>
  <si>
    <t>3.2.4.1.1.3</t>
  </si>
  <si>
    <t>&gt; Platine d'appui dans reins de voûtes</t>
  </si>
  <si>
    <t>3.2.4.2</t>
  </si>
  <si>
    <t>Cloison CF 2h</t>
  </si>
  <si>
    <t>3.2.4.2.1</t>
  </si>
  <si>
    <t>- Cloisons de recoupement</t>
  </si>
  <si>
    <t>3.2.4.2.1.1</t>
  </si>
  <si>
    <t>&gt; Parement en plaque de plâtre sur ossature métallique en joué des demi-fermes en partie basse (pour chaque face)</t>
  </si>
  <si>
    <t>3.2.4.2.1.2</t>
  </si>
  <si>
    <t>&gt; cloison de compartimentage prenant sur les demi-fermes, le faux entrait et les chevrons de tête en partie supérieure (pour les 2 faces)</t>
  </si>
  <si>
    <t>3.2.4.2.2</t>
  </si>
  <si>
    <t>&gt;Cloison pour aménagement de SAS (pour les 2 faces)</t>
  </si>
  <si>
    <t>3.2.4.3</t>
  </si>
  <si>
    <t>Plafond CF1h</t>
  </si>
  <si>
    <t>3.2.4.3.1</t>
  </si>
  <si>
    <t>&gt; Fourniture et pose de faux plafond CF1h</t>
  </si>
  <si>
    <t>3.2.4.3.2</t>
  </si>
  <si>
    <t>&gt; Plus-value pour repose des équipements techniques divers</t>
  </si>
  <si>
    <t>Sous-Total HT de RECOUPEMENTS DES COMBLES</t>
  </si>
  <si>
    <t>3.2.5</t>
  </si>
  <si>
    <t>OUVRAGES DE MENUISERIE</t>
  </si>
  <si>
    <t>3.2.5.1</t>
  </si>
  <si>
    <t>Les ouvrages neufs</t>
  </si>
  <si>
    <t>3.2.5.1.1</t>
  </si>
  <si>
    <t>Protection anti-volatiles</t>
  </si>
  <si>
    <t>3.2.5.1.1.1</t>
  </si>
  <si>
    <t>- Pour les ouvertures du clocher</t>
  </si>
  <si>
    <t>3.2.5.1.1.1.1</t>
  </si>
  <si>
    <t>&gt; Châssis fixe M6 à M10</t>
  </si>
  <si>
    <t>3.2.5.1.1.1.2</t>
  </si>
  <si>
    <t>&gt; Châssis ouvrant</t>
  </si>
  <si>
    <t>3.2.5.1.1.2</t>
  </si>
  <si>
    <t>- Pour les ouverture dans les combles de la nef et du chœur</t>
  </si>
  <si>
    <t>3.2.5.1.1.2.1</t>
  </si>
  <si>
    <t>&gt; Châssis fixe</t>
  </si>
  <si>
    <t>3.2.5.1.1.3</t>
  </si>
  <si>
    <t>- Pour les ouvertures dans les salles 1 à 4 et du chœur</t>
  </si>
  <si>
    <t>3.2.5.1.1.3.1</t>
  </si>
  <si>
    <t>&gt; Châssis fixe M3 &amp; M4</t>
  </si>
  <si>
    <t>3.2.5.1.2</t>
  </si>
  <si>
    <t>Volet plein</t>
  </si>
  <si>
    <t>3.2.5.1.2.3</t>
  </si>
  <si>
    <t>&gt; Volet M3</t>
  </si>
  <si>
    <t>3.2.5.1.2.4</t>
  </si>
  <si>
    <t>&gt; Volet M4</t>
  </si>
  <si>
    <t>3.2.5.1.3</t>
  </si>
  <si>
    <t>Blocs-portes</t>
  </si>
  <si>
    <t>3.2.5.1.3.1</t>
  </si>
  <si>
    <t>Huisseries et ossatures</t>
  </si>
  <si>
    <t>3.2.5.1.3.1.1</t>
  </si>
  <si>
    <t>&gt; Pour portes à 1 vantail</t>
  </si>
  <si>
    <t>3.2.5.1.3.2</t>
  </si>
  <si>
    <t>Portes isoplanes</t>
  </si>
  <si>
    <t>3.2.5.1.3.2.1</t>
  </si>
  <si>
    <t>Porte à âme pleine coupe-feu 1H</t>
  </si>
  <si>
    <t>3.2.5.1.3.2.1.1</t>
  </si>
  <si>
    <t>&gt; Portes à 1 vantail de 2 040*900</t>
  </si>
  <si>
    <t>3.2.5.1.3.3</t>
  </si>
  <si>
    <t>Quincaillerie</t>
  </si>
  <si>
    <t>3.2.5.1.3.3.1</t>
  </si>
  <si>
    <t>Serrure bec de cane simple</t>
  </si>
  <si>
    <t>3.2.5.1.3.3.1.1</t>
  </si>
  <si>
    <t>&gt; Fourniture et pose de serrure bec de cane à larder</t>
  </si>
  <si>
    <t>3.2.5.1.3.3.2</t>
  </si>
  <si>
    <t>Ferme-porte</t>
  </si>
  <si>
    <t>3.2.5.1.3.3.2.1</t>
  </si>
  <si>
    <t>&gt; Fourniture et pose de ferme-porte</t>
  </si>
  <si>
    <t>3.2.5.1.3.3.3</t>
  </si>
  <si>
    <t>Barre antipanique</t>
  </si>
  <si>
    <t>3.2.5.1.3.3.3.1</t>
  </si>
  <si>
    <t>&gt; Fourniture et pose de barre antipanique avec barreur à 1 point latéral</t>
  </si>
  <si>
    <t>3.2.5.1.4</t>
  </si>
  <si>
    <t>Trappes techniques CF 1heure</t>
  </si>
  <si>
    <t>3.2.5.1.4.1</t>
  </si>
  <si>
    <t>&gt; Trappes 800*800 en plafond</t>
  </si>
  <si>
    <t>3.2.5.2</t>
  </si>
  <si>
    <t>Les ouvrages en restauration en atelier</t>
  </si>
  <si>
    <t>3.2.5.2.1</t>
  </si>
  <si>
    <t>Restauration de porte</t>
  </si>
  <si>
    <t>3.2.5.2.1.1</t>
  </si>
  <si>
    <t>Sous-Total HT de OUVRAGES DE MENUISERIE</t>
  </si>
  <si>
    <t>3.2.6</t>
  </si>
  <si>
    <t>TRAVAUX DE PEINTURE</t>
  </si>
  <si>
    <t>3.2.6.1</t>
  </si>
  <si>
    <t>Peinture sur menuiserie</t>
  </si>
  <si>
    <t>3.2.6.1.1</t>
  </si>
  <si>
    <t>Travaux préparatoires sur menuiserie neuve</t>
  </si>
  <si>
    <t>3.2.6.1.1.1</t>
  </si>
  <si>
    <t>3.2.6.1.2</t>
  </si>
  <si>
    <t>Finition par peinture microporeuse aux résines alkydes</t>
  </si>
  <si>
    <t>3.2.6.1.2.1</t>
  </si>
  <si>
    <t>3.2.6.1.3</t>
  </si>
  <si>
    <t>Peinture à base d'huile de lin</t>
  </si>
  <si>
    <t>3.2.6.1.3.1</t>
  </si>
  <si>
    <t>3.2.6.2</t>
  </si>
  <si>
    <t>Peinture sur parement plâtre</t>
  </si>
  <si>
    <t>3.2.6.2.1</t>
  </si>
  <si>
    <t>Travaux préparatoires</t>
  </si>
  <si>
    <t>3.2.6.2.1.1</t>
  </si>
  <si>
    <t>- Sur murs</t>
  </si>
  <si>
    <t>3.2.6.2.1.1.1</t>
  </si>
  <si>
    <t>&gt; Pour finition type A</t>
  </si>
  <si>
    <t>3.2.6.2.1.2</t>
  </si>
  <si>
    <t>- Sur plafond</t>
  </si>
  <si>
    <t>3.2.6.2.1.2.1</t>
  </si>
  <si>
    <t>3.2.6.2.2</t>
  </si>
  <si>
    <t>Finition par peinture aux résines alkydes</t>
  </si>
  <si>
    <t>3.2.6.2.2.1</t>
  </si>
  <si>
    <t>3.2.6.2.2.1.1</t>
  </si>
  <si>
    <t>&gt; Finition type A</t>
  </si>
  <si>
    <t>3.2.6.2.2.2</t>
  </si>
  <si>
    <t>3.2.6.2.2.2.1</t>
  </si>
  <si>
    <t>Sous-Total HT de TRAVAUX DE PEINTURE</t>
  </si>
  <si>
    <t>3.2.7</t>
  </si>
  <si>
    <t>LES TRAVAUX DIVERS</t>
  </si>
  <si>
    <t>3.2.7.1</t>
  </si>
  <si>
    <t>Révision des cloches</t>
  </si>
  <si>
    <t>3.2.7.1.1</t>
  </si>
  <si>
    <t>&gt; Exécution selon C.C.T.P. (prix moyen à l'unité de cloche)</t>
  </si>
  <si>
    <t>3.2.7.2</t>
  </si>
  <si>
    <t>Dépose de cloison grillagée</t>
  </si>
  <si>
    <t>3.2.7.2.1</t>
  </si>
  <si>
    <t>3.2.7.3</t>
  </si>
  <si>
    <t>Chemin de visite</t>
  </si>
  <si>
    <t>3.2.7.3.1</t>
  </si>
  <si>
    <t>Chemin de visite neuf</t>
  </si>
  <si>
    <t>3.2.7.3.1.1</t>
  </si>
  <si>
    <t>&gt; Ossature</t>
  </si>
  <si>
    <t>3.2.7.3.1.2</t>
  </si>
  <si>
    <t>&gt; Plancher</t>
  </si>
  <si>
    <t>3.2.7.3.2</t>
  </si>
  <si>
    <t>Révision et modification du chemin de visite</t>
  </si>
  <si>
    <t>3.2.7.3.2.1</t>
  </si>
  <si>
    <t>&gt; Révision de chemin de visite et rampe</t>
  </si>
  <si>
    <t>3.2.7.3.2.3</t>
  </si>
  <si>
    <t>- Modification du chemin de marche pour exhaussement au droit cloison de recoupement</t>
  </si>
  <si>
    <t>3.2.7.3.2.3.1</t>
  </si>
  <si>
    <t>&gt; Aménagement d'emmarchement</t>
  </si>
  <si>
    <t>3.2.7.3.2.3.2</t>
  </si>
  <si>
    <t>&gt; Pour modification de la circulation entre emmarchements</t>
  </si>
  <si>
    <t>3.2.7.3.3</t>
  </si>
  <si>
    <t>Garde-corps</t>
  </si>
  <si>
    <t>3.2.7.3.3.1</t>
  </si>
  <si>
    <t>&gt; Fourniture, fabrication et pose de garde-corps en rive des platelages de visite existants</t>
  </si>
  <si>
    <t>3.2.7.3.4</t>
  </si>
  <si>
    <t>Echelle de meunier neuve</t>
  </si>
  <si>
    <t>3.2.7.3.4.1</t>
  </si>
  <si>
    <t>- Fourniture, fabrication et pose d'échelle de meunier en chêne traité compris main-courante</t>
  </si>
  <si>
    <t>3.2.7.3.4.1.1</t>
  </si>
  <si>
    <t>&gt; Échelle de meunier avec garde-corps rampant desservant le platelage dans la salle 3</t>
  </si>
  <si>
    <t>Sous-Total HT de LES TRAVAUX DIVERS</t>
  </si>
  <si>
    <t>MONTANT HT</t>
  </si>
  <si>
    <t>TVA 20,00%</t>
  </si>
  <si>
    <t xml:space="preserve">MONTANT TTC </t>
  </si>
  <si>
    <t>Tranche Optionnelle</t>
  </si>
  <si>
    <t>3.2.1.1.1.2</t>
  </si>
  <si>
    <t>&gt; Pour les combles de la croisée et du bras Sud du transept, choeur et des chapelles du très saint-sacrement des saintes reliques et sainte Anne. (Surface approximative en plan des combles : 590.00 M²)</t>
  </si>
  <si>
    <t>3.2.5.1.1.3.2</t>
  </si>
  <si>
    <t>&gt; Châssis fixes M1 &amp; M2 &amp; M5 &amp; M11</t>
  </si>
  <si>
    <t>3.2.5.1.2.1</t>
  </si>
  <si>
    <t>&gt; Volet M1</t>
  </si>
  <si>
    <t>3.2.5.1.2.2</t>
  </si>
  <si>
    <t>&gt; Volet M2</t>
  </si>
  <si>
    <t>3.2.5.1.2.5</t>
  </si>
  <si>
    <t>&gt; Volet M5</t>
  </si>
  <si>
    <t>3.2.5.1.2.6</t>
  </si>
  <si>
    <t>&gt; Volet M11</t>
  </si>
  <si>
    <t>3.2.5.1.4.2</t>
  </si>
  <si>
    <t>&gt; Trappe 500*500 en partie verticale</t>
  </si>
  <si>
    <t>3.2.5.1.4.3</t>
  </si>
  <si>
    <t>&gt; Plus-value pour garnissage et calfeutrement plâtre permettant d'assurer le degrés coupe-feu requis</t>
  </si>
  <si>
    <t>3.2.7.3.2.2</t>
  </si>
  <si>
    <t>&gt; Déplacement de l'échelle de meunier</t>
  </si>
  <si>
    <t>3.2.7.3.4.1.2</t>
  </si>
  <si>
    <t>&gt; Échelle de meunier avec garde-corps rampants desservant le platelage dans la salle 1</t>
  </si>
  <si>
    <t>RECAPITULATION DES TRANCHES</t>
  </si>
  <si>
    <t>Tranche ferme</t>
  </si>
  <si>
    <t>H.T.</t>
  </si>
  <si>
    <t>Tranche optionnelle</t>
  </si>
  <si>
    <t>MONTANT H.T.</t>
  </si>
  <si>
    <t>T.V.A. 20,00%</t>
  </si>
  <si>
    <t>MONTANT T.T.C.</t>
  </si>
  <si>
    <t>TRAVAUX EN DEPENSES CONTROLEES MATERIAUX</t>
  </si>
  <si>
    <t>MAIN D'ŒUVRE : (prix horaire Hors TVA)</t>
  </si>
  <si>
    <t xml:space="preserve">Coefficient à appliquer au prix de fourniture (suivant déboursé Hors TVA justifié par production de factures) :
</t>
  </si>
  <si>
    <t>Chef d'équipe</t>
  </si>
  <si>
    <t>CE.1</t>
  </si>
  <si>
    <t>Ouvrier hautement qualifié</t>
  </si>
  <si>
    <t>O.H.Q</t>
  </si>
  <si>
    <t>Ouvrier qualifié</t>
  </si>
  <si>
    <t>O.Q</t>
  </si>
  <si>
    <t>Ouvrier spécialisé</t>
  </si>
  <si>
    <t>O.S.2</t>
  </si>
  <si>
    <t xml:space="preserve">Ouvrier manœuvre </t>
  </si>
  <si>
    <t>O.M.</t>
  </si>
  <si>
    <t>Dressé par Monsieur l'Architecte en Chef</t>
  </si>
  <si>
    <t>Complété quant aux prix par l'Entrepreneur</t>
  </si>
  <si>
    <t>A</t>
  </si>
  <si>
    <t>Le</t>
  </si>
  <si>
    <t>DIRECTION RÉGIONALE DES AFFAIRES CULTURELLES</t>
  </si>
  <si>
    <t>CONSERVATION RÉGIONALE DES MONUMENTS HISTORIQUES</t>
  </si>
  <si>
    <t>54 rue Magendie - 33074 BORDEAUX Cedex</t>
  </si>
  <si>
    <t xml:space="preserve">LANDES </t>
  </si>
  <si>
    <t xml:space="preserve">AIRE-SUR-L'ADOUR </t>
  </si>
  <si>
    <t>Cathédrale Saint-Jean-Baptiste</t>
  </si>
  <si>
    <t>Installation d'un système de sécurité incendie / recoupement des volumes</t>
  </si>
  <si>
    <t>(B.P.U.)</t>
  </si>
  <si>
    <t>LOT N°3 - CHARPENTE / MENUISERIE / PLATRERIE / PEINTURE</t>
  </si>
  <si>
    <t>Février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</si>
</sst>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0"/>
    <numFmt numFmtId="165" formatCode="_-* #,##0.00\ [$€-40C]_-;\-* #,##0.00\ [$€-40C]_-;_-* &quot;-&quot;??\ [$€-40C]_-;_-@_-"/>
    <numFmt numFmtId="166" formatCode="0.00\ &quot;€&quot;;\-0.00\ &quot;€&quot;"/>
  </numFmts>
  <fonts count="34" x14ac:knownFonts="1">
    <font>
      <sz val="8.25"/>
      <name val="Tahoma"/>
      <family val="2"/>
      <charset val="1"/>
    </font>
    <font>
      <b/>
      <sz val="14"/>
      <name val="Century Gothic"/>
      <family val="2"/>
    </font>
    <font>
      <b/>
      <sz val="11"/>
      <color rgb="FF333333"/>
      <name val="Century Gothic"/>
      <family val="2"/>
    </font>
    <font>
      <b/>
      <sz val="10"/>
      <name val="Century Gothic"/>
      <family val="2"/>
    </font>
    <font>
      <b/>
      <sz val="12"/>
      <color rgb="FF000000"/>
      <name val="Calibri"/>
      <family val="2"/>
    </font>
    <font>
      <b/>
      <u/>
      <sz val="12"/>
      <color rgb="FF000000"/>
      <name val="Calibri"/>
      <family val="2"/>
    </font>
    <font>
      <b/>
      <sz val="9"/>
      <color rgb="FF000000"/>
      <name val="Calibri"/>
      <family val="2"/>
    </font>
    <font>
      <sz val="8"/>
      <color theme="1"/>
      <name val="Century Gothic"/>
      <family val="2"/>
    </font>
    <font>
      <b/>
      <u/>
      <sz val="11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  <font>
      <i/>
      <sz val="9"/>
      <color theme="1"/>
      <name val="Century Gothic"/>
      <family val="2"/>
    </font>
    <font>
      <i/>
      <sz val="8"/>
      <color theme="1"/>
      <name val="Century Gothic"/>
      <family val="2"/>
    </font>
    <font>
      <b/>
      <sz val="8"/>
      <color rgb="FF000000"/>
      <name val="Century Gothic"/>
      <family val="2"/>
    </font>
    <font>
      <b/>
      <i/>
      <sz val="8"/>
      <color theme="1"/>
      <name val="Century Gothic"/>
      <family val="2"/>
    </font>
    <font>
      <b/>
      <sz val="9"/>
      <name val="Century Gothic"/>
      <family val="2"/>
    </font>
    <font>
      <b/>
      <u/>
      <sz val="9"/>
      <color theme="1"/>
      <name val="Century Gothic"/>
      <family val="2"/>
    </font>
    <font>
      <sz val="8.25"/>
      <name val="Tahoma"/>
      <family val="2"/>
      <charset val="1"/>
    </font>
    <font>
      <b/>
      <u/>
      <sz val="16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u val="double"/>
      <sz val="10"/>
      <name val="Century Gothic"/>
      <family val="2"/>
    </font>
    <font>
      <b/>
      <u/>
      <sz val="8"/>
      <name val="Century Gothic"/>
      <family val="2"/>
    </font>
    <font>
      <b/>
      <sz val="8"/>
      <name val="Century Gothic"/>
      <family val="2"/>
    </font>
    <font>
      <sz val="8.25"/>
      <name val="Century Gothic"/>
      <family val="2"/>
    </font>
    <font>
      <b/>
      <sz val="8.25"/>
      <name val="Century Gothic"/>
      <family val="2"/>
    </font>
    <font>
      <sz val="8.25"/>
      <name val="Tahoma"/>
      <family val="2"/>
    </font>
    <font>
      <sz val="11"/>
      <name val="Century Gothic"/>
      <family val="2"/>
    </font>
    <font>
      <sz val="10"/>
      <name val="Arial"/>
      <family val="2"/>
    </font>
    <font>
      <sz val="12"/>
      <name val="Times New Roman"/>
      <family val="1"/>
    </font>
    <font>
      <b/>
      <i/>
      <sz val="10"/>
      <name val="Century Gothic"/>
      <family val="2"/>
    </font>
    <font>
      <b/>
      <i/>
      <sz val="11"/>
      <name val="Century Gothic"/>
      <family val="2"/>
    </font>
    <font>
      <b/>
      <sz val="16"/>
      <name val="Century Gothic"/>
      <family val="2"/>
    </font>
    <font>
      <sz val="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EAF0"/>
        <bgColor rgb="FFD2EAF0"/>
      </patternFill>
    </fill>
    <fill>
      <patternFill patternType="solid">
        <fgColor rgb="FFB0C4DE"/>
        <bgColor rgb="FFB0C4DE"/>
      </patternFill>
    </fill>
    <fill>
      <patternFill patternType="solid">
        <fgColor rgb="FFF5F5F5"/>
        <bgColor rgb="FFF5F5F5"/>
      </patternFill>
    </fill>
    <fill>
      <patternFill patternType="solid">
        <fgColor rgb="FFFACEAA"/>
        <bgColor rgb="FFFACEAA"/>
      </patternFill>
    </fill>
    <fill>
      <patternFill patternType="solid">
        <fgColor indexed="9"/>
      </patternFill>
    </fill>
  </fills>
  <borders count="38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/>
      <protection locked="0"/>
    </xf>
    <xf numFmtId="44" fontId="17" fillId="0" borderId="0" applyFont="0" applyFill="0" applyBorder="0" applyAlignment="0" applyProtection="0"/>
    <xf numFmtId="0" fontId="26" fillId="0" borderId="0">
      <protection locked="0"/>
    </xf>
  </cellStyleXfs>
  <cellXfs count="116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0" fillId="2" borderId="0" xfId="0" applyFill="1">
      <alignment vertical="top"/>
      <protection locked="0"/>
    </xf>
    <xf numFmtId="0" fontId="4" fillId="2" borderId="0" xfId="0" applyFont="1" applyFill="1" applyAlignment="1">
      <alignment vertical="center"/>
      <protection locked="0"/>
    </xf>
    <xf numFmtId="0" fontId="6" fillId="3" borderId="9" xfId="0" applyFont="1" applyFill="1" applyBorder="1" applyAlignment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</xf>
    <xf numFmtId="0" fontId="7" fillId="0" borderId="13" xfId="0" applyFont="1" applyBorder="1" applyAlignment="1">
      <alignment horizontal="right" vertical="center"/>
      <protection locked="0"/>
    </xf>
    <xf numFmtId="0" fontId="7" fillId="0" borderId="13" xfId="0" applyFont="1" applyBorder="1" applyAlignment="1" applyProtection="1">
      <alignment horizontal="right" vertical="center"/>
    </xf>
    <xf numFmtId="49" fontId="8" fillId="0" borderId="11" xfId="0" applyNumberFormat="1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49" fontId="9" fillId="0" borderId="11" xfId="0" applyNumberFormat="1" applyFont="1" applyBorder="1" applyAlignment="1" applyProtection="1">
      <alignment vertical="center" wrapText="1"/>
    </xf>
    <xf numFmtId="0" fontId="9" fillId="0" borderId="11" xfId="0" applyFont="1" applyBorder="1" applyAlignment="1" applyProtection="1">
      <alignment vertical="center" wrapText="1"/>
    </xf>
    <xf numFmtId="49" fontId="10" fillId="0" borderId="11" xfId="0" applyNumberFormat="1" applyFont="1" applyBorder="1" applyAlignment="1" applyProtection="1">
      <alignment vertical="center" wrapText="1"/>
    </xf>
    <xf numFmtId="0" fontId="10" fillId="0" borderId="11" xfId="0" applyFont="1" applyBorder="1" applyAlignment="1" applyProtection="1">
      <alignment vertical="center" wrapText="1"/>
    </xf>
    <xf numFmtId="49" fontId="11" fillId="0" borderId="11" xfId="0" applyNumberFormat="1" applyFont="1" applyBorder="1" applyAlignment="1" applyProtection="1">
      <alignment vertical="center" wrapText="1"/>
    </xf>
    <xf numFmtId="0" fontId="11" fillId="0" borderId="11" xfId="0" applyFont="1" applyBorder="1" applyAlignment="1" applyProtection="1">
      <alignment vertical="center" wrapText="1"/>
    </xf>
    <xf numFmtId="49" fontId="7" fillId="0" borderId="12" xfId="0" applyNumberFormat="1" applyFont="1" applyBorder="1" applyAlignment="1" applyProtection="1">
      <alignment horizontal="center" vertical="center" wrapText="1"/>
    </xf>
    <xf numFmtId="4" fontId="7" fillId="0" borderId="13" xfId="0" applyNumberFormat="1" applyFont="1" applyBorder="1" applyAlignment="1" applyProtection="1">
      <alignment horizontal="right" vertical="center"/>
    </xf>
    <xf numFmtId="7" fontId="7" fillId="0" borderId="13" xfId="0" applyNumberFormat="1" applyFont="1" applyBorder="1" applyAlignment="1">
      <alignment horizontal="right" vertical="center"/>
      <protection locked="0"/>
    </xf>
    <xf numFmtId="7" fontId="7" fillId="0" borderId="13" xfId="0" applyNumberFormat="1" applyFont="1" applyBorder="1" applyAlignment="1" applyProtection="1">
      <alignment horizontal="right" vertical="center"/>
    </xf>
    <xf numFmtId="164" fontId="7" fillId="0" borderId="13" xfId="0" applyNumberFormat="1" applyFont="1" applyBorder="1" applyAlignment="1" applyProtection="1">
      <alignment horizontal="right" vertical="center"/>
    </xf>
    <xf numFmtId="49" fontId="12" fillId="0" borderId="11" xfId="0" applyNumberFormat="1" applyFont="1" applyBorder="1" applyAlignment="1" applyProtection="1">
      <alignment vertical="center" wrapText="1"/>
    </xf>
    <xf numFmtId="0" fontId="12" fillId="0" borderId="11" xfId="0" applyFont="1" applyBorder="1" applyAlignment="1" applyProtection="1">
      <alignment vertical="center" wrapText="1"/>
    </xf>
    <xf numFmtId="7" fontId="14" fillId="5" borderId="13" xfId="0" applyNumberFormat="1" applyFont="1" applyFill="1" applyBorder="1" applyAlignment="1" applyProtection="1">
      <alignment horizontal="right" vertical="center"/>
    </xf>
    <xf numFmtId="7" fontId="9" fillId="6" borderId="0" xfId="0" applyNumberFormat="1" applyFont="1" applyFill="1" applyAlignment="1" applyProtection="1">
      <alignment horizontal="right" vertical="center"/>
    </xf>
    <xf numFmtId="7" fontId="16" fillId="6" borderId="0" xfId="0" applyNumberFormat="1" applyFont="1" applyFill="1" applyAlignment="1" applyProtection="1">
      <alignment horizontal="right"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/>
    </xf>
    <xf numFmtId="165" fontId="19" fillId="0" borderId="0" xfId="0" applyNumberFormat="1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165" fontId="19" fillId="0" borderId="14" xfId="0" applyNumberFormat="1" applyFont="1" applyBorder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 indent="9"/>
    </xf>
    <xf numFmtId="165" fontId="20" fillId="0" borderId="0" xfId="0" applyNumberFormat="1" applyFont="1" applyAlignment="1" applyProtection="1">
      <alignment horizontal="right" vertical="center"/>
    </xf>
    <xf numFmtId="44" fontId="19" fillId="0" borderId="0" xfId="1" applyFont="1" applyAlignment="1" applyProtection="1">
      <alignment vertical="center"/>
    </xf>
    <xf numFmtId="165" fontId="21" fillId="0" borderId="0" xfId="0" applyNumberFormat="1" applyFont="1" applyAlignment="1" applyProtection="1">
      <alignment horizontal="right" vertical="center"/>
    </xf>
    <xf numFmtId="49" fontId="23" fillId="7" borderId="22" xfId="0" applyNumberFormat="1" applyFont="1" applyFill="1" applyBorder="1" applyAlignment="1" applyProtection="1">
      <alignment vertical="center"/>
    </xf>
    <xf numFmtId="0" fontId="22" fillId="7" borderId="0" xfId="0" applyFont="1" applyFill="1" applyAlignment="1" applyProtection="1">
      <alignment vertical="center"/>
    </xf>
    <xf numFmtId="49" fontId="23" fillId="7" borderId="0" xfId="0" applyNumberFormat="1" applyFont="1" applyFill="1" applyAlignment="1" applyProtection="1">
      <alignment vertical="center" wrapText="1"/>
    </xf>
    <xf numFmtId="166" fontId="23" fillId="0" borderId="23" xfId="0" applyNumberFormat="1" applyFont="1" applyBorder="1" applyAlignment="1">
      <alignment horizontal="right" vertical="center"/>
      <protection locked="0"/>
    </xf>
    <xf numFmtId="0" fontId="22" fillId="7" borderId="20" xfId="0" applyFont="1" applyFill="1" applyBorder="1" applyAlignment="1" applyProtection="1">
      <alignment vertical="center"/>
    </xf>
    <xf numFmtId="0" fontId="23" fillId="7" borderId="0" xfId="0" applyFont="1" applyFill="1" applyAlignment="1" applyProtection="1">
      <alignment vertical="center"/>
    </xf>
    <xf numFmtId="166" fontId="23" fillId="7" borderId="23" xfId="0" applyNumberFormat="1" applyFont="1" applyFill="1" applyBorder="1" applyAlignment="1">
      <alignment vertical="center"/>
      <protection locked="0"/>
    </xf>
    <xf numFmtId="0" fontId="24" fillId="7" borderId="20" xfId="0" applyFont="1" applyFill="1" applyBorder="1" applyAlignment="1" applyProtection="1">
      <alignment vertical="center"/>
    </xf>
    <xf numFmtId="0" fontId="24" fillId="7" borderId="21" xfId="0" applyFont="1" applyFill="1" applyBorder="1" applyAlignment="1" applyProtection="1">
      <alignment vertical="center"/>
    </xf>
    <xf numFmtId="0" fontId="24" fillId="7" borderId="0" xfId="0" applyFont="1" applyFill="1" applyAlignment="1" applyProtection="1">
      <alignment vertical="center"/>
    </xf>
    <xf numFmtId="0" fontId="24" fillId="7" borderId="26" xfId="0" applyFont="1" applyFill="1" applyBorder="1" applyAlignment="1" applyProtection="1">
      <alignment vertical="center"/>
    </xf>
    <xf numFmtId="0" fontId="24" fillId="7" borderId="27" xfId="0" applyFont="1" applyFill="1" applyBorder="1" applyAlignment="1" applyProtection="1">
      <alignment vertical="center"/>
    </xf>
    <xf numFmtId="0" fontId="24" fillId="7" borderId="28" xfId="0" applyFont="1" applyFill="1" applyBorder="1" applyAlignment="1" applyProtection="1">
      <alignment vertical="center"/>
    </xf>
    <xf numFmtId="0" fontId="24" fillId="7" borderId="29" xfId="0" applyFont="1" applyFill="1" applyBorder="1" applyAlignment="1" applyProtection="1">
      <alignment vertical="center"/>
    </xf>
    <xf numFmtId="0" fontId="24" fillId="7" borderId="30" xfId="0" applyFont="1" applyFill="1" applyBorder="1" applyAlignment="1" applyProtection="1">
      <alignment vertical="center"/>
    </xf>
    <xf numFmtId="0" fontId="24" fillId="7" borderId="31" xfId="0" applyFont="1" applyFill="1" applyBorder="1" applyAlignment="1" applyProtection="1">
      <alignment vertical="center"/>
    </xf>
    <xf numFmtId="0" fontId="25" fillId="7" borderId="0" xfId="0" applyFont="1" applyFill="1" applyAlignment="1">
      <alignment vertical="center"/>
      <protection locked="0"/>
    </xf>
    <xf numFmtId="14" fontId="24" fillId="7" borderId="0" xfId="0" applyNumberFormat="1" applyFont="1" applyFill="1" applyAlignment="1" applyProtection="1">
      <alignment vertical="center"/>
    </xf>
    <xf numFmtId="0" fontId="24" fillId="7" borderId="32" xfId="0" applyFont="1" applyFill="1" applyBorder="1" applyAlignment="1" applyProtection="1">
      <alignment vertical="center"/>
    </xf>
    <xf numFmtId="0" fontId="24" fillId="7" borderId="33" xfId="0" applyFont="1" applyFill="1" applyBorder="1" applyAlignment="1" applyProtection="1">
      <alignment vertical="center"/>
    </xf>
    <xf numFmtId="0" fontId="24" fillId="7" borderId="34" xfId="0" applyFont="1" applyFill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7" fillId="0" borderId="0" xfId="2" applyFont="1" applyAlignment="1" applyProtection="1">
      <alignment vertical="center"/>
    </xf>
    <xf numFmtId="0" fontId="26" fillId="0" borderId="0" xfId="2" applyAlignment="1">
      <alignment vertical="top"/>
      <protection locked="0"/>
    </xf>
    <xf numFmtId="0" fontId="26" fillId="0" borderId="0" xfId="2" applyAlignment="1" applyProtection="1">
      <alignment vertical="top"/>
    </xf>
    <xf numFmtId="0" fontId="28" fillId="0" borderId="0" xfId="2" applyFont="1" applyAlignment="1" applyProtection="1">
      <alignment horizontal="center" vertical="center"/>
    </xf>
    <xf numFmtId="0" fontId="29" fillId="0" borderId="0" xfId="2" applyFont="1" applyAlignment="1" applyProtection="1">
      <alignment horizontal="center" vertical="center"/>
    </xf>
    <xf numFmtId="0" fontId="27" fillId="0" borderId="0" xfId="2" applyFont="1" applyAlignment="1">
      <alignment horizontal="center" vertical="center"/>
      <protection locked="0"/>
    </xf>
    <xf numFmtId="0" fontId="27" fillId="0" borderId="0" xfId="2" applyFont="1" applyAlignment="1">
      <alignment horizontal="center" vertical="top" wrapText="1"/>
      <protection locked="0"/>
    </xf>
    <xf numFmtId="0" fontId="27" fillId="0" borderId="0" xfId="2" applyFont="1" applyAlignment="1" applyProtection="1">
      <alignment horizontal="center" vertical="center"/>
    </xf>
    <xf numFmtId="0" fontId="27" fillId="0" borderId="35" xfId="2" applyFont="1" applyBorder="1" applyAlignment="1" applyProtection="1">
      <alignment horizontal="center" vertical="center"/>
    </xf>
    <xf numFmtId="0" fontId="27" fillId="0" borderId="36" xfId="2" applyFont="1" applyBorder="1" applyAlignment="1">
      <alignment horizontal="center" vertical="center"/>
      <protection locked="0"/>
    </xf>
    <xf numFmtId="0" fontId="27" fillId="0" borderId="36" xfId="2" applyFont="1" applyBorder="1" applyAlignment="1" applyProtection="1">
      <alignment horizontal="center" vertical="center"/>
    </xf>
    <xf numFmtId="0" fontId="30" fillId="0" borderId="36" xfId="2" applyFont="1" applyBorder="1" applyAlignment="1" applyProtection="1">
      <alignment horizontal="center" vertical="center"/>
    </xf>
    <xf numFmtId="0" fontId="31" fillId="0" borderId="37" xfId="2" applyFont="1" applyBorder="1" applyAlignment="1" applyProtection="1">
      <alignment horizontal="center" vertical="center"/>
    </xf>
    <xf numFmtId="0" fontId="31" fillId="0" borderId="0" xfId="2" applyFont="1" applyAlignment="1" applyProtection="1">
      <alignment horizontal="center" vertical="center"/>
    </xf>
    <xf numFmtId="0" fontId="19" fillId="0" borderId="0" xfId="2" applyFont="1" applyAlignment="1" applyProtection="1">
      <alignment horizontal="center" vertical="center"/>
    </xf>
    <xf numFmtId="0" fontId="32" fillId="0" borderId="0" xfId="2" applyFont="1" applyAlignment="1" applyProtection="1">
      <alignment horizontal="center" vertical="center"/>
    </xf>
    <xf numFmtId="0" fontId="33" fillId="0" borderId="0" xfId="2" applyFont="1" applyAlignment="1" applyProtection="1">
      <alignment horizontal="center" vertical="center"/>
    </xf>
    <xf numFmtId="17" fontId="19" fillId="0" borderId="0" xfId="2" applyNumberFormat="1" applyFont="1" applyAlignment="1" applyProtection="1">
      <alignment horizontal="center" vertical="center"/>
    </xf>
    <xf numFmtId="17" fontId="19" fillId="0" borderId="0" xfId="2" quotePrefix="1" applyNumberFormat="1" applyFont="1" applyAlignment="1" applyProtection="1">
      <alignment horizontal="center" vertical="center"/>
    </xf>
    <xf numFmtId="49" fontId="15" fillId="6" borderId="0" xfId="0" applyNumberFormat="1" applyFont="1" applyFill="1" applyAlignment="1" applyProtection="1">
      <alignment horizontal="left" vertical="center" wrapText="1" indent="4"/>
    </xf>
    <xf numFmtId="49" fontId="13" fillId="5" borderId="11" xfId="0" applyNumberFormat="1" applyFont="1" applyFill="1" applyBorder="1" applyAlignment="1" applyProtection="1">
      <alignment horizontal="left" vertical="center" wrapText="1" indent="11"/>
    </xf>
    <xf numFmtId="49" fontId="13" fillId="5" borderId="0" xfId="0" applyNumberFormat="1" applyFont="1" applyFill="1" applyAlignment="1" applyProtection="1">
      <alignment horizontal="left" vertical="center" wrapText="1" indent="11"/>
    </xf>
    <xf numFmtId="49" fontId="13" fillId="5" borderId="13" xfId="0" applyNumberFormat="1" applyFont="1" applyFill="1" applyBorder="1" applyAlignment="1" applyProtection="1">
      <alignment horizontal="left" vertical="center" wrapText="1" indent="1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2" fillId="2" borderId="4" xfId="0" applyFont="1" applyFill="1" applyBorder="1" applyAlignment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 vertical="center" wrapText="1"/>
      <protection locked="0"/>
    </xf>
    <xf numFmtId="0" fontId="3" fillId="2" borderId="6" xfId="0" applyFont="1" applyFill="1" applyBorder="1" applyAlignment="1">
      <alignment horizontal="center" vertical="center"/>
      <protection locked="0"/>
    </xf>
    <xf numFmtId="0" fontId="3" fillId="2" borderId="7" xfId="0" applyFont="1" applyFill="1" applyBorder="1" applyAlignment="1">
      <alignment horizontal="center" vertical="center"/>
      <protection locked="0"/>
    </xf>
    <xf numFmtId="0" fontId="3" fillId="2" borderId="8" xfId="0" applyFont="1" applyFill="1" applyBorder="1" applyAlignment="1">
      <alignment horizontal="center" vertical="center"/>
      <protection locked="0"/>
    </xf>
    <xf numFmtId="0" fontId="5" fillId="3" borderId="0" xfId="0" applyFont="1" applyFill="1" applyAlignment="1">
      <alignment horizontal="center" vertical="center"/>
      <protection locked="0"/>
    </xf>
    <xf numFmtId="0" fontId="4" fillId="4" borderId="0" xfId="0" applyFont="1" applyFill="1" applyAlignment="1">
      <alignment vertical="center"/>
      <protection locked="0"/>
    </xf>
    <xf numFmtId="0" fontId="25" fillId="7" borderId="20" xfId="0" applyFont="1" applyFill="1" applyBorder="1" applyAlignment="1" applyProtection="1">
      <alignment vertical="center"/>
    </xf>
    <xf numFmtId="0" fontId="25" fillId="7" borderId="0" xfId="0" applyFont="1" applyFill="1" applyAlignment="1" applyProtection="1">
      <alignment vertical="center"/>
    </xf>
    <xf numFmtId="0" fontId="24" fillId="7" borderId="0" xfId="0" applyFont="1" applyFill="1" applyAlignment="1" applyProtection="1">
      <alignment vertical="center"/>
    </xf>
    <xf numFmtId="0" fontId="24" fillId="7" borderId="31" xfId="0" applyFont="1" applyFill="1" applyBorder="1" applyAlignment="1" applyProtection="1">
      <alignment vertical="center"/>
    </xf>
    <xf numFmtId="14" fontId="25" fillId="7" borderId="0" xfId="0" applyNumberFormat="1" applyFont="1" applyFill="1" applyAlignment="1">
      <alignment vertical="center"/>
      <protection locked="0"/>
    </xf>
    <xf numFmtId="0" fontId="18" fillId="0" borderId="0" xfId="0" applyFont="1" applyAlignment="1" applyProtection="1">
      <alignment horizontal="center" vertical="center"/>
    </xf>
    <xf numFmtId="49" fontId="22" fillId="7" borderId="15" xfId="0" applyNumberFormat="1" applyFont="1" applyFill="1" applyBorder="1" applyAlignment="1" applyProtection="1">
      <alignment horizontal="center" vertical="center" wrapText="1"/>
    </xf>
    <xf numFmtId="49" fontId="22" fillId="7" borderId="16" xfId="0" applyNumberFormat="1" applyFont="1" applyFill="1" applyBorder="1" applyAlignment="1" applyProtection="1">
      <alignment vertical="center" wrapText="1"/>
    </xf>
    <xf numFmtId="49" fontId="22" fillId="7" borderId="17" xfId="0" applyNumberFormat="1" applyFont="1" applyFill="1" applyBorder="1" applyAlignment="1" applyProtection="1">
      <alignment horizontal="center" vertical="center" wrapText="1"/>
    </xf>
    <xf numFmtId="0" fontId="22" fillId="7" borderId="18" xfId="0" applyFont="1" applyFill="1" applyBorder="1" applyAlignment="1" applyProtection="1">
      <alignment vertical="center"/>
    </xf>
    <xf numFmtId="49" fontId="22" fillId="7" borderId="18" xfId="0" applyNumberFormat="1" applyFont="1" applyFill="1" applyBorder="1" applyAlignment="1" applyProtection="1">
      <alignment horizontal="center" vertical="center" wrapText="1"/>
    </xf>
    <xf numFmtId="49" fontId="22" fillId="7" borderId="19" xfId="0" applyNumberFormat="1" applyFont="1" applyFill="1" applyBorder="1" applyAlignment="1" applyProtection="1">
      <alignment horizontal="center" vertical="center" wrapText="1"/>
    </xf>
    <xf numFmtId="2" fontId="22" fillId="7" borderId="24" xfId="0" applyNumberFormat="1" applyFont="1" applyFill="1" applyBorder="1" applyAlignment="1">
      <alignment horizontal="center" vertical="center"/>
      <protection locked="0"/>
    </xf>
    <xf numFmtId="0" fontId="22" fillId="7" borderId="25" xfId="0" applyFont="1" applyFill="1" applyBorder="1" applyAlignment="1">
      <alignment vertical="center"/>
      <protection locked="0"/>
    </xf>
    <xf numFmtId="0" fontId="23" fillId="7" borderId="22" xfId="0" applyFont="1" applyFill="1" applyBorder="1" applyAlignment="1" applyProtection="1">
      <alignment vertical="center"/>
    </xf>
    <xf numFmtId="0" fontId="22" fillId="7" borderId="0" xfId="0" applyFont="1" applyFill="1" applyAlignment="1" applyProtection="1">
      <alignment vertical="center"/>
    </xf>
    <xf numFmtId="0" fontId="25" fillId="7" borderId="22" xfId="0" applyFont="1" applyFill="1" applyBorder="1" applyAlignment="1" applyProtection="1">
      <alignment vertical="center"/>
    </xf>
    <xf numFmtId="49" fontId="23" fillId="7" borderId="20" xfId="0" applyNumberFormat="1" applyFont="1" applyFill="1" applyBorder="1" applyAlignment="1" applyProtection="1">
      <alignment vertical="center" wrapText="1"/>
    </xf>
    <xf numFmtId="49" fontId="22" fillId="7" borderId="21" xfId="0" applyNumberFormat="1" applyFont="1" applyFill="1" applyBorder="1" applyAlignment="1" applyProtection="1">
      <alignment vertical="center" wrapText="1"/>
    </xf>
    <xf numFmtId="0" fontId="22" fillId="7" borderId="20" xfId="0" applyFont="1" applyFill="1" applyBorder="1" applyAlignment="1" applyProtection="1">
      <alignment vertical="center"/>
    </xf>
    <xf numFmtId="0" fontId="22" fillId="7" borderId="21" xfId="0" applyFont="1" applyFill="1" applyBorder="1" applyAlignment="1" applyProtection="1">
      <alignment vertical="center"/>
    </xf>
    <xf numFmtId="49" fontId="23" fillId="7" borderId="22" xfId="0" applyNumberFormat="1" applyFont="1" applyFill="1" applyBorder="1" applyAlignment="1" applyProtection="1">
      <alignment vertical="center" wrapText="1"/>
    </xf>
  </cellXfs>
  <cellStyles count="3">
    <cellStyle name="Monétaire" xfId="1" builtinId="4"/>
    <cellStyle name="Normal" xfId="0" builtinId="0"/>
    <cellStyle name="Normal 2" xfId="2" xr:uid="{79B65529-1004-40B9-8C12-212F62457FF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9525</xdr:rowOff>
    </xdr:from>
    <xdr:to>
      <xdr:col>0</xdr:col>
      <xdr:colOff>6829425</xdr:colOff>
      <xdr:row>28</xdr:row>
      <xdr:rowOff>38100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1BB22D16-54C6-4FDC-A1EC-F61B3D61B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81625"/>
          <a:ext cx="68294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44</xdr:row>
      <xdr:rowOff>47625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F5913349-7E1E-40C6-8F3A-7B2512B23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20025"/>
          <a:ext cx="685800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142875</xdr:rowOff>
    </xdr:from>
    <xdr:to>
      <xdr:col>0</xdr:col>
      <xdr:colOff>6477000</xdr:colOff>
      <xdr:row>2</xdr:row>
      <xdr:rowOff>142875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6ECCD1D1-1940-4B3C-AA67-AFE199AA7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4770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142875</xdr:rowOff>
    </xdr:from>
    <xdr:to>
      <xdr:col>0</xdr:col>
      <xdr:colOff>6477000</xdr:colOff>
      <xdr:row>2</xdr:row>
      <xdr:rowOff>142875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837AB6D-5085-4A9D-9711-3B90501D1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4770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210B7-5C19-44BB-9E05-415E6E4EE920}">
  <sheetPr>
    <pageSetUpPr fitToPage="1"/>
  </sheetPr>
  <dimension ref="A1:A47"/>
  <sheetViews>
    <sheetView workbookViewId="0">
      <selection activeCell="A30" sqref="A30"/>
    </sheetView>
  </sheetViews>
  <sheetFormatPr baseColWidth="10" defaultRowHeight="10.5" x14ac:dyDescent="0.15"/>
  <cols>
    <col min="1" max="1" width="120" style="61" customWidth="1"/>
    <col min="2" max="256" width="12" style="61"/>
    <col min="257" max="257" width="120" style="61" customWidth="1"/>
    <col min="258" max="512" width="12" style="61"/>
    <col min="513" max="513" width="120" style="61" customWidth="1"/>
    <col min="514" max="768" width="12" style="61"/>
    <col min="769" max="769" width="120" style="61" customWidth="1"/>
    <col min="770" max="1024" width="12" style="61"/>
    <col min="1025" max="1025" width="120" style="61" customWidth="1"/>
    <col min="1026" max="1280" width="12" style="61"/>
    <col min="1281" max="1281" width="120" style="61" customWidth="1"/>
    <col min="1282" max="1536" width="12" style="61"/>
    <col min="1537" max="1537" width="120" style="61" customWidth="1"/>
    <col min="1538" max="1792" width="12" style="61"/>
    <col min="1793" max="1793" width="120" style="61" customWidth="1"/>
    <col min="1794" max="2048" width="12" style="61"/>
    <col min="2049" max="2049" width="120" style="61" customWidth="1"/>
    <col min="2050" max="2304" width="12" style="61"/>
    <col min="2305" max="2305" width="120" style="61" customWidth="1"/>
    <col min="2306" max="2560" width="12" style="61"/>
    <col min="2561" max="2561" width="120" style="61" customWidth="1"/>
    <col min="2562" max="2816" width="12" style="61"/>
    <col min="2817" max="2817" width="120" style="61" customWidth="1"/>
    <col min="2818" max="3072" width="12" style="61"/>
    <col min="3073" max="3073" width="120" style="61" customWidth="1"/>
    <col min="3074" max="3328" width="12" style="61"/>
    <col min="3329" max="3329" width="120" style="61" customWidth="1"/>
    <col min="3330" max="3584" width="12" style="61"/>
    <col min="3585" max="3585" width="120" style="61" customWidth="1"/>
    <col min="3586" max="3840" width="12" style="61"/>
    <col min="3841" max="3841" width="120" style="61" customWidth="1"/>
    <col min="3842" max="4096" width="12" style="61"/>
    <col min="4097" max="4097" width="120" style="61" customWidth="1"/>
    <col min="4098" max="4352" width="12" style="61"/>
    <col min="4353" max="4353" width="120" style="61" customWidth="1"/>
    <col min="4354" max="4608" width="12" style="61"/>
    <col min="4609" max="4609" width="120" style="61" customWidth="1"/>
    <col min="4610" max="4864" width="12" style="61"/>
    <col min="4865" max="4865" width="120" style="61" customWidth="1"/>
    <col min="4866" max="5120" width="12" style="61"/>
    <col min="5121" max="5121" width="120" style="61" customWidth="1"/>
    <col min="5122" max="5376" width="12" style="61"/>
    <col min="5377" max="5377" width="120" style="61" customWidth="1"/>
    <col min="5378" max="5632" width="12" style="61"/>
    <col min="5633" max="5633" width="120" style="61" customWidth="1"/>
    <col min="5634" max="5888" width="12" style="61"/>
    <col min="5889" max="5889" width="120" style="61" customWidth="1"/>
    <col min="5890" max="6144" width="12" style="61"/>
    <col min="6145" max="6145" width="120" style="61" customWidth="1"/>
    <col min="6146" max="6400" width="12" style="61"/>
    <col min="6401" max="6401" width="120" style="61" customWidth="1"/>
    <col min="6402" max="6656" width="12" style="61"/>
    <col min="6657" max="6657" width="120" style="61" customWidth="1"/>
    <col min="6658" max="6912" width="12" style="61"/>
    <col min="6913" max="6913" width="120" style="61" customWidth="1"/>
    <col min="6914" max="7168" width="12" style="61"/>
    <col min="7169" max="7169" width="120" style="61" customWidth="1"/>
    <col min="7170" max="7424" width="12" style="61"/>
    <col min="7425" max="7425" width="120" style="61" customWidth="1"/>
    <col min="7426" max="7680" width="12" style="61"/>
    <col min="7681" max="7681" width="120" style="61" customWidth="1"/>
    <col min="7682" max="7936" width="12" style="61"/>
    <col min="7937" max="7937" width="120" style="61" customWidth="1"/>
    <col min="7938" max="8192" width="12" style="61"/>
    <col min="8193" max="8193" width="120" style="61" customWidth="1"/>
    <col min="8194" max="8448" width="12" style="61"/>
    <col min="8449" max="8449" width="120" style="61" customWidth="1"/>
    <col min="8450" max="8704" width="12" style="61"/>
    <col min="8705" max="8705" width="120" style="61" customWidth="1"/>
    <col min="8706" max="8960" width="12" style="61"/>
    <col min="8961" max="8961" width="120" style="61" customWidth="1"/>
    <col min="8962" max="9216" width="12" style="61"/>
    <col min="9217" max="9217" width="120" style="61" customWidth="1"/>
    <col min="9218" max="9472" width="12" style="61"/>
    <col min="9473" max="9473" width="120" style="61" customWidth="1"/>
    <col min="9474" max="9728" width="12" style="61"/>
    <col min="9729" max="9729" width="120" style="61" customWidth="1"/>
    <col min="9730" max="9984" width="12" style="61"/>
    <col min="9985" max="9985" width="120" style="61" customWidth="1"/>
    <col min="9986" max="10240" width="12" style="61"/>
    <col min="10241" max="10241" width="120" style="61" customWidth="1"/>
    <col min="10242" max="10496" width="12" style="61"/>
    <col min="10497" max="10497" width="120" style="61" customWidth="1"/>
    <col min="10498" max="10752" width="12" style="61"/>
    <col min="10753" max="10753" width="120" style="61" customWidth="1"/>
    <col min="10754" max="11008" width="12" style="61"/>
    <col min="11009" max="11009" width="120" style="61" customWidth="1"/>
    <col min="11010" max="11264" width="12" style="61"/>
    <col min="11265" max="11265" width="120" style="61" customWidth="1"/>
    <col min="11266" max="11520" width="12" style="61"/>
    <col min="11521" max="11521" width="120" style="61" customWidth="1"/>
    <col min="11522" max="11776" width="12" style="61"/>
    <col min="11777" max="11777" width="120" style="61" customWidth="1"/>
    <col min="11778" max="12032" width="12" style="61"/>
    <col min="12033" max="12033" width="120" style="61" customWidth="1"/>
    <col min="12034" max="12288" width="12" style="61"/>
    <col min="12289" max="12289" width="120" style="61" customWidth="1"/>
    <col min="12290" max="12544" width="12" style="61"/>
    <col min="12545" max="12545" width="120" style="61" customWidth="1"/>
    <col min="12546" max="12800" width="12" style="61"/>
    <col min="12801" max="12801" width="120" style="61" customWidth="1"/>
    <col min="12802" max="13056" width="12" style="61"/>
    <col min="13057" max="13057" width="120" style="61" customWidth="1"/>
    <col min="13058" max="13312" width="12" style="61"/>
    <col min="13313" max="13313" width="120" style="61" customWidth="1"/>
    <col min="13314" max="13568" width="12" style="61"/>
    <col min="13569" max="13569" width="120" style="61" customWidth="1"/>
    <col min="13570" max="13824" width="12" style="61"/>
    <col min="13825" max="13825" width="120" style="61" customWidth="1"/>
    <col min="13826" max="14080" width="12" style="61"/>
    <col min="14081" max="14081" width="120" style="61" customWidth="1"/>
    <col min="14082" max="14336" width="12" style="61"/>
    <col min="14337" max="14337" width="120" style="61" customWidth="1"/>
    <col min="14338" max="14592" width="12" style="61"/>
    <col min="14593" max="14593" width="120" style="61" customWidth="1"/>
    <col min="14594" max="14848" width="12" style="61"/>
    <col min="14849" max="14849" width="120" style="61" customWidth="1"/>
    <col min="14850" max="15104" width="12" style="61"/>
    <col min="15105" max="15105" width="120" style="61" customWidth="1"/>
    <col min="15106" max="15360" width="12" style="61"/>
    <col min="15361" max="15361" width="120" style="61" customWidth="1"/>
    <col min="15362" max="15616" width="12" style="61"/>
    <col min="15617" max="15617" width="120" style="61" customWidth="1"/>
    <col min="15618" max="15872" width="12" style="61"/>
    <col min="15873" max="15873" width="120" style="61" customWidth="1"/>
    <col min="15874" max="16128" width="12" style="61"/>
    <col min="16129" max="16129" width="120" style="61" customWidth="1"/>
    <col min="16130" max="16384" width="12" style="61"/>
  </cols>
  <sheetData>
    <row r="1" spans="1:1" ht="16.5" x14ac:dyDescent="0.15">
      <c r="A1" s="60"/>
    </row>
    <row r="2" spans="1:1" x14ac:dyDescent="0.15">
      <c r="A2" s="62"/>
    </row>
    <row r="3" spans="1:1" ht="16.5" x14ac:dyDescent="0.15">
      <c r="A3" s="60"/>
    </row>
    <row r="4" spans="1:1" ht="12.75" x14ac:dyDescent="0.15">
      <c r="A4" s="63"/>
    </row>
    <row r="5" spans="1:1" ht="15.75" x14ac:dyDescent="0.15">
      <c r="A5" s="64"/>
    </row>
    <row r="6" spans="1:1" ht="15.75" x14ac:dyDescent="0.15">
      <c r="A6" s="64"/>
    </row>
    <row r="7" spans="1:1" ht="16.5" x14ac:dyDescent="0.15">
      <c r="A7" s="65" t="s">
        <v>343</v>
      </c>
    </row>
    <row r="8" spans="1:1" ht="16.5" x14ac:dyDescent="0.15">
      <c r="A8" s="65" t="s">
        <v>344</v>
      </c>
    </row>
    <row r="9" spans="1:1" ht="16.5" x14ac:dyDescent="0.15">
      <c r="A9" s="66" t="s">
        <v>345</v>
      </c>
    </row>
    <row r="10" spans="1:1" ht="16.5" x14ac:dyDescent="0.15">
      <c r="A10" s="67"/>
    </row>
    <row r="11" spans="1:1" ht="16.5" x14ac:dyDescent="0.15">
      <c r="A11" s="67"/>
    </row>
    <row r="12" spans="1:1" ht="16.5" x14ac:dyDescent="0.15">
      <c r="A12" s="67"/>
    </row>
    <row r="13" spans="1:1" ht="16.5" x14ac:dyDescent="0.15">
      <c r="A13" s="67"/>
    </row>
    <row r="14" spans="1:1" ht="16.5" x14ac:dyDescent="0.15">
      <c r="A14" s="67" t="s">
        <v>346</v>
      </c>
    </row>
    <row r="15" spans="1:1" ht="16.5" x14ac:dyDescent="0.15">
      <c r="A15" s="67"/>
    </row>
    <row r="16" spans="1:1" ht="16.5" x14ac:dyDescent="0.15">
      <c r="A16" s="67"/>
    </row>
    <row r="17" spans="1:1" ht="16.5" x14ac:dyDescent="0.15">
      <c r="A17" s="67"/>
    </row>
    <row r="18" spans="1:1" ht="16.5" x14ac:dyDescent="0.15">
      <c r="A18" s="68"/>
    </row>
    <row r="19" spans="1:1" ht="16.5" x14ac:dyDescent="0.15">
      <c r="A19" s="69" t="s">
        <v>347</v>
      </c>
    </row>
    <row r="20" spans="1:1" ht="16.5" x14ac:dyDescent="0.15">
      <c r="A20" s="70"/>
    </row>
    <row r="21" spans="1:1" ht="16.5" x14ac:dyDescent="0.15">
      <c r="A21" s="70" t="s">
        <v>348</v>
      </c>
    </row>
    <row r="22" spans="1:1" ht="16.5" x14ac:dyDescent="0.15">
      <c r="A22" s="70"/>
    </row>
    <row r="23" spans="1:1" ht="12.75" x14ac:dyDescent="0.15">
      <c r="A23" s="71" t="s">
        <v>349</v>
      </c>
    </row>
    <row r="24" spans="1:1" ht="14.25" x14ac:dyDescent="0.15">
      <c r="A24" s="72"/>
    </row>
    <row r="25" spans="1:1" ht="14.25" x14ac:dyDescent="0.15">
      <c r="A25" s="73"/>
    </row>
    <row r="26" spans="1:1" ht="16.5" x14ac:dyDescent="0.15">
      <c r="A26" s="67"/>
    </row>
    <row r="27" spans="1:1" ht="13.5" x14ac:dyDescent="0.15">
      <c r="A27" s="74"/>
    </row>
    <row r="28" spans="1:1" x14ac:dyDescent="0.15">
      <c r="A28" s="62"/>
    </row>
    <row r="29" spans="1:1" ht="20.25" x14ac:dyDescent="0.15">
      <c r="A29" s="75"/>
    </row>
    <row r="30" spans="1:1" ht="20.25" x14ac:dyDescent="0.15">
      <c r="A30" s="75" t="s">
        <v>0</v>
      </c>
    </row>
    <row r="31" spans="1:1" ht="20.25" x14ac:dyDescent="0.15">
      <c r="A31" s="75" t="s">
        <v>350</v>
      </c>
    </row>
    <row r="32" spans="1:1" ht="20.25" x14ac:dyDescent="0.15">
      <c r="A32" s="75"/>
    </row>
    <row r="33" spans="1:1" ht="20.25" x14ac:dyDescent="0.15">
      <c r="A33" s="75" t="s">
        <v>351</v>
      </c>
    </row>
    <row r="34" spans="1:1" ht="20.25" x14ac:dyDescent="0.15">
      <c r="A34" s="75"/>
    </row>
    <row r="35" spans="1:1" ht="20.25" x14ac:dyDescent="0.15">
      <c r="A35" s="75"/>
    </row>
    <row r="36" spans="1:1" ht="20.25" x14ac:dyDescent="0.15">
      <c r="A36" s="75"/>
    </row>
    <row r="37" spans="1:1" ht="20.25" x14ac:dyDescent="0.15">
      <c r="A37" s="75"/>
    </row>
    <row r="38" spans="1:1" x14ac:dyDescent="0.15">
      <c r="A38" s="62"/>
    </row>
    <row r="39" spans="1:1" ht="11.25" x14ac:dyDescent="0.15">
      <c r="A39" s="76"/>
    </row>
    <row r="40" spans="1:1" ht="13.5" x14ac:dyDescent="0.15">
      <c r="A40" s="77">
        <v>43374</v>
      </c>
    </row>
    <row r="41" spans="1:1" ht="12.75" x14ac:dyDescent="0.15">
      <c r="A41" s="63"/>
    </row>
    <row r="42" spans="1:1" ht="12.75" x14ac:dyDescent="0.15">
      <c r="A42" s="63"/>
    </row>
    <row r="43" spans="1:1" x14ac:dyDescent="0.15">
      <c r="A43" s="62"/>
    </row>
    <row r="44" spans="1:1" x14ac:dyDescent="0.15">
      <c r="A44" s="62"/>
    </row>
    <row r="45" spans="1:1" x14ac:dyDescent="0.15">
      <c r="A45" s="62"/>
    </row>
    <row r="46" spans="1:1" x14ac:dyDescent="0.15">
      <c r="A46" s="62"/>
    </row>
    <row r="47" spans="1:1" ht="13.5" x14ac:dyDescent="0.15">
      <c r="A47" s="78" t="s">
        <v>352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0"/>
  <sheetViews>
    <sheetView showZeros="0" tabSelected="1" workbookViewId="0">
      <pane ySplit="6" topLeftCell="A7" activePane="bottomLeft" state="frozen"/>
      <selection activeCell="A30" sqref="A30"/>
      <selection pane="bottomLeft" activeCell="A30" sqref="A30"/>
    </sheetView>
  </sheetViews>
  <sheetFormatPr baseColWidth="10" defaultColWidth="10" defaultRowHeight="15" customHeight="1" x14ac:dyDescent="0.15"/>
  <cols>
    <col min="1" max="1" width="13.33203125" style="1" bestFit="1" customWidth="1"/>
    <col min="2" max="2" width="65.83203125" style="1" customWidth="1"/>
    <col min="3" max="3" width="9.1640625" style="1" customWidth="1"/>
    <col min="4" max="4" width="10.33203125" style="1" customWidth="1"/>
    <col min="5" max="5" width="14.5" customWidth="1"/>
    <col min="6" max="6" width="18.33203125" style="1" customWidth="1"/>
  </cols>
  <sheetData>
    <row r="1" spans="1:6" ht="22.5" customHeight="1" x14ac:dyDescent="0.15">
      <c r="A1" s="83" t="s">
        <v>0</v>
      </c>
      <c r="B1" s="84"/>
      <c r="C1" s="84"/>
      <c r="D1" s="84"/>
      <c r="E1" s="84"/>
      <c r="F1" s="85"/>
    </row>
    <row r="2" spans="1:6" ht="22.5" customHeight="1" x14ac:dyDescent="0.15">
      <c r="A2" s="86" t="s">
        <v>1</v>
      </c>
      <c r="B2" s="87"/>
      <c r="C2" s="87"/>
      <c r="D2" s="87"/>
      <c r="E2" s="87"/>
      <c r="F2" s="88"/>
    </row>
    <row r="3" spans="1:6" ht="18.75" customHeight="1" thickBot="1" x14ac:dyDescent="0.2">
      <c r="A3" s="89" t="s">
        <v>2</v>
      </c>
      <c r="B3" s="90"/>
      <c r="C3" s="90"/>
      <c r="D3" s="90"/>
      <c r="E3" s="90"/>
      <c r="F3" s="91"/>
    </row>
    <row r="4" spans="1:6" ht="15" customHeight="1" x14ac:dyDescent="0.15">
      <c r="A4" s="2"/>
      <c r="B4" s="2"/>
      <c r="C4"/>
      <c r="D4"/>
      <c r="F4"/>
    </row>
    <row r="5" spans="1:6" ht="15" customHeight="1" x14ac:dyDescent="0.15">
      <c r="A5" s="3"/>
      <c r="B5" s="3"/>
      <c r="C5" s="92" t="s">
        <v>3</v>
      </c>
      <c r="D5" s="93"/>
      <c r="E5" s="93"/>
      <c r="F5" s="93"/>
    </row>
    <row r="6" spans="1:6" ht="16.5" customHeight="1" x14ac:dyDescent="0.15">
      <c r="A6" s="4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9</v>
      </c>
    </row>
    <row r="7" spans="1:6" ht="14.25" x14ac:dyDescent="0.15">
      <c r="A7" s="9" t="s">
        <v>10</v>
      </c>
      <c r="B7" s="10" t="s">
        <v>11</v>
      </c>
      <c r="C7" s="6"/>
      <c r="D7" s="8"/>
      <c r="E7" s="7"/>
      <c r="F7" s="8"/>
    </row>
    <row r="8" spans="1:6" ht="13.5" x14ac:dyDescent="0.15">
      <c r="A8" s="11" t="s">
        <v>12</v>
      </c>
      <c r="B8" s="12" t="s">
        <v>13</v>
      </c>
      <c r="C8" s="6"/>
      <c r="D8" s="8"/>
      <c r="E8" s="7"/>
      <c r="F8" s="8"/>
    </row>
    <row r="9" spans="1:6" ht="14.25" x14ac:dyDescent="0.15">
      <c r="A9" s="13" t="s">
        <v>14</v>
      </c>
      <c r="B9" s="14" t="s">
        <v>15</v>
      </c>
      <c r="C9" s="6"/>
      <c r="D9" s="8"/>
      <c r="E9" s="7"/>
      <c r="F9" s="8"/>
    </row>
    <row r="10" spans="1:6" ht="54" x14ac:dyDescent="0.15">
      <c r="A10" s="15" t="s">
        <v>16</v>
      </c>
      <c r="B10" s="16" t="s">
        <v>17</v>
      </c>
      <c r="C10" s="17" t="s">
        <v>18</v>
      </c>
      <c r="D10" s="18">
        <v>1</v>
      </c>
      <c r="E10" s="19"/>
      <c r="F10" s="20">
        <f>ROUND(E10*D10,2)</f>
        <v>0</v>
      </c>
    </row>
    <row r="11" spans="1:6" ht="13.5" x14ac:dyDescent="0.15">
      <c r="A11" s="11" t="s">
        <v>19</v>
      </c>
      <c r="B11" s="12" t="s">
        <v>20</v>
      </c>
      <c r="C11" s="6"/>
      <c r="D11" s="8"/>
      <c r="E11" s="7"/>
      <c r="F11" s="20">
        <f t="shared" ref="F11:F38" si="0">ROUND(E11*D11,2)</f>
        <v>0</v>
      </c>
    </row>
    <row r="12" spans="1:6" ht="14.25" x14ac:dyDescent="0.15">
      <c r="A12" s="13" t="s">
        <v>21</v>
      </c>
      <c r="B12" s="14" t="s">
        <v>22</v>
      </c>
      <c r="C12" s="6"/>
      <c r="D12" s="8"/>
      <c r="E12" s="7"/>
      <c r="F12" s="20">
        <f t="shared" si="0"/>
        <v>0</v>
      </c>
    </row>
    <row r="13" spans="1:6" ht="27" x14ac:dyDescent="0.15">
      <c r="A13" s="15" t="s">
        <v>23</v>
      </c>
      <c r="B13" s="16" t="s">
        <v>24</v>
      </c>
      <c r="C13" s="17" t="s">
        <v>25</v>
      </c>
      <c r="D13" s="18">
        <v>75</v>
      </c>
      <c r="E13" s="19"/>
      <c r="F13" s="20">
        <f t="shared" si="0"/>
        <v>0</v>
      </c>
    </row>
    <row r="14" spans="1:6" ht="14.25" x14ac:dyDescent="0.15">
      <c r="A14" s="13" t="s">
        <v>26</v>
      </c>
      <c r="B14" s="14" t="s">
        <v>27</v>
      </c>
      <c r="C14" s="6"/>
      <c r="D14" s="8"/>
      <c r="E14" s="7"/>
      <c r="F14" s="20">
        <f t="shared" si="0"/>
        <v>0</v>
      </c>
    </row>
    <row r="15" spans="1:6" ht="13.5" x14ac:dyDescent="0.15">
      <c r="A15" s="15" t="s">
        <v>28</v>
      </c>
      <c r="B15" s="16" t="s">
        <v>29</v>
      </c>
      <c r="C15" s="17" t="s">
        <v>30</v>
      </c>
      <c r="D15" s="21">
        <v>2.75</v>
      </c>
      <c r="E15" s="19"/>
      <c r="F15" s="20">
        <f t="shared" si="0"/>
        <v>0</v>
      </c>
    </row>
    <row r="16" spans="1:6" ht="14.25" x14ac:dyDescent="0.15">
      <c r="A16" s="13" t="s">
        <v>31</v>
      </c>
      <c r="B16" s="14" t="s">
        <v>32</v>
      </c>
      <c r="C16" s="6"/>
      <c r="D16" s="8"/>
      <c r="E16" s="7"/>
      <c r="F16" s="20">
        <f t="shared" si="0"/>
        <v>0</v>
      </c>
    </row>
    <row r="17" spans="1:6" ht="13.5" x14ac:dyDescent="0.15">
      <c r="A17" s="15" t="s">
        <v>33</v>
      </c>
      <c r="B17" s="16" t="s">
        <v>34</v>
      </c>
      <c r="C17" s="17" t="s">
        <v>30</v>
      </c>
      <c r="D17" s="21">
        <v>1.1000000000000001</v>
      </c>
      <c r="E17" s="19"/>
      <c r="F17" s="20">
        <f t="shared" si="0"/>
        <v>0</v>
      </c>
    </row>
    <row r="18" spans="1:6" ht="13.5" x14ac:dyDescent="0.15">
      <c r="A18" s="15" t="s">
        <v>35</v>
      </c>
      <c r="B18" s="16" t="s">
        <v>36</v>
      </c>
      <c r="C18" s="17" t="s">
        <v>30</v>
      </c>
      <c r="D18" s="21">
        <v>2.75</v>
      </c>
      <c r="E18" s="19"/>
      <c r="F18" s="20">
        <f t="shared" si="0"/>
        <v>0</v>
      </c>
    </row>
    <row r="19" spans="1:6" ht="14.25" x14ac:dyDescent="0.15">
      <c r="A19" s="13" t="s">
        <v>37</v>
      </c>
      <c r="B19" s="14" t="s">
        <v>38</v>
      </c>
      <c r="C19" s="6"/>
      <c r="D19" s="8"/>
      <c r="E19" s="7"/>
      <c r="F19" s="20">
        <f t="shared" si="0"/>
        <v>0</v>
      </c>
    </row>
    <row r="20" spans="1:6" ht="13.5" x14ac:dyDescent="0.15">
      <c r="A20" s="15" t="s">
        <v>39</v>
      </c>
      <c r="B20" s="16" t="s">
        <v>40</v>
      </c>
      <c r="C20" s="6"/>
      <c r="D20" s="8"/>
      <c r="E20" s="7"/>
      <c r="F20" s="20">
        <f t="shared" si="0"/>
        <v>0</v>
      </c>
    </row>
    <row r="21" spans="1:6" ht="25.5" x14ac:dyDescent="0.15">
      <c r="A21" s="22" t="s">
        <v>41</v>
      </c>
      <c r="B21" s="23" t="s">
        <v>42</v>
      </c>
      <c r="C21" s="17" t="s">
        <v>25</v>
      </c>
      <c r="D21" s="18">
        <v>75</v>
      </c>
      <c r="E21" s="19"/>
      <c r="F21" s="20">
        <f t="shared" si="0"/>
        <v>0</v>
      </c>
    </row>
    <row r="22" spans="1:6" ht="13.5" x14ac:dyDescent="0.15">
      <c r="A22" s="15" t="s">
        <v>43</v>
      </c>
      <c r="B22" s="16" t="s">
        <v>44</v>
      </c>
      <c r="C22" s="6"/>
      <c r="D22" s="8"/>
      <c r="E22" s="7"/>
      <c r="F22" s="20">
        <f t="shared" si="0"/>
        <v>0</v>
      </c>
    </row>
    <row r="23" spans="1:6" ht="13.5" x14ac:dyDescent="0.15">
      <c r="A23" s="22" t="s">
        <v>45</v>
      </c>
      <c r="B23" s="23" t="s">
        <v>46</v>
      </c>
      <c r="C23" s="17" t="s">
        <v>25</v>
      </c>
      <c r="D23" s="18">
        <v>75</v>
      </c>
      <c r="E23" s="19"/>
      <c r="F23" s="20">
        <f t="shared" si="0"/>
        <v>0</v>
      </c>
    </row>
    <row r="24" spans="1:6" ht="13.5" x14ac:dyDescent="0.15">
      <c r="A24" s="15" t="s">
        <v>47</v>
      </c>
      <c r="B24" s="16" t="s">
        <v>48</v>
      </c>
      <c r="C24" s="6"/>
      <c r="D24" s="8"/>
      <c r="E24" s="7"/>
      <c r="F24" s="20">
        <f t="shared" si="0"/>
        <v>0</v>
      </c>
    </row>
    <row r="25" spans="1:6" ht="13.5" x14ac:dyDescent="0.15">
      <c r="A25" s="22" t="s">
        <v>49</v>
      </c>
      <c r="B25" s="23" t="s">
        <v>50</v>
      </c>
      <c r="C25" s="17" t="s">
        <v>51</v>
      </c>
      <c r="D25" s="18">
        <v>230</v>
      </c>
      <c r="E25" s="19"/>
      <c r="F25" s="20">
        <f t="shared" si="0"/>
        <v>0</v>
      </c>
    </row>
    <row r="26" spans="1:6" ht="14.25" x14ac:dyDescent="0.15">
      <c r="A26" s="13" t="s">
        <v>52</v>
      </c>
      <c r="B26" s="14" t="s">
        <v>53</v>
      </c>
      <c r="C26" s="6"/>
      <c r="D26" s="8"/>
      <c r="E26" s="7"/>
      <c r="F26" s="20">
        <f t="shared" si="0"/>
        <v>0</v>
      </c>
    </row>
    <row r="27" spans="1:6" ht="27" x14ac:dyDescent="0.15">
      <c r="A27" s="15" t="s">
        <v>54</v>
      </c>
      <c r="B27" s="16" t="s">
        <v>55</v>
      </c>
      <c r="C27" s="6"/>
      <c r="D27" s="8"/>
      <c r="E27" s="7"/>
      <c r="F27" s="20">
        <f t="shared" si="0"/>
        <v>0</v>
      </c>
    </row>
    <row r="28" spans="1:6" ht="13.5" x14ac:dyDescent="0.15">
      <c r="A28" s="22" t="s">
        <v>56</v>
      </c>
      <c r="B28" s="23" t="s">
        <v>57</v>
      </c>
      <c r="C28" s="17" t="s">
        <v>6</v>
      </c>
      <c r="D28" s="18">
        <v>300</v>
      </c>
      <c r="E28" s="19"/>
      <c r="F28" s="20">
        <f t="shared" si="0"/>
        <v>0</v>
      </c>
    </row>
    <row r="29" spans="1:6" ht="25.5" x14ac:dyDescent="0.15">
      <c r="A29" s="22" t="s">
        <v>58</v>
      </c>
      <c r="B29" s="23" t="s">
        <v>59</v>
      </c>
      <c r="C29" s="17" t="s">
        <v>6</v>
      </c>
      <c r="D29" s="18">
        <v>300</v>
      </c>
      <c r="E29" s="19"/>
      <c r="F29" s="20">
        <f t="shared" si="0"/>
        <v>0</v>
      </c>
    </row>
    <row r="30" spans="1:6" ht="13.5" x14ac:dyDescent="0.15">
      <c r="A30" s="15" t="s">
        <v>60</v>
      </c>
      <c r="B30" s="16" t="s">
        <v>61</v>
      </c>
      <c r="C30" s="17" t="s">
        <v>25</v>
      </c>
      <c r="D30" s="18">
        <v>75</v>
      </c>
      <c r="E30" s="19"/>
      <c r="F30" s="20">
        <f t="shared" si="0"/>
        <v>0</v>
      </c>
    </row>
    <row r="31" spans="1:6" ht="14.25" x14ac:dyDescent="0.15">
      <c r="A31" s="13" t="s">
        <v>62</v>
      </c>
      <c r="B31" s="14" t="s">
        <v>63</v>
      </c>
      <c r="C31" s="6"/>
      <c r="D31" s="8"/>
      <c r="E31" s="7"/>
      <c r="F31" s="20">
        <f t="shared" si="0"/>
        <v>0</v>
      </c>
    </row>
    <row r="32" spans="1:6" ht="13.5" x14ac:dyDescent="0.15">
      <c r="A32" s="15" t="s">
        <v>64</v>
      </c>
      <c r="B32" s="16" t="s">
        <v>29</v>
      </c>
      <c r="C32" s="17" t="s">
        <v>51</v>
      </c>
      <c r="D32" s="18">
        <v>9</v>
      </c>
      <c r="E32" s="19"/>
      <c r="F32" s="20">
        <f t="shared" si="0"/>
        <v>0</v>
      </c>
    </row>
    <row r="33" spans="1:6" ht="14.25" x14ac:dyDescent="0.15">
      <c r="A33" s="13" t="s">
        <v>65</v>
      </c>
      <c r="B33" s="14" t="s">
        <v>66</v>
      </c>
      <c r="C33" s="6"/>
      <c r="D33" s="8"/>
      <c r="E33" s="7"/>
      <c r="F33" s="20">
        <f t="shared" si="0"/>
        <v>0</v>
      </c>
    </row>
    <row r="34" spans="1:6" ht="13.5" x14ac:dyDescent="0.15">
      <c r="A34" s="15" t="s">
        <v>67</v>
      </c>
      <c r="B34" s="16" t="s">
        <v>29</v>
      </c>
      <c r="C34" s="17" t="s">
        <v>51</v>
      </c>
      <c r="D34" s="18">
        <v>4</v>
      </c>
      <c r="E34" s="19"/>
      <c r="F34" s="20">
        <f t="shared" si="0"/>
        <v>0</v>
      </c>
    </row>
    <row r="35" spans="1:6" ht="14.25" x14ac:dyDescent="0.15">
      <c r="A35" s="13" t="s">
        <v>68</v>
      </c>
      <c r="B35" s="14" t="s">
        <v>69</v>
      </c>
      <c r="C35" s="6"/>
      <c r="D35" s="8"/>
      <c r="E35" s="7"/>
      <c r="F35" s="20">
        <f t="shared" si="0"/>
        <v>0</v>
      </c>
    </row>
    <row r="36" spans="1:6" ht="13.5" x14ac:dyDescent="0.15">
      <c r="A36" s="15" t="s">
        <v>70</v>
      </c>
      <c r="B36" s="16" t="s">
        <v>15</v>
      </c>
      <c r="C36" s="6"/>
      <c r="D36" s="8"/>
      <c r="E36" s="7"/>
      <c r="F36" s="20">
        <f t="shared" si="0"/>
        <v>0</v>
      </c>
    </row>
    <row r="37" spans="1:6" ht="13.5" x14ac:dyDescent="0.15">
      <c r="A37" s="22" t="s">
        <v>71</v>
      </c>
      <c r="B37" s="23" t="s">
        <v>72</v>
      </c>
      <c r="C37" s="17" t="s">
        <v>51</v>
      </c>
      <c r="D37" s="18">
        <v>10</v>
      </c>
      <c r="E37" s="19"/>
      <c r="F37" s="20">
        <f t="shared" si="0"/>
        <v>0</v>
      </c>
    </row>
    <row r="38" spans="1:6" ht="13.5" x14ac:dyDescent="0.15">
      <c r="A38" s="22" t="s">
        <v>73</v>
      </c>
      <c r="B38" s="23" t="s">
        <v>74</v>
      </c>
      <c r="C38" s="17" t="s">
        <v>51</v>
      </c>
      <c r="D38" s="18">
        <v>9</v>
      </c>
      <c r="E38" s="19"/>
      <c r="F38" s="20">
        <f t="shared" si="0"/>
        <v>0</v>
      </c>
    </row>
    <row r="39" spans="1:6" ht="12.75" x14ac:dyDescent="0.15">
      <c r="A39" s="80" t="s">
        <v>75</v>
      </c>
      <c r="B39" s="81"/>
      <c r="C39" s="81"/>
      <c r="D39" s="81"/>
      <c r="E39" s="82"/>
      <c r="F39" s="24">
        <f>SUM(F10:F38)</f>
        <v>0</v>
      </c>
    </row>
    <row r="40" spans="1:6" ht="14.25" x14ac:dyDescent="0.15">
      <c r="A40" s="9" t="s">
        <v>76</v>
      </c>
      <c r="B40" s="10" t="s">
        <v>77</v>
      </c>
      <c r="C40" s="6"/>
      <c r="D40" s="8"/>
      <c r="E40" s="7"/>
      <c r="F40" s="8"/>
    </row>
    <row r="41" spans="1:6" ht="13.5" x14ac:dyDescent="0.15">
      <c r="A41" s="11" t="s">
        <v>78</v>
      </c>
      <c r="B41" s="12" t="s">
        <v>79</v>
      </c>
      <c r="C41" s="6"/>
      <c r="D41" s="8"/>
      <c r="E41" s="7"/>
      <c r="F41" s="8"/>
    </row>
    <row r="42" spans="1:6" ht="14.25" x14ac:dyDescent="0.15">
      <c r="A42" s="13" t="s">
        <v>80</v>
      </c>
      <c r="B42" s="14" t="s">
        <v>15</v>
      </c>
      <c r="C42" s="6"/>
      <c r="D42" s="8"/>
      <c r="E42" s="7"/>
      <c r="F42" s="8"/>
    </row>
    <row r="43" spans="1:6" ht="27" x14ac:dyDescent="0.15">
      <c r="A43" s="15" t="s">
        <v>81</v>
      </c>
      <c r="B43" s="16" t="s">
        <v>82</v>
      </c>
      <c r="C43" s="17" t="s">
        <v>18</v>
      </c>
      <c r="D43" s="18">
        <v>1</v>
      </c>
      <c r="E43" s="19"/>
      <c r="F43" s="20">
        <f t="shared" ref="F43:F50" si="1">ROUND(E43*D43,2)</f>
        <v>0</v>
      </c>
    </row>
    <row r="44" spans="1:6" ht="13.5" x14ac:dyDescent="0.15">
      <c r="A44" s="15" t="s">
        <v>83</v>
      </c>
      <c r="B44" s="16" t="s">
        <v>84</v>
      </c>
      <c r="C44" s="17" t="s">
        <v>18</v>
      </c>
      <c r="D44" s="18">
        <v>1</v>
      </c>
      <c r="E44" s="19"/>
      <c r="F44" s="20">
        <f t="shared" si="1"/>
        <v>0</v>
      </c>
    </row>
    <row r="45" spans="1:6" ht="13.5" x14ac:dyDescent="0.15">
      <c r="A45" s="11" t="s">
        <v>85</v>
      </c>
      <c r="B45" s="12" t="s">
        <v>86</v>
      </c>
      <c r="C45" s="6"/>
      <c r="D45" s="8"/>
      <c r="E45" s="7"/>
      <c r="F45" s="20">
        <f t="shared" si="1"/>
        <v>0</v>
      </c>
    </row>
    <row r="46" spans="1:6" ht="14.25" x14ac:dyDescent="0.15">
      <c r="A46" s="13" t="s">
        <v>87</v>
      </c>
      <c r="B46" s="14" t="s">
        <v>88</v>
      </c>
      <c r="C46" s="17" t="s">
        <v>18</v>
      </c>
      <c r="D46" s="18">
        <v>1</v>
      </c>
      <c r="E46" s="19"/>
      <c r="F46" s="20">
        <f t="shared" si="1"/>
        <v>0</v>
      </c>
    </row>
    <row r="47" spans="1:6" ht="13.5" x14ac:dyDescent="0.15">
      <c r="A47" s="11" t="s">
        <v>89</v>
      </c>
      <c r="B47" s="12" t="s">
        <v>90</v>
      </c>
      <c r="C47" s="6"/>
      <c r="D47" s="8"/>
      <c r="E47" s="7"/>
      <c r="F47" s="20">
        <f t="shared" si="1"/>
        <v>0</v>
      </c>
    </row>
    <row r="48" spans="1:6" ht="14.25" x14ac:dyDescent="0.15">
      <c r="A48" s="13" t="s">
        <v>91</v>
      </c>
      <c r="B48" s="14" t="s">
        <v>92</v>
      </c>
      <c r="C48" s="17" t="s">
        <v>25</v>
      </c>
      <c r="D48" s="18">
        <v>28</v>
      </c>
      <c r="E48" s="19"/>
      <c r="F48" s="20">
        <f t="shared" si="1"/>
        <v>0</v>
      </c>
    </row>
    <row r="49" spans="1:6" ht="14.25" x14ac:dyDescent="0.15">
      <c r="A49" s="13" t="s">
        <v>93</v>
      </c>
      <c r="B49" s="14" t="s">
        <v>94</v>
      </c>
      <c r="C49" s="17" t="s">
        <v>25</v>
      </c>
      <c r="D49" s="18">
        <v>22</v>
      </c>
      <c r="E49" s="19"/>
      <c r="F49" s="20">
        <f t="shared" si="1"/>
        <v>0</v>
      </c>
    </row>
    <row r="50" spans="1:6" ht="28.5" x14ac:dyDescent="0.15">
      <c r="A50" s="13" t="s">
        <v>95</v>
      </c>
      <c r="B50" s="14" t="s">
        <v>96</v>
      </c>
      <c r="C50" s="17" t="s">
        <v>18</v>
      </c>
      <c r="D50" s="18">
        <v>1</v>
      </c>
      <c r="E50" s="19"/>
      <c r="F50" s="20">
        <f t="shared" si="1"/>
        <v>0</v>
      </c>
    </row>
    <row r="51" spans="1:6" ht="12.75" x14ac:dyDescent="0.15">
      <c r="A51" s="80" t="s">
        <v>97</v>
      </c>
      <c r="B51" s="81"/>
      <c r="C51" s="81"/>
      <c r="D51" s="81"/>
      <c r="E51" s="82"/>
      <c r="F51" s="24">
        <f>SUM(F43:F50)</f>
        <v>0</v>
      </c>
    </row>
    <row r="52" spans="1:6" ht="14.25" x14ac:dyDescent="0.15">
      <c r="A52" s="9" t="s">
        <v>98</v>
      </c>
      <c r="B52" s="10" t="s">
        <v>99</v>
      </c>
      <c r="C52" s="6"/>
      <c r="D52" s="8"/>
      <c r="E52" s="7"/>
      <c r="F52" s="8"/>
    </row>
    <row r="53" spans="1:6" ht="13.5" x14ac:dyDescent="0.15">
      <c r="A53" s="11" t="s">
        <v>100</v>
      </c>
      <c r="B53" s="12" t="s">
        <v>101</v>
      </c>
      <c r="C53" s="6"/>
      <c r="D53" s="8"/>
      <c r="E53" s="7"/>
      <c r="F53" s="8"/>
    </row>
    <row r="54" spans="1:6" ht="14.25" x14ac:dyDescent="0.15">
      <c r="A54" s="13" t="s">
        <v>102</v>
      </c>
      <c r="B54" s="14" t="s">
        <v>103</v>
      </c>
      <c r="C54" s="17" t="s">
        <v>30</v>
      </c>
      <c r="D54" s="21">
        <v>0.75</v>
      </c>
      <c r="E54" s="19"/>
      <c r="F54" s="20">
        <f t="shared" ref="F54:F69" si="2">ROUND(E54*D54,2)</f>
        <v>0</v>
      </c>
    </row>
    <row r="55" spans="1:6" ht="14.25" x14ac:dyDescent="0.15">
      <c r="A55" s="13" t="s">
        <v>104</v>
      </c>
      <c r="B55" s="14" t="s">
        <v>105</v>
      </c>
      <c r="C55" s="17" t="s">
        <v>30</v>
      </c>
      <c r="D55" s="21">
        <v>1.75</v>
      </c>
      <c r="E55" s="19"/>
      <c r="F55" s="20">
        <f t="shared" si="2"/>
        <v>0</v>
      </c>
    </row>
    <row r="56" spans="1:6" ht="13.5" x14ac:dyDescent="0.15">
      <c r="A56" s="11" t="s">
        <v>106</v>
      </c>
      <c r="B56" s="12" t="s">
        <v>107</v>
      </c>
      <c r="C56" s="6"/>
      <c r="D56" s="8"/>
      <c r="E56" s="7"/>
      <c r="F56" s="20">
        <f t="shared" si="2"/>
        <v>0</v>
      </c>
    </row>
    <row r="57" spans="1:6" ht="28.5" x14ac:dyDescent="0.15">
      <c r="A57" s="13" t="s">
        <v>108</v>
      </c>
      <c r="B57" s="14" t="s">
        <v>109</v>
      </c>
      <c r="C57" s="17" t="s">
        <v>30</v>
      </c>
      <c r="D57" s="21">
        <v>2.5</v>
      </c>
      <c r="E57" s="19"/>
      <c r="F57" s="20">
        <f t="shared" si="2"/>
        <v>0</v>
      </c>
    </row>
    <row r="58" spans="1:6" ht="13.5" x14ac:dyDescent="0.15">
      <c r="A58" s="11" t="s">
        <v>110</v>
      </c>
      <c r="B58" s="12" t="s">
        <v>111</v>
      </c>
      <c r="C58" s="6"/>
      <c r="D58" s="8"/>
      <c r="E58" s="7"/>
      <c r="F58" s="20">
        <f t="shared" si="2"/>
        <v>0</v>
      </c>
    </row>
    <row r="59" spans="1:6" ht="14.25" x14ac:dyDescent="0.15">
      <c r="A59" s="13" t="s">
        <v>112</v>
      </c>
      <c r="B59" s="14" t="s">
        <v>103</v>
      </c>
      <c r="C59" s="17" t="s">
        <v>30</v>
      </c>
      <c r="D59" s="21">
        <v>0.5</v>
      </c>
      <c r="E59" s="19"/>
      <c r="F59" s="20">
        <f t="shared" si="2"/>
        <v>0</v>
      </c>
    </row>
    <row r="60" spans="1:6" ht="14.25" x14ac:dyDescent="0.15">
      <c r="A60" s="13" t="s">
        <v>113</v>
      </c>
      <c r="B60" s="14" t="s">
        <v>105</v>
      </c>
      <c r="C60" s="17" t="s">
        <v>30</v>
      </c>
      <c r="D60" s="21">
        <v>1.25</v>
      </c>
      <c r="E60" s="19"/>
      <c r="F60" s="20">
        <f t="shared" si="2"/>
        <v>0</v>
      </c>
    </row>
    <row r="61" spans="1:6" ht="13.5" x14ac:dyDescent="0.15">
      <c r="A61" s="11" t="s">
        <v>114</v>
      </c>
      <c r="B61" s="12" t="s">
        <v>115</v>
      </c>
      <c r="C61" s="6"/>
      <c r="D61" s="8"/>
      <c r="E61" s="7"/>
      <c r="F61" s="20">
        <f t="shared" si="2"/>
        <v>0</v>
      </c>
    </row>
    <row r="62" spans="1:6" ht="14.25" x14ac:dyDescent="0.15">
      <c r="A62" s="13" t="s">
        <v>116</v>
      </c>
      <c r="B62" s="14" t="s">
        <v>117</v>
      </c>
      <c r="C62" s="17" t="s">
        <v>30</v>
      </c>
      <c r="D62" s="21">
        <v>1.5</v>
      </c>
      <c r="E62" s="19"/>
      <c r="F62" s="20">
        <f t="shared" si="2"/>
        <v>0</v>
      </c>
    </row>
    <row r="63" spans="1:6" ht="13.5" x14ac:dyDescent="0.15">
      <c r="A63" s="11" t="s">
        <v>118</v>
      </c>
      <c r="B63" s="12" t="s">
        <v>119</v>
      </c>
      <c r="C63" s="6"/>
      <c r="D63" s="8"/>
      <c r="E63" s="7"/>
      <c r="F63" s="20">
        <f t="shared" si="2"/>
        <v>0</v>
      </c>
    </row>
    <row r="64" spans="1:6" ht="28.5" x14ac:dyDescent="0.15">
      <c r="A64" s="13" t="s">
        <v>120</v>
      </c>
      <c r="B64" s="14" t="s">
        <v>121</v>
      </c>
      <c r="C64" s="17" t="s">
        <v>122</v>
      </c>
      <c r="D64" s="21">
        <v>50</v>
      </c>
      <c r="E64" s="19"/>
      <c r="F64" s="20">
        <f t="shared" si="2"/>
        <v>0</v>
      </c>
    </row>
    <row r="65" spans="1:6" ht="13.5" x14ac:dyDescent="0.15">
      <c r="A65" s="11" t="s">
        <v>123</v>
      </c>
      <c r="B65" s="12" t="s">
        <v>124</v>
      </c>
      <c r="C65" s="6"/>
      <c r="D65" s="8"/>
      <c r="E65" s="7"/>
      <c r="F65" s="20">
        <f t="shared" si="2"/>
        <v>0</v>
      </c>
    </row>
    <row r="66" spans="1:6" ht="28.5" x14ac:dyDescent="0.15">
      <c r="A66" s="13" t="s">
        <v>125</v>
      </c>
      <c r="B66" s="14" t="s">
        <v>126</v>
      </c>
      <c r="C66" s="17" t="s">
        <v>122</v>
      </c>
      <c r="D66" s="21">
        <v>50</v>
      </c>
      <c r="E66" s="19"/>
      <c r="F66" s="20">
        <f t="shared" si="2"/>
        <v>0</v>
      </c>
    </row>
    <row r="67" spans="1:6" ht="13.5" x14ac:dyDescent="0.15">
      <c r="A67" s="11" t="s">
        <v>127</v>
      </c>
      <c r="B67" s="12" t="s">
        <v>128</v>
      </c>
      <c r="C67" s="6"/>
      <c r="D67" s="8"/>
      <c r="E67" s="7"/>
      <c r="F67" s="20">
        <f t="shared" si="2"/>
        <v>0</v>
      </c>
    </row>
    <row r="68" spans="1:6" ht="14.25" x14ac:dyDescent="0.15">
      <c r="A68" s="13" t="s">
        <v>129</v>
      </c>
      <c r="B68" s="14" t="s">
        <v>130</v>
      </c>
      <c r="C68" s="17" t="s">
        <v>131</v>
      </c>
      <c r="D68" s="21">
        <v>70</v>
      </c>
      <c r="E68" s="19"/>
      <c r="F68" s="20">
        <f t="shared" si="2"/>
        <v>0</v>
      </c>
    </row>
    <row r="69" spans="1:6" ht="14.25" x14ac:dyDescent="0.15">
      <c r="A69" s="13" t="s">
        <v>132</v>
      </c>
      <c r="B69" s="14" t="s">
        <v>133</v>
      </c>
      <c r="C69" s="17" t="s">
        <v>131</v>
      </c>
      <c r="D69" s="21">
        <v>35</v>
      </c>
      <c r="E69" s="19"/>
      <c r="F69" s="20">
        <f t="shared" si="2"/>
        <v>0</v>
      </c>
    </row>
    <row r="70" spans="1:6" ht="12.75" x14ac:dyDescent="0.15">
      <c r="A70" s="80" t="s">
        <v>134</v>
      </c>
      <c r="B70" s="81"/>
      <c r="C70" s="81"/>
      <c r="D70" s="81"/>
      <c r="E70" s="82"/>
      <c r="F70" s="24">
        <f>SUM(F54:F69)</f>
        <v>0</v>
      </c>
    </row>
    <row r="71" spans="1:6" ht="14.25" x14ac:dyDescent="0.15">
      <c r="A71" s="9" t="s">
        <v>135</v>
      </c>
      <c r="B71" s="10" t="s">
        <v>136</v>
      </c>
      <c r="C71" s="6"/>
      <c r="D71" s="8"/>
      <c r="E71" s="7"/>
      <c r="F71" s="8"/>
    </row>
    <row r="72" spans="1:6" ht="13.5" x14ac:dyDescent="0.15">
      <c r="A72" s="11" t="s">
        <v>137</v>
      </c>
      <c r="B72" s="12" t="s">
        <v>138</v>
      </c>
      <c r="C72" s="6"/>
      <c r="D72" s="8"/>
      <c r="E72" s="7"/>
      <c r="F72" s="8"/>
    </row>
    <row r="73" spans="1:6" ht="14.25" x14ac:dyDescent="0.15">
      <c r="A73" s="13" t="s">
        <v>139</v>
      </c>
      <c r="B73" s="14" t="s">
        <v>15</v>
      </c>
      <c r="C73" s="6"/>
      <c r="D73" s="8"/>
      <c r="E73" s="7"/>
      <c r="F73" s="8"/>
    </row>
    <row r="74" spans="1:6" ht="13.5" x14ac:dyDescent="0.15">
      <c r="A74" s="15" t="s">
        <v>140</v>
      </c>
      <c r="B74" s="16" t="s">
        <v>141</v>
      </c>
      <c r="C74" s="17" t="s">
        <v>30</v>
      </c>
      <c r="D74" s="21">
        <v>3.25</v>
      </c>
      <c r="E74" s="19"/>
      <c r="F74" s="20">
        <f t="shared" ref="F74:F84" si="3">ROUND(E74*D74,2)</f>
        <v>0</v>
      </c>
    </row>
    <row r="75" spans="1:6" ht="13.5" x14ac:dyDescent="0.15">
      <c r="A75" s="15" t="s">
        <v>142</v>
      </c>
      <c r="B75" s="16" t="s">
        <v>143</v>
      </c>
      <c r="C75" s="17" t="s">
        <v>6</v>
      </c>
      <c r="D75" s="18">
        <v>4</v>
      </c>
      <c r="E75" s="19"/>
      <c r="F75" s="20">
        <f t="shared" si="3"/>
        <v>0</v>
      </c>
    </row>
    <row r="76" spans="1:6" ht="13.5" x14ac:dyDescent="0.15">
      <c r="A76" s="15" t="s">
        <v>144</v>
      </c>
      <c r="B76" s="16" t="s">
        <v>145</v>
      </c>
      <c r="C76" s="17" t="s">
        <v>6</v>
      </c>
      <c r="D76" s="18">
        <v>4</v>
      </c>
      <c r="E76" s="19"/>
      <c r="F76" s="20">
        <f t="shared" si="3"/>
        <v>0</v>
      </c>
    </row>
    <row r="77" spans="1:6" ht="13.5" x14ac:dyDescent="0.15">
      <c r="A77" s="11" t="s">
        <v>146</v>
      </c>
      <c r="B77" s="12" t="s">
        <v>147</v>
      </c>
      <c r="C77" s="6"/>
      <c r="D77" s="8"/>
      <c r="E77" s="7"/>
      <c r="F77" s="20">
        <f t="shared" si="3"/>
        <v>0</v>
      </c>
    </row>
    <row r="78" spans="1:6" ht="14.25" x14ac:dyDescent="0.15">
      <c r="A78" s="13" t="s">
        <v>148</v>
      </c>
      <c r="B78" s="14" t="s">
        <v>149</v>
      </c>
      <c r="C78" s="6"/>
      <c r="D78" s="8"/>
      <c r="E78" s="7"/>
      <c r="F78" s="20">
        <f t="shared" si="3"/>
        <v>0</v>
      </c>
    </row>
    <row r="79" spans="1:6" ht="27" x14ac:dyDescent="0.15">
      <c r="A79" s="15" t="s">
        <v>150</v>
      </c>
      <c r="B79" s="16" t="s">
        <v>151</v>
      </c>
      <c r="C79" s="17" t="s">
        <v>25</v>
      </c>
      <c r="D79" s="18">
        <v>46</v>
      </c>
      <c r="E79" s="19"/>
      <c r="F79" s="20">
        <f t="shared" si="3"/>
        <v>0</v>
      </c>
    </row>
    <row r="80" spans="1:6" ht="40.5" x14ac:dyDescent="0.15">
      <c r="A80" s="15" t="s">
        <v>152</v>
      </c>
      <c r="B80" s="16" t="s">
        <v>153</v>
      </c>
      <c r="C80" s="17" t="s">
        <v>25</v>
      </c>
      <c r="D80" s="18">
        <v>28</v>
      </c>
      <c r="E80" s="19"/>
      <c r="F80" s="20">
        <f t="shared" si="3"/>
        <v>0</v>
      </c>
    </row>
    <row r="81" spans="1:6" ht="14.25" x14ac:dyDescent="0.15">
      <c r="A81" s="13" t="s">
        <v>154</v>
      </c>
      <c r="B81" s="14" t="s">
        <v>155</v>
      </c>
      <c r="C81" s="17" t="s">
        <v>25</v>
      </c>
      <c r="D81" s="18">
        <v>15</v>
      </c>
      <c r="E81" s="19"/>
      <c r="F81" s="20">
        <f t="shared" si="3"/>
        <v>0</v>
      </c>
    </row>
    <row r="82" spans="1:6" ht="13.5" x14ac:dyDescent="0.15">
      <c r="A82" s="11" t="s">
        <v>156</v>
      </c>
      <c r="B82" s="12" t="s">
        <v>157</v>
      </c>
      <c r="C82" s="6"/>
      <c r="D82" s="8"/>
      <c r="E82" s="7"/>
      <c r="F82" s="20">
        <f t="shared" si="3"/>
        <v>0</v>
      </c>
    </row>
    <row r="83" spans="1:6" ht="14.25" x14ac:dyDescent="0.15">
      <c r="A83" s="13" t="s">
        <v>158</v>
      </c>
      <c r="B83" s="14" t="s">
        <v>159</v>
      </c>
      <c r="C83" s="17" t="s">
        <v>25</v>
      </c>
      <c r="D83" s="18">
        <v>50</v>
      </c>
      <c r="E83" s="19"/>
      <c r="F83" s="20">
        <f t="shared" si="3"/>
        <v>0</v>
      </c>
    </row>
    <row r="84" spans="1:6" ht="14.25" x14ac:dyDescent="0.15">
      <c r="A84" s="13" t="s">
        <v>160</v>
      </c>
      <c r="B84" s="14" t="s">
        <v>161</v>
      </c>
      <c r="C84" s="17" t="s">
        <v>18</v>
      </c>
      <c r="D84" s="18">
        <v>1</v>
      </c>
      <c r="E84" s="19"/>
      <c r="F84" s="20">
        <f t="shared" si="3"/>
        <v>0</v>
      </c>
    </row>
    <row r="85" spans="1:6" ht="12.75" x14ac:dyDescent="0.15">
      <c r="A85" s="80" t="s">
        <v>162</v>
      </c>
      <c r="B85" s="81"/>
      <c r="C85" s="81"/>
      <c r="D85" s="81"/>
      <c r="E85" s="82"/>
      <c r="F85" s="24">
        <f>SUM(F74:F84)</f>
        <v>0</v>
      </c>
    </row>
    <row r="86" spans="1:6" ht="14.25" x14ac:dyDescent="0.15">
      <c r="A86" s="9" t="s">
        <v>163</v>
      </c>
      <c r="B86" s="10" t="s">
        <v>164</v>
      </c>
      <c r="C86" s="6"/>
      <c r="D86" s="8"/>
      <c r="E86" s="7"/>
      <c r="F86" s="8"/>
    </row>
    <row r="87" spans="1:6" ht="13.5" x14ac:dyDescent="0.15">
      <c r="A87" s="11" t="s">
        <v>165</v>
      </c>
      <c r="B87" s="12" t="s">
        <v>166</v>
      </c>
      <c r="C87" s="6"/>
      <c r="D87" s="8"/>
      <c r="E87" s="7"/>
      <c r="F87" s="8"/>
    </row>
    <row r="88" spans="1:6" ht="14.25" x14ac:dyDescent="0.15">
      <c r="A88" s="13" t="s">
        <v>167</v>
      </c>
      <c r="B88" s="14" t="s">
        <v>168</v>
      </c>
      <c r="C88" s="6"/>
      <c r="D88" s="8"/>
      <c r="E88" s="7"/>
      <c r="F88" s="8"/>
    </row>
    <row r="89" spans="1:6" ht="13.5" x14ac:dyDescent="0.15">
      <c r="A89" s="15" t="s">
        <v>169</v>
      </c>
      <c r="B89" s="16" t="s">
        <v>170</v>
      </c>
      <c r="C89" s="6"/>
      <c r="D89" s="8"/>
      <c r="E89" s="7"/>
      <c r="F89" s="8"/>
    </row>
    <row r="90" spans="1:6" ht="13.5" x14ac:dyDescent="0.15">
      <c r="A90" s="22" t="s">
        <v>171</v>
      </c>
      <c r="B90" s="23" t="s">
        <v>172</v>
      </c>
      <c r="C90" s="17" t="s">
        <v>25</v>
      </c>
      <c r="D90" s="18">
        <v>15</v>
      </c>
      <c r="E90" s="19"/>
      <c r="F90" s="20">
        <f t="shared" ref="F90:F116" si="4">ROUND(E90*D90,2)</f>
        <v>0</v>
      </c>
    </row>
    <row r="91" spans="1:6" ht="13.5" x14ac:dyDescent="0.15">
      <c r="A91" s="22" t="s">
        <v>173</v>
      </c>
      <c r="B91" s="23" t="s">
        <v>174</v>
      </c>
      <c r="C91" s="17" t="s">
        <v>25</v>
      </c>
      <c r="D91" s="18">
        <v>5</v>
      </c>
      <c r="E91" s="19"/>
      <c r="F91" s="20">
        <f t="shared" si="4"/>
        <v>0</v>
      </c>
    </row>
    <row r="92" spans="1:6" ht="13.5" x14ac:dyDescent="0.15">
      <c r="A92" s="15" t="s">
        <v>175</v>
      </c>
      <c r="B92" s="16" t="s">
        <v>176</v>
      </c>
      <c r="C92" s="6"/>
      <c r="D92" s="8"/>
      <c r="E92" s="7"/>
      <c r="F92" s="20">
        <f t="shared" si="4"/>
        <v>0</v>
      </c>
    </row>
    <row r="93" spans="1:6" ht="13.5" x14ac:dyDescent="0.15">
      <c r="A93" s="22" t="s">
        <v>177</v>
      </c>
      <c r="B93" s="23" t="s">
        <v>178</v>
      </c>
      <c r="C93" s="17" t="s">
        <v>25</v>
      </c>
      <c r="D93" s="18">
        <v>6</v>
      </c>
      <c r="E93" s="19"/>
      <c r="F93" s="20">
        <f t="shared" si="4"/>
        <v>0</v>
      </c>
    </row>
    <row r="94" spans="1:6" ht="13.5" x14ac:dyDescent="0.15">
      <c r="A94" s="15" t="s">
        <v>179</v>
      </c>
      <c r="B94" s="16" t="s">
        <v>180</v>
      </c>
      <c r="C94" s="6"/>
      <c r="D94" s="8"/>
      <c r="E94" s="7"/>
      <c r="F94" s="20">
        <f t="shared" si="4"/>
        <v>0</v>
      </c>
    </row>
    <row r="95" spans="1:6" ht="13.5" x14ac:dyDescent="0.15">
      <c r="A95" s="22" t="s">
        <v>181</v>
      </c>
      <c r="B95" s="23" t="s">
        <v>182</v>
      </c>
      <c r="C95" s="17" t="s">
        <v>25</v>
      </c>
      <c r="D95" s="18">
        <v>2.5</v>
      </c>
      <c r="E95" s="19"/>
      <c r="F95" s="20">
        <f t="shared" si="4"/>
        <v>0</v>
      </c>
    </row>
    <row r="96" spans="1:6" ht="14.25" x14ac:dyDescent="0.15">
      <c r="A96" s="13" t="s">
        <v>183</v>
      </c>
      <c r="B96" s="14" t="s">
        <v>184</v>
      </c>
      <c r="C96" s="6"/>
      <c r="D96" s="8"/>
      <c r="E96" s="7"/>
      <c r="F96" s="20">
        <f t="shared" si="4"/>
        <v>0</v>
      </c>
    </row>
    <row r="97" spans="1:6" ht="13.5" x14ac:dyDescent="0.15">
      <c r="A97" s="15" t="s">
        <v>185</v>
      </c>
      <c r="B97" s="16" t="s">
        <v>186</v>
      </c>
      <c r="C97" s="17" t="s">
        <v>6</v>
      </c>
      <c r="D97" s="18">
        <v>1</v>
      </c>
      <c r="E97" s="19"/>
      <c r="F97" s="20">
        <f t="shared" si="4"/>
        <v>0</v>
      </c>
    </row>
    <row r="98" spans="1:6" ht="13.5" x14ac:dyDescent="0.15">
      <c r="A98" s="15" t="s">
        <v>187</v>
      </c>
      <c r="B98" s="16" t="s">
        <v>188</v>
      </c>
      <c r="C98" s="17" t="s">
        <v>6</v>
      </c>
      <c r="D98" s="18">
        <v>1</v>
      </c>
      <c r="E98" s="19"/>
      <c r="F98" s="20">
        <f t="shared" si="4"/>
        <v>0</v>
      </c>
    </row>
    <row r="99" spans="1:6" ht="14.25" x14ac:dyDescent="0.15">
      <c r="A99" s="13" t="s">
        <v>189</v>
      </c>
      <c r="B99" s="14" t="s">
        <v>190</v>
      </c>
      <c r="C99" s="6"/>
      <c r="D99" s="8"/>
      <c r="E99" s="7"/>
      <c r="F99" s="20">
        <f t="shared" si="4"/>
        <v>0</v>
      </c>
    </row>
    <row r="100" spans="1:6" ht="13.5" x14ac:dyDescent="0.15">
      <c r="A100" s="15" t="s">
        <v>191</v>
      </c>
      <c r="B100" s="16" t="s">
        <v>192</v>
      </c>
      <c r="C100" s="6"/>
      <c r="D100" s="8"/>
      <c r="E100" s="7"/>
      <c r="F100" s="20">
        <f t="shared" si="4"/>
        <v>0</v>
      </c>
    </row>
    <row r="101" spans="1:6" ht="13.5" x14ac:dyDescent="0.15">
      <c r="A101" s="22" t="s">
        <v>193</v>
      </c>
      <c r="B101" s="23" t="s">
        <v>194</v>
      </c>
      <c r="C101" s="17" t="s">
        <v>6</v>
      </c>
      <c r="D101" s="18">
        <v>4</v>
      </c>
      <c r="E101" s="19"/>
      <c r="F101" s="20">
        <f t="shared" si="4"/>
        <v>0</v>
      </c>
    </row>
    <row r="102" spans="1:6" ht="13.5" x14ac:dyDescent="0.15">
      <c r="A102" s="15" t="s">
        <v>195</v>
      </c>
      <c r="B102" s="16" t="s">
        <v>196</v>
      </c>
      <c r="C102" s="6"/>
      <c r="D102" s="8"/>
      <c r="E102" s="7"/>
      <c r="F102" s="20">
        <f t="shared" si="4"/>
        <v>0</v>
      </c>
    </row>
    <row r="103" spans="1:6" ht="13.5" x14ac:dyDescent="0.15">
      <c r="A103" s="22" t="s">
        <v>197</v>
      </c>
      <c r="B103" s="23" t="s">
        <v>198</v>
      </c>
      <c r="C103" s="6"/>
      <c r="D103" s="8"/>
      <c r="E103" s="7"/>
      <c r="F103" s="20">
        <f t="shared" si="4"/>
        <v>0</v>
      </c>
    </row>
    <row r="104" spans="1:6" ht="13.5" x14ac:dyDescent="0.15">
      <c r="A104" s="22" t="s">
        <v>199</v>
      </c>
      <c r="B104" s="23" t="s">
        <v>200</v>
      </c>
      <c r="C104" s="17" t="s">
        <v>6</v>
      </c>
      <c r="D104" s="18">
        <v>4</v>
      </c>
      <c r="E104" s="19"/>
      <c r="F104" s="20">
        <f t="shared" si="4"/>
        <v>0</v>
      </c>
    </row>
    <row r="105" spans="1:6" ht="13.5" x14ac:dyDescent="0.15">
      <c r="A105" s="15" t="s">
        <v>201</v>
      </c>
      <c r="B105" s="16" t="s">
        <v>202</v>
      </c>
      <c r="C105" s="6"/>
      <c r="D105" s="8"/>
      <c r="E105" s="7"/>
      <c r="F105" s="20">
        <f t="shared" si="4"/>
        <v>0</v>
      </c>
    </row>
    <row r="106" spans="1:6" ht="13.5" x14ac:dyDescent="0.15">
      <c r="A106" s="22" t="s">
        <v>203</v>
      </c>
      <c r="B106" s="23" t="s">
        <v>204</v>
      </c>
      <c r="C106" s="6"/>
      <c r="D106" s="8"/>
      <c r="E106" s="7"/>
      <c r="F106" s="20">
        <f t="shared" si="4"/>
        <v>0</v>
      </c>
    </row>
    <row r="107" spans="1:6" ht="13.5" x14ac:dyDescent="0.15">
      <c r="A107" s="22" t="s">
        <v>205</v>
      </c>
      <c r="B107" s="23" t="s">
        <v>206</v>
      </c>
      <c r="C107" s="17" t="s">
        <v>6</v>
      </c>
      <c r="D107" s="18">
        <v>4</v>
      </c>
      <c r="E107" s="19"/>
      <c r="F107" s="20">
        <f t="shared" si="4"/>
        <v>0</v>
      </c>
    </row>
    <row r="108" spans="1:6" ht="13.5" x14ac:dyDescent="0.15">
      <c r="A108" s="22" t="s">
        <v>207</v>
      </c>
      <c r="B108" s="23" t="s">
        <v>208</v>
      </c>
      <c r="C108" s="6"/>
      <c r="D108" s="8"/>
      <c r="E108" s="7"/>
      <c r="F108" s="20">
        <f t="shared" si="4"/>
        <v>0</v>
      </c>
    </row>
    <row r="109" spans="1:6" ht="13.5" x14ac:dyDescent="0.15">
      <c r="A109" s="22" t="s">
        <v>209</v>
      </c>
      <c r="B109" s="23" t="s">
        <v>210</v>
      </c>
      <c r="C109" s="17" t="s">
        <v>6</v>
      </c>
      <c r="D109" s="18">
        <v>4</v>
      </c>
      <c r="E109" s="19"/>
      <c r="F109" s="20">
        <f t="shared" si="4"/>
        <v>0</v>
      </c>
    </row>
    <row r="110" spans="1:6" ht="13.5" x14ac:dyDescent="0.15">
      <c r="A110" s="22" t="s">
        <v>211</v>
      </c>
      <c r="B110" s="23" t="s">
        <v>212</v>
      </c>
      <c r="C110" s="6"/>
      <c r="D110" s="8"/>
      <c r="E110" s="7"/>
      <c r="F110" s="20">
        <f t="shared" si="4"/>
        <v>0</v>
      </c>
    </row>
    <row r="111" spans="1:6" ht="25.5" x14ac:dyDescent="0.15">
      <c r="A111" s="22" t="s">
        <v>213</v>
      </c>
      <c r="B111" s="23" t="s">
        <v>214</v>
      </c>
      <c r="C111" s="17" t="s">
        <v>6</v>
      </c>
      <c r="D111" s="18">
        <v>4</v>
      </c>
      <c r="E111" s="19"/>
      <c r="F111" s="20">
        <f t="shared" si="4"/>
        <v>0</v>
      </c>
    </row>
    <row r="112" spans="1:6" ht="14.25" x14ac:dyDescent="0.15">
      <c r="A112" s="13" t="s">
        <v>215</v>
      </c>
      <c r="B112" s="14" t="s">
        <v>216</v>
      </c>
      <c r="C112" s="6"/>
      <c r="D112" s="8"/>
      <c r="E112" s="7"/>
      <c r="F112" s="20">
        <f t="shared" si="4"/>
        <v>0</v>
      </c>
    </row>
    <row r="113" spans="1:6" ht="13.5" x14ac:dyDescent="0.15">
      <c r="A113" s="15" t="s">
        <v>217</v>
      </c>
      <c r="B113" s="16" t="s">
        <v>218</v>
      </c>
      <c r="C113" s="17" t="s">
        <v>6</v>
      </c>
      <c r="D113" s="18">
        <v>2</v>
      </c>
      <c r="E113" s="19"/>
      <c r="F113" s="20">
        <f t="shared" si="4"/>
        <v>0</v>
      </c>
    </row>
    <row r="114" spans="1:6" ht="13.5" x14ac:dyDescent="0.15">
      <c r="A114" s="11" t="s">
        <v>219</v>
      </c>
      <c r="B114" s="12" t="s">
        <v>220</v>
      </c>
      <c r="C114" s="6"/>
      <c r="D114" s="8"/>
      <c r="E114" s="7"/>
      <c r="F114" s="20">
        <f t="shared" si="4"/>
        <v>0</v>
      </c>
    </row>
    <row r="115" spans="1:6" ht="14.25" x14ac:dyDescent="0.15">
      <c r="A115" s="13" t="s">
        <v>221</v>
      </c>
      <c r="B115" s="14" t="s">
        <v>222</v>
      </c>
      <c r="C115" s="6"/>
      <c r="D115" s="8"/>
      <c r="E115" s="7"/>
      <c r="F115" s="20">
        <f t="shared" si="4"/>
        <v>0</v>
      </c>
    </row>
    <row r="116" spans="1:6" ht="13.5" x14ac:dyDescent="0.15">
      <c r="A116" s="15" t="s">
        <v>223</v>
      </c>
      <c r="B116" s="16" t="s">
        <v>29</v>
      </c>
      <c r="C116" s="17" t="s">
        <v>6</v>
      </c>
      <c r="D116" s="18">
        <v>1</v>
      </c>
      <c r="E116" s="19"/>
      <c r="F116" s="20">
        <f t="shared" si="4"/>
        <v>0</v>
      </c>
    </row>
    <row r="117" spans="1:6" ht="12.75" x14ac:dyDescent="0.15">
      <c r="A117" s="80" t="s">
        <v>224</v>
      </c>
      <c r="B117" s="81"/>
      <c r="C117" s="81"/>
      <c r="D117" s="81"/>
      <c r="E117" s="82"/>
      <c r="F117" s="24">
        <f>SUM(F90:F116)</f>
        <v>0</v>
      </c>
    </row>
    <row r="118" spans="1:6" ht="14.25" x14ac:dyDescent="0.15">
      <c r="A118" s="9" t="s">
        <v>225</v>
      </c>
      <c r="B118" s="10" t="s">
        <v>226</v>
      </c>
      <c r="C118" s="6"/>
      <c r="D118" s="8"/>
      <c r="E118" s="7"/>
      <c r="F118" s="8"/>
    </row>
    <row r="119" spans="1:6" ht="13.5" x14ac:dyDescent="0.15">
      <c r="A119" s="11" t="s">
        <v>227</v>
      </c>
      <c r="B119" s="12" t="s">
        <v>228</v>
      </c>
      <c r="C119" s="6"/>
      <c r="D119" s="8"/>
      <c r="E119" s="7"/>
      <c r="F119" s="8"/>
    </row>
    <row r="120" spans="1:6" ht="14.25" x14ac:dyDescent="0.15">
      <c r="A120" s="13" t="s">
        <v>229</v>
      </c>
      <c r="B120" s="14" t="s">
        <v>230</v>
      </c>
      <c r="C120" s="6"/>
      <c r="D120" s="8"/>
      <c r="E120" s="7"/>
      <c r="F120" s="8"/>
    </row>
    <row r="121" spans="1:6" ht="13.5" x14ac:dyDescent="0.15">
      <c r="A121" s="15" t="s">
        <v>231</v>
      </c>
      <c r="B121" s="16" t="s">
        <v>29</v>
      </c>
      <c r="C121" s="17" t="s">
        <v>25</v>
      </c>
      <c r="D121" s="18">
        <v>26</v>
      </c>
      <c r="E121" s="19"/>
      <c r="F121" s="20">
        <f t="shared" ref="F121:F136" si="5">ROUND(E121*D121,2)</f>
        <v>0</v>
      </c>
    </row>
    <row r="122" spans="1:6" ht="14.25" x14ac:dyDescent="0.15">
      <c r="A122" s="13" t="s">
        <v>232</v>
      </c>
      <c r="B122" s="14" t="s">
        <v>233</v>
      </c>
      <c r="C122" s="6"/>
      <c r="D122" s="8"/>
      <c r="E122" s="7"/>
      <c r="F122" s="20">
        <f t="shared" si="5"/>
        <v>0</v>
      </c>
    </row>
    <row r="123" spans="1:6" ht="13.5" x14ac:dyDescent="0.15">
      <c r="A123" s="15" t="s">
        <v>234</v>
      </c>
      <c r="B123" s="16" t="s">
        <v>29</v>
      </c>
      <c r="C123" s="17" t="s">
        <v>25</v>
      </c>
      <c r="D123" s="18">
        <v>26</v>
      </c>
      <c r="E123" s="19"/>
      <c r="F123" s="20">
        <f t="shared" si="5"/>
        <v>0</v>
      </c>
    </row>
    <row r="124" spans="1:6" ht="14.25" x14ac:dyDescent="0.15">
      <c r="A124" s="13" t="s">
        <v>235</v>
      </c>
      <c r="B124" s="14" t="s">
        <v>236</v>
      </c>
      <c r="C124" s="6"/>
      <c r="D124" s="8"/>
      <c r="E124" s="7"/>
      <c r="F124" s="20">
        <f t="shared" si="5"/>
        <v>0</v>
      </c>
    </row>
    <row r="125" spans="1:6" ht="13.5" x14ac:dyDescent="0.15">
      <c r="A125" s="15" t="s">
        <v>237</v>
      </c>
      <c r="B125" s="16" t="s">
        <v>29</v>
      </c>
      <c r="C125" s="17" t="s">
        <v>25</v>
      </c>
      <c r="D125" s="18">
        <v>5</v>
      </c>
      <c r="E125" s="19"/>
      <c r="F125" s="20">
        <f t="shared" si="5"/>
        <v>0</v>
      </c>
    </row>
    <row r="126" spans="1:6" ht="13.5" x14ac:dyDescent="0.15">
      <c r="A126" s="11" t="s">
        <v>238</v>
      </c>
      <c r="B126" s="12" t="s">
        <v>239</v>
      </c>
      <c r="C126" s="6"/>
      <c r="D126" s="8"/>
      <c r="E126" s="7"/>
      <c r="F126" s="20">
        <f t="shared" si="5"/>
        <v>0</v>
      </c>
    </row>
    <row r="127" spans="1:6" ht="14.25" x14ac:dyDescent="0.15">
      <c r="A127" s="13" t="s">
        <v>240</v>
      </c>
      <c r="B127" s="14" t="s">
        <v>241</v>
      </c>
      <c r="C127" s="6"/>
      <c r="D127" s="8"/>
      <c r="E127" s="7"/>
      <c r="F127" s="20">
        <f t="shared" si="5"/>
        <v>0</v>
      </c>
    </row>
    <row r="128" spans="1:6" ht="13.5" x14ac:dyDescent="0.15">
      <c r="A128" s="15" t="s">
        <v>242</v>
      </c>
      <c r="B128" s="16" t="s">
        <v>243</v>
      </c>
      <c r="C128" s="6"/>
      <c r="D128" s="8"/>
      <c r="E128" s="7"/>
      <c r="F128" s="20">
        <f t="shared" si="5"/>
        <v>0</v>
      </c>
    </row>
    <row r="129" spans="1:6" ht="13.5" x14ac:dyDescent="0.15">
      <c r="A129" s="22" t="s">
        <v>244</v>
      </c>
      <c r="B129" s="23" t="s">
        <v>245</v>
      </c>
      <c r="C129" s="17" t="s">
        <v>25</v>
      </c>
      <c r="D129" s="18">
        <v>132</v>
      </c>
      <c r="E129" s="19"/>
      <c r="F129" s="20">
        <f t="shared" si="5"/>
        <v>0</v>
      </c>
    </row>
    <row r="130" spans="1:6" ht="13.5" x14ac:dyDescent="0.15">
      <c r="A130" s="15" t="s">
        <v>246</v>
      </c>
      <c r="B130" s="16" t="s">
        <v>247</v>
      </c>
      <c r="C130" s="6"/>
      <c r="D130" s="8"/>
      <c r="E130" s="7"/>
      <c r="F130" s="20">
        <f t="shared" si="5"/>
        <v>0</v>
      </c>
    </row>
    <row r="131" spans="1:6" ht="13.5" x14ac:dyDescent="0.15">
      <c r="A131" s="22" t="s">
        <v>248</v>
      </c>
      <c r="B131" s="23" t="s">
        <v>245</v>
      </c>
      <c r="C131" s="17" t="s">
        <v>25</v>
      </c>
      <c r="D131" s="18">
        <v>50</v>
      </c>
      <c r="E131" s="19"/>
      <c r="F131" s="20">
        <f t="shared" si="5"/>
        <v>0</v>
      </c>
    </row>
    <row r="132" spans="1:6" ht="14.25" x14ac:dyDescent="0.15">
      <c r="A132" s="13" t="s">
        <v>249</v>
      </c>
      <c r="B132" s="14" t="s">
        <v>250</v>
      </c>
      <c r="C132" s="6"/>
      <c r="D132" s="8"/>
      <c r="E132" s="7"/>
      <c r="F132" s="20">
        <f t="shared" si="5"/>
        <v>0</v>
      </c>
    </row>
    <row r="133" spans="1:6" ht="13.5" x14ac:dyDescent="0.15">
      <c r="A133" s="15" t="s">
        <v>251</v>
      </c>
      <c r="B133" s="16" t="s">
        <v>243</v>
      </c>
      <c r="C133" s="6"/>
      <c r="D133" s="8"/>
      <c r="E133" s="7"/>
      <c r="F133" s="20">
        <f t="shared" si="5"/>
        <v>0</v>
      </c>
    </row>
    <row r="134" spans="1:6" ht="13.5" x14ac:dyDescent="0.15">
      <c r="A134" s="22" t="s">
        <v>252</v>
      </c>
      <c r="B134" s="23" t="s">
        <v>253</v>
      </c>
      <c r="C134" s="17" t="s">
        <v>25</v>
      </c>
      <c r="D134" s="18">
        <v>132</v>
      </c>
      <c r="E134" s="19"/>
      <c r="F134" s="20">
        <f t="shared" si="5"/>
        <v>0</v>
      </c>
    </row>
    <row r="135" spans="1:6" ht="13.5" x14ac:dyDescent="0.15">
      <c r="A135" s="15" t="s">
        <v>254</v>
      </c>
      <c r="B135" s="16" t="s">
        <v>247</v>
      </c>
      <c r="C135" s="6"/>
      <c r="D135" s="8"/>
      <c r="E135" s="7"/>
      <c r="F135" s="20">
        <f t="shared" si="5"/>
        <v>0</v>
      </c>
    </row>
    <row r="136" spans="1:6" ht="13.5" x14ac:dyDescent="0.15">
      <c r="A136" s="22" t="s">
        <v>255</v>
      </c>
      <c r="B136" s="23" t="s">
        <v>253</v>
      </c>
      <c r="C136" s="17" t="s">
        <v>25</v>
      </c>
      <c r="D136" s="18">
        <v>50</v>
      </c>
      <c r="E136" s="19"/>
      <c r="F136" s="20">
        <f t="shared" si="5"/>
        <v>0</v>
      </c>
    </row>
    <row r="137" spans="1:6" ht="12.75" x14ac:dyDescent="0.15">
      <c r="A137" s="80" t="s">
        <v>256</v>
      </c>
      <c r="B137" s="81"/>
      <c r="C137" s="81"/>
      <c r="D137" s="81"/>
      <c r="E137" s="82"/>
      <c r="F137" s="24">
        <f>SUM(F121:F136)</f>
        <v>0</v>
      </c>
    </row>
    <row r="138" spans="1:6" ht="14.25" x14ac:dyDescent="0.15">
      <c r="A138" s="9" t="s">
        <v>257</v>
      </c>
      <c r="B138" s="10" t="s">
        <v>258</v>
      </c>
      <c r="C138" s="6"/>
      <c r="D138" s="8"/>
      <c r="E138" s="7"/>
      <c r="F138" s="8"/>
    </row>
    <row r="139" spans="1:6" ht="13.5" x14ac:dyDescent="0.15">
      <c r="A139" s="11" t="s">
        <v>259</v>
      </c>
      <c r="B139" s="12" t="s">
        <v>260</v>
      </c>
      <c r="C139" s="6"/>
      <c r="D139" s="8"/>
      <c r="E139" s="7"/>
      <c r="F139" s="8"/>
    </row>
    <row r="140" spans="1:6" ht="14.25" x14ac:dyDescent="0.15">
      <c r="A140" s="13" t="s">
        <v>261</v>
      </c>
      <c r="B140" s="14" t="s">
        <v>262</v>
      </c>
      <c r="C140" s="17" t="s">
        <v>6</v>
      </c>
      <c r="D140" s="18">
        <v>4</v>
      </c>
      <c r="E140" s="19"/>
      <c r="F140" s="20">
        <f t="shared" ref="F140:F156" si="6">ROUND(E140*D140,2)</f>
        <v>0</v>
      </c>
    </row>
    <row r="141" spans="1:6" ht="13.5" x14ac:dyDescent="0.15">
      <c r="A141" s="11" t="s">
        <v>263</v>
      </c>
      <c r="B141" s="12" t="s">
        <v>264</v>
      </c>
      <c r="C141" s="6"/>
      <c r="D141" s="8"/>
      <c r="E141" s="7"/>
      <c r="F141" s="20">
        <f t="shared" si="6"/>
        <v>0</v>
      </c>
    </row>
    <row r="142" spans="1:6" ht="14.25" x14ac:dyDescent="0.15">
      <c r="A142" s="13" t="s">
        <v>265</v>
      </c>
      <c r="B142" s="14" t="s">
        <v>29</v>
      </c>
      <c r="C142" s="17" t="s">
        <v>18</v>
      </c>
      <c r="D142" s="18">
        <v>1</v>
      </c>
      <c r="E142" s="19"/>
      <c r="F142" s="20">
        <f t="shared" si="6"/>
        <v>0</v>
      </c>
    </row>
    <row r="143" spans="1:6" ht="13.5" x14ac:dyDescent="0.15">
      <c r="A143" s="11" t="s">
        <v>266</v>
      </c>
      <c r="B143" s="12" t="s">
        <v>267</v>
      </c>
      <c r="C143" s="6"/>
      <c r="D143" s="8"/>
      <c r="E143" s="7"/>
      <c r="F143" s="20">
        <f t="shared" si="6"/>
        <v>0</v>
      </c>
    </row>
    <row r="144" spans="1:6" ht="14.25" x14ac:dyDescent="0.15">
      <c r="A144" s="13" t="s">
        <v>268</v>
      </c>
      <c r="B144" s="14" t="s">
        <v>269</v>
      </c>
      <c r="C144" s="6"/>
      <c r="D144" s="8"/>
      <c r="E144" s="7"/>
      <c r="F144" s="20">
        <f t="shared" si="6"/>
        <v>0</v>
      </c>
    </row>
    <row r="145" spans="1:6" ht="13.5" x14ac:dyDescent="0.15">
      <c r="A145" s="15" t="s">
        <v>270</v>
      </c>
      <c r="B145" s="16" t="s">
        <v>271</v>
      </c>
      <c r="C145" s="17" t="s">
        <v>30</v>
      </c>
      <c r="D145" s="21">
        <v>1.1000000000000001</v>
      </c>
      <c r="E145" s="19"/>
      <c r="F145" s="20">
        <f t="shared" si="6"/>
        <v>0</v>
      </c>
    </row>
    <row r="146" spans="1:6" ht="13.5" x14ac:dyDescent="0.15">
      <c r="A146" s="15" t="s">
        <v>272</v>
      </c>
      <c r="B146" s="16" t="s">
        <v>273</v>
      </c>
      <c r="C146" s="17" t="s">
        <v>25</v>
      </c>
      <c r="D146" s="18">
        <v>19.5</v>
      </c>
      <c r="E146" s="19"/>
      <c r="F146" s="20">
        <f t="shared" si="6"/>
        <v>0</v>
      </c>
    </row>
    <row r="147" spans="1:6" ht="14.25" x14ac:dyDescent="0.15">
      <c r="A147" s="13" t="s">
        <v>274</v>
      </c>
      <c r="B147" s="14" t="s">
        <v>275</v>
      </c>
      <c r="C147" s="6"/>
      <c r="D147" s="8"/>
      <c r="E147" s="7"/>
      <c r="F147" s="20">
        <f t="shared" si="6"/>
        <v>0</v>
      </c>
    </row>
    <row r="148" spans="1:6" ht="13.5" x14ac:dyDescent="0.15">
      <c r="A148" s="15" t="s">
        <v>276</v>
      </c>
      <c r="B148" s="16" t="s">
        <v>277</v>
      </c>
      <c r="C148" s="17" t="s">
        <v>18</v>
      </c>
      <c r="D148" s="18">
        <v>1</v>
      </c>
      <c r="E148" s="19"/>
      <c r="F148" s="20">
        <f t="shared" si="6"/>
        <v>0</v>
      </c>
    </row>
    <row r="149" spans="1:6" ht="27" x14ac:dyDescent="0.15">
      <c r="A149" s="15" t="s">
        <v>278</v>
      </c>
      <c r="B149" s="16" t="s">
        <v>279</v>
      </c>
      <c r="C149" s="6"/>
      <c r="D149" s="8"/>
      <c r="E149" s="7"/>
      <c r="F149" s="20">
        <f t="shared" si="6"/>
        <v>0</v>
      </c>
    </row>
    <row r="150" spans="1:6" ht="13.5" x14ac:dyDescent="0.15">
      <c r="A150" s="22" t="s">
        <v>280</v>
      </c>
      <c r="B150" s="23" t="s">
        <v>281</v>
      </c>
      <c r="C150" s="17" t="s">
        <v>6</v>
      </c>
      <c r="D150" s="18">
        <v>2</v>
      </c>
      <c r="E150" s="19"/>
      <c r="F150" s="20">
        <f t="shared" si="6"/>
        <v>0</v>
      </c>
    </row>
    <row r="151" spans="1:6" ht="13.5" x14ac:dyDescent="0.15">
      <c r="A151" s="22" t="s">
        <v>282</v>
      </c>
      <c r="B151" s="23" t="s">
        <v>283</v>
      </c>
      <c r="C151" s="17" t="s">
        <v>51</v>
      </c>
      <c r="D151" s="18">
        <v>4.5</v>
      </c>
      <c r="E151" s="19"/>
      <c r="F151" s="20">
        <f t="shared" si="6"/>
        <v>0</v>
      </c>
    </row>
    <row r="152" spans="1:6" ht="14.25" x14ac:dyDescent="0.15">
      <c r="A152" s="13" t="s">
        <v>284</v>
      </c>
      <c r="B152" s="14" t="s">
        <v>285</v>
      </c>
      <c r="C152" s="6"/>
      <c r="D152" s="8"/>
      <c r="E152" s="7"/>
      <c r="F152" s="20">
        <f t="shared" si="6"/>
        <v>0</v>
      </c>
    </row>
    <row r="153" spans="1:6" ht="27" x14ac:dyDescent="0.15">
      <c r="A153" s="15" t="s">
        <v>286</v>
      </c>
      <c r="B153" s="16" t="s">
        <v>287</v>
      </c>
      <c r="C153" s="17" t="s">
        <v>51</v>
      </c>
      <c r="D153" s="18">
        <v>75</v>
      </c>
      <c r="E153" s="19"/>
      <c r="F153" s="20">
        <f t="shared" si="6"/>
        <v>0</v>
      </c>
    </row>
    <row r="154" spans="1:6" ht="14.25" x14ac:dyDescent="0.15">
      <c r="A154" s="13" t="s">
        <v>288</v>
      </c>
      <c r="B154" s="14" t="s">
        <v>289</v>
      </c>
      <c r="C154" s="6"/>
      <c r="D154" s="8"/>
      <c r="E154" s="7"/>
      <c r="F154" s="20">
        <f t="shared" si="6"/>
        <v>0</v>
      </c>
    </row>
    <row r="155" spans="1:6" ht="27" x14ac:dyDescent="0.15">
      <c r="A155" s="15" t="s">
        <v>290</v>
      </c>
      <c r="B155" s="16" t="s">
        <v>291</v>
      </c>
      <c r="C155" s="6"/>
      <c r="D155" s="8"/>
      <c r="E155" s="7"/>
      <c r="F155" s="20">
        <f t="shared" si="6"/>
        <v>0</v>
      </c>
    </row>
    <row r="156" spans="1:6" ht="25.5" x14ac:dyDescent="0.15">
      <c r="A156" s="22" t="s">
        <v>292</v>
      </c>
      <c r="B156" s="23" t="s">
        <v>293</v>
      </c>
      <c r="C156" s="17" t="s">
        <v>6</v>
      </c>
      <c r="D156" s="18">
        <v>1</v>
      </c>
      <c r="E156" s="19"/>
      <c r="F156" s="20">
        <f t="shared" si="6"/>
        <v>0</v>
      </c>
    </row>
    <row r="157" spans="1:6" ht="12.75" x14ac:dyDescent="0.15">
      <c r="A157" s="80" t="s">
        <v>294</v>
      </c>
      <c r="B157" s="81"/>
      <c r="C157" s="81"/>
      <c r="D157" s="81"/>
      <c r="E157" s="82"/>
      <c r="F157" s="24">
        <f>SUM(F140:F156)</f>
        <v>0</v>
      </c>
    </row>
    <row r="158" spans="1:6" ht="13.5" x14ac:dyDescent="0.15">
      <c r="A158" s="79" t="s">
        <v>295</v>
      </c>
      <c r="B158" s="79"/>
      <c r="C158" s="79"/>
      <c r="D158" s="79"/>
      <c r="E158" s="79"/>
      <c r="F158" s="25">
        <f>F157+F137+F117+F85+F70+F51+F39</f>
        <v>0</v>
      </c>
    </row>
    <row r="159" spans="1:6" ht="13.5" x14ac:dyDescent="0.15">
      <c r="A159" s="79" t="s">
        <v>296</v>
      </c>
      <c r="B159" s="79"/>
      <c r="C159" s="79"/>
      <c r="D159" s="79"/>
      <c r="E159" s="79"/>
      <c r="F159" s="25">
        <f>ROUND(F158*20%,2)</f>
        <v>0</v>
      </c>
    </row>
    <row r="160" spans="1:6" ht="13.5" x14ac:dyDescent="0.15">
      <c r="A160" s="79" t="s">
        <v>297</v>
      </c>
      <c r="B160" s="79"/>
      <c r="C160" s="79"/>
      <c r="D160" s="79"/>
      <c r="E160" s="79"/>
      <c r="F160" s="26">
        <f>SUM(F$158:F$159)</f>
        <v>0</v>
      </c>
    </row>
  </sheetData>
  <mergeCells count="14">
    <mergeCell ref="A39:E39"/>
    <mergeCell ref="A51:E51"/>
    <mergeCell ref="A70:E70"/>
    <mergeCell ref="A85:E85"/>
    <mergeCell ref="A1:F1"/>
    <mergeCell ref="A2:F2"/>
    <mergeCell ref="A3:F3"/>
    <mergeCell ref="C5:F5"/>
    <mergeCell ref="A160:E160"/>
    <mergeCell ref="A117:E117"/>
    <mergeCell ref="A137:E137"/>
    <mergeCell ref="A157:E157"/>
    <mergeCell ref="A158:E158"/>
    <mergeCell ref="A159:E159"/>
  </mergeCells>
  <pageMargins left="0.39370078740157483" right="0.39370078740157483" top="0.39370078740157483" bottom="0.78740157480314965" header="0.39370078740157483" footer="0.39370078740157483"/>
  <pageSetup paperSize="9" scale="89" fitToHeight="0" orientation="portrait" r:id="rId1"/>
  <headerFooter>
    <oddFooter>&amp;R&amp;P/&amp;N</oddFooter>
  </headerFooter>
  <ignoredErrors>
    <ignoredError sqref="A1:A6 F1:F6 E1:E6 D1:D6 B1:C6 A7:A160 F7:F9 E7:E8 D7:D160 B7:C160 F40:F42 F52:F53 F71:F73 F86:F89 F118:F120 F138:F139 F160 E157:E160 E137:E139 E117:E120 E85:E87 E70:E71 E51:E52 E39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C492C-0AD8-4065-99EC-6DB686BF0F68}">
  <sheetPr>
    <pageSetUpPr fitToPage="1"/>
  </sheetPr>
  <dimension ref="A1:F172"/>
  <sheetViews>
    <sheetView showZeros="0" workbookViewId="0">
      <pane ySplit="6" topLeftCell="A7" activePane="bottomLeft" state="frozen"/>
      <selection activeCell="A30" sqref="A30"/>
      <selection pane="bottomLeft" activeCell="A30" sqref="A30"/>
    </sheetView>
  </sheetViews>
  <sheetFormatPr baseColWidth="10" defaultColWidth="10" defaultRowHeight="15" customHeight="1" x14ac:dyDescent="0.15"/>
  <cols>
    <col min="1" max="1" width="13.33203125" style="1" bestFit="1" customWidth="1"/>
    <col min="2" max="2" width="65.83203125" style="1" customWidth="1"/>
    <col min="3" max="3" width="9.1640625" style="1" customWidth="1"/>
    <col min="4" max="4" width="10.33203125" style="1" customWidth="1"/>
    <col min="5" max="5" width="14.5" customWidth="1"/>
    <col min="6" max="6" width="18.33203125" style="1" customWidth="1"/>
  </cols>
  <sheetData>
    <row r="1" spans="1:6" ht="22.5" customHeight="1" x14ac:dyDescent="0.15">
      <c r="A1" s="83" t="s">
        <v>0</v>
      </c>
      <c r="B1" s="84"/>
      <c r="C1" s="84"/>
      <c r="D1" s="84"/>
      <c r="E1" s="84"/>
      <c r="F1" s="85"/>
    </row>
    <row r="2" spans="1:6" ht="22.5" customHeight="1" x14ac:dyDescent="0.15">
      <c r="A2" s="86" t="s">
        <v>1</v>
      </c>
      <c r="B2" s="87"/>
      <c r="C2" s="87"/>
      <c r="D2" s="87"/>
      <c r="E2" s="87"/>
      <c r="F2" s="88"/>
    </row>
    <row r="3" spans="1:6" ht="18.75" customHeight="1" thickBot="1" x14ac:dyDescent="0.2">
      <c r="A3" s="89" t="s">
        <v>2</v>
      </c>
      <c r="B3" s="90"/>
      <c r="C3" s="90"/>
      <c r="D3" s="90"/>
      <c r="E3" s="90"/>
      <c r="F3" s="91"/>
    </row>
    <row r="4" spans="1:6" ht="15" customHeight="1" x14ac:dyDescent="0.15">
      <c r="A4" s="2"/>
      <c r="B4" s="2"/>
      <c r="C4"/>
      <c r="D4"/>
      <c r="F4"/>
    </row>
    <row r="5" spans="1:6" ht="15" customHeight="1" x14ac:dyDescent="0.15">
      <c r="A5" s="3"/>
      <c r="B5" s="3"/>
      <c r="C5" s="92" t="s">
        <v>298</v>
      </c>
      <c r="D5" s="93"/>
      <c r="E5" s="93"/>
      <c r="F5" s="93"/>
    </row>
    <row r="6" spans="1:6" ht="16.5" customHeight="1" x14ac:dyDescent="0.15">
      <c r="A6" s="4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9</v>
      </c>
    </row>
    <row r="7" spans="1:6" ht="14.25" x14ac:dyDescent="0.15">
      <c r="A7" s="9" t="s">
        <v>10</v>
      </c>
      <c r="B7" s="10" t="s">
        <v>11</v>
      </c>
      <c r="C7" s="6"/>
      <c r="D7" s="8"/>
      <c r="E7" s="7"/>
      <c r="F7" s="8"/>
    </row>
    <row r="8" spans="1:6" ht="13.5" x14ac:dyDescent="0.15">
      <c r="A8" s="11" t="s">
        <v>12</v>
      </c>
      <c r="B8" s="12" t="s">
        <v>13</v>
      </c>
      <c r="C8" s="6"/>
      <c r="D8" s="8"/>
      <c r="E8" s="7"/>
      <c r="F8" s="8"/>
    </row>
    <row r="9" spans="1:6" ht="14.25" x14ac:dyDescent="0.15">
      <c r="A9" s="13" t="s">
        <v>14</v>
      </c>
      <c r="B9" s="14" t="s">
        <v>15</v>
      </c>
      <c r="C9" s="6"/>
      <c r="D9" s="8"/>
      <c r="E9" s="7"/>
      <c r="F9" s="8"/>
    </row>
    <row r="10" spans="1:6" ht="54" x14ac:dyDescent="0.15">
      <c r="A10" s="15" t="s">
        <v>299</v>
      </c>
      <c r="B10" s="16" t="s">
        <v>300</v>
      </c>
      <c r="C10" s="17" t="s">
        <v>18</v>
      </c>
      <c r="D10" s="18">
        <v>1</v>
      </c>
      <c r="E10" s="19"/>
      <c r="F10" s="20">
        <f t="shared" ref="F10:F38" si="0">ROUND(E10*D10,2)</f>
        <v>0</v>
      </c>
    </row>
    <row r="11" spans="1:6" ht="13.5" x14ac:dyDescent="0.15">
      <c r="A11" s="11" t="s">
        <v>19</v>
      </c>
      <c r="B11" s="12" t="s">
        <v>20</v>
      </c>
      <c r="C11" s="6"/>
      <c r="D11" s="8"/>
      <c r="E11" s="7"/>
      <c r="F11" s="20">
        <f t="shared" si="0"/>
        <v>0</v>
      </c>
    </row>
    <row r="12" spans="1:6" ht="14.25" x14ac:dyDescent="0.15">
      <c r="A12" s="13" t="s">
        <v>21</v>
      </c>
      <c r="B12" s="14" t="s">
        <v>22</v>
      </c>
      <c r="C12" s="6"/>
      <c r="D12" s="8"/>
      <c r="E12" s="7"/>
      <c r="F12" s="20">
        <f t="shared" si="0"/>
        <v>0</v>
      </c>
    </row>
    <row r="13" spans="1:6" ht="27" x14ac:dyDescent="0.15">
      <c r="A13" s="15" t="s">
        <v>23</v>
      </c>
      <c r="B13" s="16" t="s">
        <v>24</v>
      </c>
      <c r="C13" s="17" t="s">
        <v>25</v>
      </c>
      <c r="D13" s="18">
        <v>75</v>
      </c>
      <c r="E13" s="19"/>
      <c r="F13" s="20">
        <f t="shared" si="0"/>
        <v>0</v>
      </c>
    </row>
    <row r="14" spans="1:6" ht="14.25" x14ac:dyDescent="0.15">
      <c r="A14" s="13" t="s">
        <v>26</v>
      </c>
      <c r="B14" s="14" t="s">
        <v>27</v>
      </c>
      <c r="C14" s="6"/>
      <c r="D14" s="8"/>
      <c r="E14" s="7"/>
      <c r="F14" s="20">
        <f t="shared" si="0"/>
        <v>0</v>
      </c>
    </row>
    <row r="15" spans="1:6" ht="13.5" x14ac:dyDescent="0.15">
      <c r="A15" s="15" t="s">
        <v>28</v>
      </c>
      <c r="B15" s="16" t="s">
        <v>29</v>
      </c>
      <c r="C15" s="17" t="s">
        <v>30</v>
      </c>
      <c r="D15" s="21">
        <v>2.75</v>
      </c>
      <c r="E15" s="19"/>
      <c r="F15" s="20">
        <f t="shared" si="0"/>
        <v>0</v>
      </c>
    </row>
    <row r="16" spans="1:6" ht="14.25" x14ac:dyDescent="0.15">
      <c r="A16" s="13" t="s">
        <v>31</v>
      </c>
      <c r="B16" s="14" t="s">
        <v>32</v>
      </c>
      <c r="C16" s="6"/>
      <c r="D16" s="8"/>
      <c r="E16" s="7"/>
      <c r="F16" s="20">
        <f t="shared" si="0"/>
        <v>0</v>
      </c>
    </row>
    <row r="17" spans="1:6" ht="13.5" x14ac:dyDescent="0.15">
      <c r="A17" s="15" t="s">
        <v>33</v>
      </c>
      <c r="B17" s="16" t="s">
        <v>34</v>
      </c>
      <c r="C17" s="17" t="s">
        <v>30</v>
      </c>
      <c r="D17" s="21">
        <v>1.1000000000000001</v>
      </c>
      <c r="E17" s="19"/>
      <c r="F17" s="20">
        <f t="shared" si="0"/>
        <v>0</v>
      </c>
    </row>
    <row r="18" spans="1:6" ht="13.5" x14ac:dyDescent="0.15">
      <c r="A18" s="15" t="s">
        <v>35</v>
      </c>
      <c r="B18" s="16" t="s">
        <v>36</v>
      </c>
      <c r="C18" s="17" t="s">
        <v>30</v>
      </c>
      <c r="D18" s="21">
        <v>2.75</v>
      </c>
      <c r="E18" s="19"/>
      <c r="F18" s="20">
        <f t="shared" si="0"/>
        <v>0</v>
      </c>
    </row>
    <row r="19" spans="1:6" ht="14.25" x14ac:dyDescent="0.15">
      <c r="A19" s="13" t="s">
        <v>37</v>
      </c>
      <c r="B19" s="14" t="s">
        <v>38</v>
      </c>
      <c r="C19" s="6"/>
      <c r="D19" s="8"/>
      <c r="E19" s="7"/>
      <c r="F19" s="20">
        <f t="shared" si="0"/>
        <v>0</v>
      </c>
    </row>
    <row r="20" spans="1:6" ht="13.5" x14ac:dyDescent="0.15">
      <c r="A20" s="15" t="s">
        <v>39</v>
      </c>
      <c r="B20" s="16" t="s">
        <v>40</v>
      </c>
      <c r="C20" s="6"/>
      <c r="D20" s="8"/>
      <c r="E20" s="7"/>
      <c r="F20" s="20">
        <f t="shared" si="0"/>
        <v>0</v>
      </c>
    </row>
    <row r="21" spans="1:6" ht="25.5" x14ac:dyDescent="0.15">
      <c r="A21" s="22" t="s">
        <v>41</v>
      </c>
      <c r="B21" s="23" t="s">
        <v>42</v>
      </c>
      <c r="C21" s="17" t="s">
        <v>25</v>
      </c>
      <c r="D21" s="18">
        <v>75</v>
      </c>
      <c r="E21" s="19"/>
      <c r="F21" s="20">
        <f t="shared" si="0"/>
        <v>0</v>
      </c>
    </row>
    <row r="22" spans="1:6" ht="13.5" x14ac:dyDescent="0.15">
      <c r="A22" s="15" t="s">
        <v>43</v>
      </c>
      <c r="B22" s="16" t="s">
        <v>44</v>
      </c>
      <c r="C22" s="6"/>
      <c r="D22" s="8"/>
      <c r="E22" s="7"/>
      <c r="F22" s="20">
        <f t="shared" si="0"/>
        <v>0</v>
      </c>
    </row>
    <row r="23" spans="1:6" ht="13.5" x14ac:dyDescent="0.15">
      <c r="A23" s="22" t="s">
        <v>45</v>
      </c>
      <c r="B23" s="23" t="s">
        <v>46</v>
      </c>
      <c r="C23" s="17" t="s">
        <v>25</v>
      </c>
      <c r="D23" s="18">
        <v>75</v>
      </c>
      <c r="E23" s="19"/>
      <c r="F23" s="20">
        <f t="shared" si="0"/>
        <v>0</v>
      </c>
    </row>
    <row r="24" spans="1:6" ht="13.5" x14ac:dyDescent="0.15">
      <c r="A24" s="15" t="s">
        <v>47</v>
      </c>
      <c r="B24" s="16" t="s">
        <v>48</v>
      </c>
      <c r="C24" s="6"/>
      <c r="D24" s="8"/>
      <c r="E24" s="7"/>
      <c r="F24" s="20">
        <f t="shared" si="0"/>
        <v>0</v>
      </c>
    </row>
    <row r="25" spans="1:6" ht="13.5" x14ac:dyDescent="0.15">
      <c r="A25" s="22" t="s">
        <v>49</v>
      </c>
      <c r="B25" s="23" t="s">
        <v>50</v>
      </c>
      <c r="C25" s="17" t="s">
        <v>51</v>
      </c>
      <c r="D25" s="18">
        <v>230</v>
      </c>
      <c r="E25" s="19"/>
      <c r="F25" s="20">
        <f t="shared" si="0"/>
        <v>0</v>
      </c>
    </row>
    <row r="26" spans="1:6" ht="14.25" x14ac:dyDescent="0.15">
      <c r="A26" s="13" t="s">
        <v>52</v>
      </c>
      <c r="B26" s="14" t="s">
        <v>53</v>
      </c>
      <c r="C26" s="6"/>
      <c r="D26" s="8"/>
      <c r="E26" s="7"/>
      <c r="F26" s="20">
        <f t="shared" si="0"/>
        <v>0</v>
      </c>
    </row>
    <row r="27" spans="1:6" ht="27" x14ac:dyDescent="0.15">
      <c r="A27" s="15" t="s">
        <v>54</v>
      </c>
      <c r="B27" s="16" t="s">
        <v>55</v>
      </c>
      <c r="C27" s="6"/>
      <c r="D27" s="8"/>
      <c r="E27" s="7"/>
      <c r="F27" s="20">
        <f t="shared" si="0"/>
        <v>0</v>
      </c>
    </row>
    <row r="28" spans="1:6" ht="13.5" x14ac:dyDescent="0.15">
      <c r="A28" s="22" t="s">
        <v>56</v>
      </c>
      <c r="B28" s="23" t="s">
        <v>57</v>
      </c>
      <c r="C28" s="17" t="s">
        <v>6</v>
      </c>
      <c r="D28" s="18">
        <v>200</v>
      </c>
      <c r="E28" s="19"/>
      <c r="F28" s="20">
        <f t="shared" si="0"/>
        <v>0</v>
      </c>
    </row>
    <row r="29" spans="1:6" ht="25.5" x14ac:dyDescent="0.15">
      <c r="A29" s="22" t="s">
        <v>58</v>
      </c>
      <c r="B29" s="23" t="s">
        <v>59</v>
      </c>
      <c r="C29" s="17" t="s">
        <v>6</v>
      </c>
      <c r="D29" s="18">
        <v>200</v>
      </c>
      <c r="E29" s="19"/>
      <c r="F29" s="20">
        <f t="shared" si="0"/>
        <v>0</v>
      </c>
    </row>
    <row r="30" spans="1:6" ht="13.5" x14ac:dyDescent="0.15">
      <c r="A30" s="15" t="s">
        <v>60</v>
      </c>
      <c r="B30" s="16" t="s">
        <v>61</v>
      </c>
      <c r="C30" s="17" t="s">
        <v>25</v>
      </c>
      <c r="D30" s="18">
        <v>75</v>
      </c>
      <c r="E30" s="19"/>
      <c r="F30" s="20">
        <f t="shared" si="0"/>
        <v>0</v>
      </c>
    </row>
    <row r="31" spans="1:6" ht="14.25" x14ac:dyDescent="0.15">
      <c r="A31" s="13" t="s">
        <v>62</v>
      </c>
      <c r="B31" s="14" t="s">
        <v>63</v>
      </c>
      <c r="C31" s="6"/>
      <c r="D31" s="8"/>
      <c r="E31" s="7"/>
      <c r="F31" s="20">
        <f t="shared" si="0"/>
        <v>0</v>
      </c>
    </row>
    <row r="32" spans="1:6" ht="13.5" x14ac:dyDescent="0.15">
      <c r="A32" s="15" t="s">
        <v>64</v>
      </c>
      <c r="B32" s="16" t="s">
        <v>29</v>
      </c>
      <c r="C32" s="17" t="s">
        <v>51</v>
      </c>
      <c r="D32" s="18">
        <v>9</v>
      </c>
      <c r="E32" s="19"/>
      <c r="F32" s="20">
        <f t="shared" si="0"/>
        <v>0</v>
      </c>
    </row>
    <row r="33" spans="1:6" ht="14.25" x14ac:dyDescent="0.15">
      <c r="A33" s="13" t="s">
        <v>65</v>
      </c>
      <c r="B33" s="14" t="s">
        <v>66</v>
      </c>
      <c r="C33" s="6"/>
      <c r="D33" s="8"/>
      <c r="E33" s="7"/>
      <c r="F33" s="20">
        <f t="shared" si="0"/>
        <v>0</v>
      </c>
    </row>
    <row r="34" spans="1:6" ht="13.5" x14ac:dyDescent="0.15">
      <c r="A34" s="15" t="s">
        <v>67</v>
      </c>
      <c r="B34" s="16" t="s">
        <v>29</v>
      </c>
      <c r="C34" s="17" t="s">
        <v>51</v>
      </c>
      <c r="D34" s="18">
        <v>4</v>
      </c>
      <c r="E34" s="19"/>
      <c r="F34" s="20">
        <f t="shared" si="0"/>
        <v>0</v>
      </c>
    </row>
    <row r="35" spans="1:6" ht="14.25" x14ac:dyDescent="0.15">
      <c r="A35" s="13" t="s">
        <v>68</v>
      </c>
      <c r="B35" s="14" t="s">
        <v>69</v>
      </c>
      <c r="C35" s="6"/>
      <c r="D35" s="8"/>
      <c r="E35" s="7"/>
      <c r="F35" s="20">
        <f t="shared" si="0"/>
        <v>0</v>
      </c>
    </row>
    <row r="36" spans="1:6" ht="13.5" x14ac:dyDescent="0.15">
      <c r="A36" s="15" t="s">
        <v>70</v>
      </c>
      <c r="B36" s="16" t="s">
        <v>15</v>
      </c>
      <c r="C36" s="6"/>
      <c r="D36" s="8"/>
      <c r="E36" s="7"/>
      <c r="F36" s="20">
        <f t="shared" si="0"/>
        <v>0</v>
      </c>
    </row>
    <row r="37" spans="1:6" ht="13.5" x14ac:dyDescent="0.15">
      <c r="A37" s="22" t="s">
        <v>71</v>
      </c>
      <c r="B37" s="23" t="s">
        <v>72</v>
      </c>
      <c r="C37" s="17" t="s">
        <v>51</v>
      </c>
      <c r="D37" s="18">
        <v>10</v>
      </c>
      <c r="E37" s="19"/>
      <c r="F37" s="20">
        <f t="shared" si="0"/>
        <v>0</v>
      </c>
    </row>
    <row r="38" spans="1:6" ht="13.5" x14ac:dyDescent="0.15">
      <c r="A38" s="22" t="s">
        <v>73</v>
      </c>
      <c r="B38" s="23" t="s">
        <v>74</v>
      </c>
      <c r="C38" s="17" t="s">
        <v>51</v>
      </c>
      <c r="D38" s="18">
        <v>9</v>
      </c>
      <c r="E38" s="19"/>
      <c r="F38" s="20">
        <f t="shared" si="0"/>
        <v>0</v>
      </c>
    </row>
    <row r="39" spans="1:6" ht="12.75" x14ac:dyDescent="0.15">
      <c r="A39" s="80" t="s">
        <v>75</v>
      </c>
      <c r="B39" s="81"/>
      <c r="C39" s="81"/>
      <c r="D39" s="81"/>
      <c r="E39" s="82"/>
      <c r="F39" s="24">
        <f>SUM(F10:F38)</f>
        <v>0</v>
      </c>
    </row>
    <row r="40" spans="1:6" ht="14.25" x14ac:dyDescent="0.15">
      <c r="A40" s="9" t="s">
        <v>76</v>
      </c>
      <c r="B40" s="10" t="s">
        <v>77</v>
      </c>
      <c r="C40" s="6"/>
      <c r="D40" s="8"/>
      <c r="E40" s="7"/>
      <c r="F40" s="8"/>
    </row>
    <row r="41" spans="1:6" ht="13.5" x14ac:dyDescent="0.15">
      <c r="A41" s="11" t="s">
        <v>78</v>
      </c>
      <c r="B41" s="12" t="s">
        <v>79</v>
      </c>
      <c r="C41" s="6"/>
      <c r="D41" s="8"/>
      <c r="E41" s="7"/>
      <c r="F41" s="8"/>
    </row>
    <row r="42" spans="1:6" ht="14.25" x14ac:dyDescent="0.15">
      <c r="A42" s="13" t="s">
        <v>80</v>
      </c>
      <c r="B42" s="14" t="s">
        <v>15</v>
      </c>
      <c r="C42" s="6"/>
      <c r="D42" s="8"/>
      <c r="E42" s="7"/>
      <c r="F42" s="8"/>
    </row>
    <row r="43" spans="1:6" ht="27" x14ac:dyDescent="0.15">
      <c r="A43" s="15" t="s">
        <v>81</v>
      </c>
      <c r="B43" s="16" t="s">
        <v>82</v>
      </c>
      <c r="C43" s="17" t="s">
        <v>18</v>
      </c>
      <c r="D43" s="18">
        <v>1</v>
      </c>
      <c r="E43" s="19"/>
      <c r="F43" s="20">
        <f>ROUND(E43*D43,2)</f>
        <v>0</v>
      </c>
    </row>
    <row r="44" spans="1:6" ht="12.75" x14ac:dyDescent="0.15">
      <c r="A44" s="80" t="s">
        <v>97</v>
      </c>
      <c r="B44" s="81"/>
      <c r="C44" s="81"/>
      <c r="D44" s="81"/>
      <c r="E44" s="82"/>
      <c r="F44" s="24">
        <f>SUM(F43)</f>
        <v>0</v>
      </c>
    </row>
    <row r="45" spans="1:6" ht="14.25" x14ac:dyDescent="0.15">
      <c r="A45" s="9" t="s">
        <v>98</v>
      </c>
      <c r="B45" s="10" t="s">
        <v>99</v>
      </c>
      <c r="C45" s="6"/>
      <c r="D45" s="8"/>
      <c r="E45" s="7"/>
      <c r="F45" s="8"/>
    </row>
    <row r="46" spans="1:6" ht="13.5" x14ac:dyDescent="0.15">
      <c r="A46" s="11" t="s">
        <v>100</v>
      </c>
      <c r="B46" s="12" t="s">
        <v>101</v>
      </c>
      <c r="C46" s="6"/>
      <c r="D46" s="8"/>
      <c r="E46" s="7"/>
      <c r="F46" s="8"/>
    </row>
    <row r="47" spans="1:6" ht="14.25" x14ac:dyDescent="0.15">
      <c r="A47" s="13" t="s">
        <v>102</v>
      </c>
      <c r="B47" s="14" t="s">
        <v>103</v>
      </c>
      <c r="C47" s="17" t="s">
        <v>30</v>
      </c>
      <c r="D47" s="21">
        <v>0.5</v>
      </c>
      <c r="E47" s="19"/>
      <c r="F47" s="20">
        <f t="shared" ref="F47:F62" si="1">ROUND(E47*D47,2)</f>
        <v>0</v>
      </c>
    </row>
    <row r="48" spans="1:6" ht="14.25" x14ac:dyDescent="0.15">
      <c r="A48" s="13" t="s">
        <v>104</v>
      </c>
      <c r="B48" s="14" t="s">
        <v>105</v>
      </c>
      <c r="C48" s="17" t="s">
        <v>30</v>
      </c>
      <c r="D48" s="21">
        <v>1</v>
      </c>
      <c r="E48" s="19"/>
      <c r="F48" s="20">
        <f t="shared" si="1"/>
        <v>0</v>
      </c>
    </row>
    <row r="49" spans="1:6" ht="13.5" x14ac:dyDescent="0.15">
      <c r="A49" s="11" t="s">
        <v>106</v>
      </c>
      <c r="B49" s="12" t="s">
        <v>107</v>
      </c>
      <c r="C49" s="6"/>
      <c r="D49" s="8"/>
      <c r="E49" s="7"/>
      <c r="F49" s="20">
        <f t="shared" si="1"/>
        <v>0</v>
      </c>
    </row>
    <row r="50" spans="1:6" ht="28.5" x14ac:dyDescent="0.15">
      <c r="A50" s="13" t="s">
        <v>108</v>
      </c>
      <c r="B50" s="14" t="s">
        <v>109</v>
      </c>
      <c r="C50" s="17" t="s">
        <v>30</v>
      </c>
      <c r="D50" s="21">
        <v>1.5</v>
      </c>
      <c r="E50" s="19"/>
      <c r="F50" s="20">
        <f t="shared" si="1"/>
        <v>0</v>
      </c>
    </row>
    <row r="51" spans="1:6" ht="13.5" x14ac:dyDescent="0.15">
      <c r="A51" s="11" t="s">
        <v>110</v>
      </c>
      <c r="B51" s="12" t="s">
        <v>111</v>
      </c>
      <c r="C51" s="6"/>
      <c r="D51" s="8"/>
      <c r="E51" s="7"/>
      <c r="F51" s="20">
        <f t="shared" si="1"/>
        <v>0</v>
      </c>
    </row>
    <row r="52" spans="1:6" ht="14.25" x14ac:dyDescent="0.15">
      <c r="A52" s="13" t="s">
        <v>112</v>
      </c>
      <c r="B52" s="14" t="s">
        <v>103</v>
      </c>
      <c r="C52" s="17" t="s">
        <v>30</v>
      </c>
      <c r="D52" s="21">
        <v>0.25</v>
      </c>
      <c r="E52" s="19"/>
      <c r="F52" s="20">
        <f t="shared" si="1"/>
        <v>0</v>
      </c>
    </row>
    <row r="53" spans="1:6" ht="14.25" x14ac:dyDescent="0.15">
      <c r="A53" s="13" t="s">
        <v>113</v>
      </c>
      <c r="B53" s="14" t="s">
        <v>105</v>
      </c>
      <c r="C53" s="17" t="s">
        <v>30</v>
      </c>
      <c r="D53" s="21">
        <v>0.5</v>
      </c>
      <c r="E53" s="19"/>
      <c r="F53" s="20">
        <f t="shared" si="1"/>
        <v>0</v>
      </c>
    </row>
    <row r="54" spans="1:6" ht="13.5" x14ac:dyDescent="0.15">
      <c r="A54" s="11" t="s">
        <v>114</v>
      </c>
      <c r="B54" s="12" t="s">
        <v>115</v>
      </c>
      <c r="C54" s="6"/>
      <c r="D54" s="8"/>
      <c r="E54" s="7"/>
      <c r="F54" s="20">
        <f t="shared" si="1"/>
        <v>0</v>
      </c>
    </row>
    <row r="55" spans="1:6" ht="14.25" x14ac:dyDescent="0.15">
      <c r="A55" s="13" t="s">
        <v>116</v>
      </c>
      <c r="B55" s="14" t="s">
        <v>117</v>
      </c>
      <c r="C55" s="17" t="s">
        <v>30</v>
      </c>
      <c r="D55" s="21">
        <v>0.75</v>
      </c>
      <c r="E55" s="19"/>
      <c r="F55" s="20">
        <f t="shared" si="1"/>
        <v>0</v>
      </c>
    </row>
    <row r="56" spans="1:6" ht="13.5" x14ac:dyDescent="0.15">
      <c r="A56" s="11" t="s">
        <v>118</v>
      </c>
      <c r="B56" s="12" t="s">
        <v>119</v>
      </c>
      <c r="C56" s="6"/>
      <c r="D56" s="8"/>
      <c r="E56" s="7"/>
      <c r="F56" s="20">
        <f t="shared" si="1"/>
        <v>0</v>
      </c>
    </row>
    <row r="57" spans="1:6" ht="28.5" x14ac:dyDescent="0.15">
      <c r="A57" s="13" t="s">
        <v>120</v>
      </c>
      <c r="B57" s="14" t="s">
        <v>121</v>
      </c>
      <c r="C57" s="17" t="s">
        <v>122</v>
      </c>
      <c r="D57" s="21">
        <v>25</v>
      </c>
      <c r="E57" s="19"/>
      <c r="F57" s="20">
        <f t="shared" si="1"/>
        <v>0</v>
      </c>
    </row>
    <row r="58" spans="1:6" ht="13.5" x14ac:dyDescent="0.15">
      <c r="A58" s="11" t="s">
        <v>123</v>
      </c>
      <c r="B58" s="12" t="s">
        <v>124</v>
      </c>
      <c r="C58" s="6"/>
      <c r="D58" s="8"/>
      <c r="E58" s="7"/>
      <c r="F58" s="20">
        <f t="shared" si="1"/>
        <v>0</v>
      </c>
    </row>
    <row r="59" spans="1:6" ht="28.5" x14ac:dyDescent="0.15">
      <c r="A59" s="13" t="s">
        <v>125</v>
      </c>
      <c r="B59" s="14" t="s">
        <v>126</v>
      </c>
      <c r="C59" s="17" t="s">
        <v>122</v>
      </c>
      <c r="D59" s="21">
        <v>25</v>
      </c>
      <c r="E59" s="19"/>
      <c r="F59" s="20">
        <f t="shared" si="1"/>
        <v>0</v>
      </c>
    </row>
    <row r="60" spans="1:6" ht="13.5" x14ac:dyDescent="0.15">
      <c r="A60" s="11" t="s">
        <v>127</v>
      </c>
      <c r="B60" s="12" t="s">
        <v>128</v>
      </c>
      <c r="C60" s="6"/>
      <c r="D60" s="8"/>
      <c r="E60" s="7"/>
      <c r="F60" s="20">
        <f t="shared" si="1"/>
        <v>0</v>
      </c>
    </row>
    <row r="61" spans="1:6" ht="14.25" x14ac:dyDescent="0.15">
      <c r="A61" s="13" t="s">
        <v>129</v>
      </c>
      <c r="B61" s="14" t="s">
        <v>130</v>
      </c>
      <c r="C61" s="17" t="s">
        <v>131</v>
      </c>
      <c r="D61" s="21">
        <v>25</v>
      </c>
      <c r="E61" s="19"/>
      <c r="F61" s="20">
        <f t="shared" si="1"/>
        <v>0</v>
      </c>
    </row>
    <row r="62" spans="1:6" ht="14.25" x14ac:dyDescent="0.15">
      <c r="A62" s="13" t="s">
        <v>132</v>
      </c>
      <c r="B62" s="14" t="s">
        <v>133</v>
      </c>
      <c r="C62" s="17" t="s">
        <v>131</v>
      </c>
      <c r="D62" s="21">
        <v>25</v>
      </c>
      <c r="E62" s="19"/>
      <c r="F62" s="20">
        <f t="shared" si="1"/>
        <v>0</v>
      </c>
    </row>
    <row r="63" spans="1:6" ht="12.75" x14ac:dyDescent="0.15">
      <c r="A63" s="80" t="s">
        <v>134</v>
      </c>
      <c r="B63" s="81"/>
      <c r="C63" s="81"/>
      <c r="D63" s="81"/>
      <c r="E63" s="82"/>
      <c r="F63" s="24">
        <f>SUM(F47:F62)</f>
        <v>0</v>
      </c>
    </row>
    <row r="64" spans="1:6" ht="14.25" x14ac:dyDescent="0.15">
      <c r="A64" s="9" t="s">
        <v>135</v>
      </c>
      <c r="B64" s="10" t="s">
        <v>136</v>
      </c>
      <c r="C64" s="6"/>
      <c r="D64" s="8"/>
      <c r="E64" s="7"/>
      <c r="F64" s="8"/>
    </row>
    <row r="65" spans="1:6" ht="13.5" x14ac:dyDescent="0.15">
      <c r="A65" s="11" t="s">
        <v>137</v>
      </c>
      <c r="B65" s="12" t="s">
        <v>138</v>
      </c>
      <c r="C65" s="6"/>
      <c r="D65" s="8"/>
      <c r="E65" s="7"/>
      <c r="F65" s="8"/>
    </row>
    <row r="66" spans="1:6" ht="14.25" x14ac:dyDescent="0.15">
      <c r="A66" s="13" t="s">
        <v>139</v>
      </c>
      <c r="B66" s="14" t="s">
        <v>15</v>
      </c>
      <c r="C66" s="6"/>
      <c r="D66" s="8"/>
      <c r="E66" s="7"/>
      <c r="F66" s="8"/>
    </row>
    <row r="67" spans="1:6" ht="13.5" x14ac:dyDescent="0.15">
      <c r="A67" s="15" t="s">
        <v>140</v>
      </c>
      <c r="B67" s="16" t="s">
        <v>141</v>
      </c>
      <c r="C67" s="17" t="s">
        <v>30</v>
      </c>
      <c r="D67" s="21">
        <v>1.6</v>
      </c>
      <c r="E67" s="19"/>
      <c r="F67" s="20">
        <f t="shared" ref="F67:F74" si="2">ROUND(E67*D67,2)</f>
        <v>0</v>
      </c>
    </row>
    <row r="68" spans="1:6" ht="13.5" x14ac:dyDescent="0.15">
      <c r="A68" s="15" t="s">
        <v>142</v>
      </c>
      <c r="B68" s="16" t="s">
        <v>143</v>
      </c>
      <c r="C68" s="17" t="s">
        <v>6</v>
      </c>
      <c r="D68" s="18">
        <v>2</v>
      </c>
      <c r="E68" s="19"/>
      <c r="F68" s="20">
        <f t="shared" si="2"/>
        <v>0</v>
      </c>
    </row>
    <row r="69" spans="1:6" ht="13.5" x14ac:dyDescent="0.15">
      <c r="A69" s="15" t="s">
        <v>144</v>
      </c>
      <c r="B69" s="16" t="s">
        <v>145</v>
      </c>
      <c r="C69" s="17" t="s">
        <v>6</v>
      </c>
      <c r="D69" s="18">
        <v>2</v>
      </c>
      <c r="E69" s="19"/>
      <c r="F69" s="20">
        <f t="shared" si="2"/>
        <v>0</v>
      </c>
    </row>
    <row r="70" spans="1:6" ht="13.5" x14ac:dyDescent="0.15">
      <c r="A70" s="11" t="s">
        <v>146</v>
      </c>
      <c r="B70" s="12" t="s">
        <v>147</v>
      </c>
      <c r="C70" s="6"/>
      <c r="D70" s="8"/>
      <c r="E70" s="7"/>
      <c r="F70" s="20">
        <f t="shared" si="2"/>
        <v>0</v>
      </c>
    </row>
    <row r="71" spans="1:6" ht="14.25" x14ac:dyDescent="0.15">
      <c r="A71" s="13" t="s">
        <v>148</v>
      </c>
      <c r="B71" s="14" t="s">
        <v>149</v>
      </c>
      <c r="C71" s="6"/>
      <c r="D71" s="8"/>
      <c r="E71" s="7"/>
      <c r="F71" s="20">
        <f t="shared" si="2"/>
        <v>0</v>
      </c>
    </row>
    <row r="72" spans="1:6" ht="27" x14ac:dyDescent="0.15">
      <c r="A72" s="15" t="s">
        <v>150</v>
      </c>
      <c r="B72" s="16" t="s">
        <v>151</v>
      </c>
      <c r="C72" s="17" t="s">
        <v>25</v>
      </c>
      <c r="D72" s="18">
        <v>24</v>
      </c>
      <c r="E72" s="19"/>
      <c r="F72" s="20">
        <f t="shared" si="2"/>
        <v>0</v>
      </c>
    </row>
    <row r="73" spans="1:6" ht="40.5" x14ac:dyDescent="0.15">
      <c r="A73" s="15" t="s">
        <v>152</v>
      </c>
      <c r="B73" s="16" t="s">
        <v>153</v>
      </c>
      <c r="C73" s="17" t="s">
        <v>25</v>
      </c>
      <c r="D73" s="18">
        <v>13</v>
      </c>
      <c r="E73" s="19"/>
      <c r="F73" s="20">
        <f t="shared" si="2"/>
        <v>0</v>
      </c>
    </row>
    <row r="74" spans="1:6" ht="14.25" x14ac:dyDescent="0.15">
      <c r="A74" s="13" t="s">
        <v>154</v>
      </c>
      <c r="B74" s="14" t="s">
        <v>155</v>
      </c>
      <c r="C74" s="17" t="s">
        <v>25</v>
      </c>
      <c r="D74" s="18">
        <v>14</v>
      </c>
      <c r="E74" s="19"/>
      <c r="F74" s="20">
        <f t="shared" si="2"/>
        <v>0</v>
      </c>
    </row>
    <row r="75" spans="1:6" ht="12.75" x14ac:dyDescent="0.15">
      <c r="A75" s="80" t="s">
        <v>162</v>
      </c>
      <c r="B75" s="81"/>
      <c r="C75" s="81"/>
      <c r="D75" s="81"/>
      <c r="E75" s="82"/>
      <c r="F75" s="24">
        <f>SUM(F67:F74)</f>
        <v>0</v>
      </c>
    </row>
    <row r="76" spans="1:6" ht="14.25" x14ac:dyDescent="0.15">
      <c r="A76" s="9" t="s">
        <v>163</v>
      </c>
      <c r="B76" s="10" t="s">
        <v>164</v>
      </c>
      <c r="C76" s="6"/>
      <c r="D76" s="8"/>
      <c r="E76" s="7"/>
      <c r="F76" s="8"/>
    </row>
    <row r="77" spans="1:6" ht="13.5" x14ac:dyDescent="0.15">
      <c r="A77" s="11" t="s">
        <v>165</v>
      </c>
      <c r="B77" s="12" t="s">
        <v>166</v>
      </c>
      <c r="C77" s="6"/>
      <c r="D77" s="8"/>
      <c r="E77" s="7"/>
      <c r="F77" s="8"/>
    </row>
    <row r="78" spans="1:6" ht="14.25" x14ac:dyDescent="0.15">
      <c r="A78" s="13" t="s">
        <v>167</v>
      </c>
      <c r="B78" s="14" t="s">
        <v>168</v>
      </c>
      <c r="C78" s="6"/>
      <c r="D78" s="8"/>
      <c r="E78" s="7"/>
      <c r="F78" s="8"/>
    </row>
    <row r="79" spans="1:6" ht="13.5" x14ac:dyDescent="0.15">
      <c r="A79" s="15" t="s">
        <v>175</v>
      </c>
      <c r="B79" s="16" t="s">
        <v>176</v>
      </c>
      <c r="C79" s="6"/>
      <c r="D79" s="8"/>
      <c r="E79" s="7"/>
      <c r="F79" s="8"/>
    </row>
    <row r="80" spans="1:6" ht="13.5" x14ac:dyDescent="0.15">
      <c r="A80" s="22" t="s">
        <v>177</v>
      </c>
      <c r="B80" s="23" t="s">
        <v>178</v>
      </c>
      <c r="C80" s="17" t="s">
        <v>25</v>
      </c>
      <c r="D80" s="18">
        <v>5</v>
      </c>
      <c r="E80" s="19"/>
      <c r="F80" s="20">
        <f t="shared" ref="F80:F103" si="3">ROUND(E80*D80,2)</f>
        <v>0</v>
      </c>
    </row>
    <row r="81" spans="1:6" ht="13.5" x14ac:dyDescent="0.15">
      <c r="A81" s="15" t="s">
        <v>179</v>
      </c>
      <c r="B81" s="16" t="s">
        <v>180</v>
      </c>
      <c r="C81" s="6"/>
      <c r="D81" s="8"/>
      <c r="E81" s="7"/>
      <c r="F81" s="20">
        <f t="shared" si="3"/>
        <v>0</v>
      </c>
    </row>
    <row r="82" spans="1:6" ht="13.5" x14ac:dyDescent="0.15">
      <c r="A82" s="22" t="s">
        <v>301</v>
      </c>
      <c r="B82" s="23" t="s">
        <v>302</v>
      </c>
      <c r="C82" s="17" t="s">
        <v>25</v>
      </c>
      <c r="D82" s="18">
        <v>6</v>
      </c>
      <c r="E82" s="19"/>
      <c r="F82" s="20">
        <f t="shared" si="3"/>
        <v>0</v>
      </c>
    </row>
    <row r="83" spans="1:6" ht="14.25" x14ac:dyDescent="0.15">
      <c r="A83" s="13" t="s">
        <v>183</v>
      </c>
      <c r="B83" s="14" t="s">
        <v>184</v>
      </c>
      <c r="C83" s="6"/>
      <c r="D83" s="8"/>
      <c r="E83" s="7"/>
      <c r="F83" s="20">
        <f t="shared" si="3"/>
        <v>0</v>
      </c>
    </row>
    <row r="84" spans="1:6" ht="13.5" x14ac:dyDescent="0.15">
      <c r="A84" s="15" t="s">
        <v>303</v>
      </c>
      <c r="B84" s="16" t="s">
        <v>304</v>
      </c>
      <c r="C84" s="17" t="s">
        <v>6</v>
      </c>
      <c r="D84" s="18">
        <v>1</v>
      </c>
      <c r="E84" s="19"/>
      <c r="F84" s="20">
        <f t="shared" si="3"/>
        <v>0</v>
      </c>
    </row>
    <row r="85" spans="1:6" ht="13.5" x14ac:dyDescent="0.15">
      <c r="A85" s="15" t="s">
        <v>305</v>
      </c>
      <c r="B85" s="16" t="s">
        <v>306</v>
      </c>
      <c r="C85" s="17" t="s">
        <v>6</v>
      </c>
      <c r="D85" s="18">
        <v>1</v>
      </c>
      <c r="E85" s="19"/>
      <c r="F85" s="20">
        <f t="shared" si="3"/>
        <v>0</v>
      </c>
    </row>
    <row r="86" spans="1:6" ht="13.5" x14ac:dyDescent="0.15">
      <c r="A86" s="15" t="s">
        <v>307</v>
      </c>
      <c r="B86" s="16" t="s">
        <v>308</v>
      </c>
      <c r="C86" s="17" t="s">
        <v>6</v>
      </c>
      <c r="D86" s="18">
        <v>1</v>
      </c>
      <c r="E86" s="19"/>
      <c r="F86" s="20">
        <f t="shared" si="3"/>
        <v>0</v>
      </c>
    </row>
    <row r="87" spans="1:6" ht="13.5" x14ac:dyDescent="0.15">
      <c r="A87" s="15" t="s">
        <v>309</v>
      </c>
      <c r="B87" s="16" t="s">
        <v>310</v>
      </c>
      <c r="C87" s="17" t="s">
        <v>6</v>
      </c>
      <c r="D87" s="18">
        <v>1</v>
      </c>
      <c r="E87" s="19"/>
      <c r="F87" s="20">
        <f t="shared" si="3"/>
        <v>0</v>
      </c>
    </row>
    <row r="88" spans="1:6" ht="14.25" x14ac:dyDescent="0.15">
      <c r="A88" s="13" t="s">
        <v>189</v>
      </c>
      <c r="B88" s="14" t="s">
        <v>190</v>
      </c>
      <c r="C88" s="6"/>
      <c r="D88" s="8"/>
      <c r="E88" s="7"/>
      <c r="F88" s="20">
        <f t="shared" si="3"/>
        <v>0</v>
      </c>
    </row>
    <row r="89" spans="1:6" ht="13.5" x14ac:dyDescent="0.15">
      <c r="A89" s="15" t="s">
        <v>191</v>
      </c>
      <c r="B89" s="16" t="s">
        <v>192</v>
      </c>
      <c r="C89" s="6"/>
      <c r="D89" s="8"/>
      <c r="E89" s="7"/>
      <c r="F89" s="20">
        <f t="shared" si="3"/>
        <v>0</v>
      </c>
    </row>
    <row r="90" spans="1:6" ht="13.5" x14ac:dyDescent="0.15">
      <c r="A90" s="22" t="s">
        <v>193</v>
      </c>
      <c r="B90" s="23" t="s">
        <v>194</v>
      </c>
      <c r="C90" s="17" t="s">
        <v>6</v>
      </c>
      <c r="D90" s="18">
        <v>4</v>
      </c>
      <c r="E90" s="19"/>
      <c r="F90" s="20">
        <f t="shared" si="3"/>
        <v>0</v>
      </c>
    </row>
    <row r="91" spans="1:6" ht="13.5" x14ac:dyDescent="0.15">
      <c r="A91" s="15" t="s">
        <v>195</v>
      </c>
      <c r="B91" s="16" t="s">
        <v>196</v>
      </c>
      <c r="C91" s="6"/>
      <c r="D91" s="8"/>
      <c r="E91" s="7"/>
      <c r="F91" s="20">
        <f t="shared" si="3"/>
        <v>0</v>
      </c>
    </row>
    <row r="92" spans="1:6" ht="13.5" x14ac:dyDescent="0.15">
      <c r="A92" s="22" t="s">
        <v>197</v>
      </c>
      <c r="B92" s="23" t="s">
        <v>198</v>
      </c>
      <c r="C92" s="6"/>
      <c r="D92" s="8"/>
      <c r="E92" s="7"/>
      <c r="F92" s="20">
        <f t="shared" si="3"/>
        <v>0</v>
      </c>
    </row>
    <row r="93" spans="1:6" ht="13.5" x14ac:dyDescent="0.15">
      <c r="A93" s="22" t="s">
        <v>199</v>
      </c>
      <c r="B93" s="23" t="s">
        <v>200</v>
      </c>
      <c r="C93" s="17" t="s">
        <v>6</v>
      </c>
      <c r="D93" s="18">
        <v>4</v>
      </c>
      <c r="E93" s="19"/>
      <c r="F93" s="20">
        <f t="shared" si="3"/>
        <v>0</v>
      </c>
    </row>
    <row r="94" spans="1:6" ht="13.5" x14ac:dyDescent="0.15">
      <c r="A94" s="15" t="s">
        <v>201</v>
      </c>
      <c r="B94" s="16" t="s">
        <v>202</v>
      </c>
      <c r="C94" s="6"/>
      <c r="D94" s="8"/>
      <c r="E94" s="7"/>
      <c r="F94" s="20">
        <f t="shared" si="3"/>
        <v>0</v>
      </c>
    </row>
    <row r="95" spans="1:6" ht="13.5" x14ac:dyDescent="0.15">
      <c r="A95" s="22" t="s">
        <v>203</v>
      </c>
      <c r="B95" s="23" t="s">
        <v>204</v>
      </c>
      <c r="C95" s="6"/>
      <c r="D95" s="8"/>
      <c r="E95" s="7"/>
      <c r="F95" s="20">
        <f t="shared" si="3"/>
        <v>0</v>
      </c>
    </row>
    <row r="96" spans="1:6" ht="13.5" x14ac:dyDescent="0.15">
      <c r="A96" s="22" t="s">
        <v>205</v>
      </c>
      <c r="B96" s="23" t="s">
        <v>206</v>
      </c>
      <c r="C96" s="17" t="s">
        <v>6</v>
      </c>
      <c r="D96" s="18">
        <v>4</v>
      </c>
      <c r="E96" s="19"/>
      <c r="F96" s="20">
        <f t="shared" si="3"/>
        <v>0</v>
      </c>
    </row>
    <row r="97" spans="1:6" ht="13.5" x14ac:dyDescent="0.15">
      <c r="A97" s="22" t="s">
        <v>207</v>
      </c>
      <c r="B97" s="23" t="s">
        <v>208</v>
      </c>
      <c r="C97" s="6"/>
      <c r="D97" s="8"/>
      <c r="E97" s="7"/>
      <c r="F97" s="20">
        <f t="shared" si="3"/>
        <v>0</v>
      </c>
    </row>
    <row r="98" spans="1:6" ht="13.5" x14ac:dyDescent="0.15">
      <c r="A98" s="22" t="s">
        <v>209</v>
      </c>
      <c r="B98" s="23" t="s">
        <v>210</v>
      </c>
      <c r="C98" s="17" t="s">
        <v>6</v>
      </c>
      <c r="D98" s="18">
        <v>4</v>
      </c>
      <c r="E98" s="19"/>
      <c r="F98" s="20">
        <f t="shared" si="3"/>
        <v>0</v>
      </c>
    </row>
    <row r="99" spans="1:6" ht="13.5" x14ac:dyDescent="0.15">
      <c r="A99" s="22" t="s">
        <v>211</v>
      </c>
      <c r="B99" s="23" t="s">
        <v>212</v>
      </c>
      <c r="C99" s="6"/>
      <c r="D99" s="8"/>
      <c r="E99" s="7"/>
      <c r="F99" s="20">
        <f t="shared" si="3"/>
        <v>0</v>
      </c>
    </row>
    <row r="100" spans="1:6" ht="25.5" x14ac:dyDescent="0.15">
      <c r="A100" s="22" t="s">
        <v>213</v>
      </c>
      <c r="B100" s="23" t="s">
        <v>214</v>
      </c>
      <c r="C100" s="17" t="s">
        <v>6</v>
      </c>
      <c r="D100" s="18">
        <v>4</v>
      </c>
      <c r="E100" s="19"/>
      <c r="F100" s="20">
        <f t="shared" si="3"/>
        <v>0</v>
      </c>
    </row>
    <row r="101" spans="1:6" ht="14.25" x14ac:dyDescent="0.15">
      <c r="A101" s="13" t="s">
        <v>215</v>
      </c>
      <c r="B101" s="14" t="s">
        <v>216</v>
      </c>
      <c r="C101" s="6"/>
      <c r="D101" s="8"/>
      <c r="E101" s="7"/>
      <c r="F101" s="20">
        <f t="shared" si="3"/>
        <v>0</v>
      </c>
    </row>
    <row r="102" spans="1:6" ht="13.5" x14ac:dyDescent="0.15">
      <c r="A102" s="15" t="s">
        <v>311</v>
      </c>
      <c r="B102" s="16" t="s">
        <v>312</v>
      </c>
      <c r="C102" s="17" t="s">
        <v>6</v>
      </c>
      <c r="D102" s="18">
        <v>1</v>
      </c>
      <c r="E102" s="19"/>
      <c r="F102" s="20">
        <f t="shared" si="3"/>
        <v>0</v>
      </c>
    </row>
    <row r="103" spans="1:6" ht="27" x14ac:dyDescent="0.15">
      <c r="A103" s="15" t="s">
        <v>313</v>
      </c>
      <c r="B103" s="16" t="s">
        <v>314</v>
      </c>
      <c r="C103" s="17" t="s">
        <v>18</v>
      </c>
      <c r="D103" s="18">
        <v>1</v>
      </c>
      <c r="E103" s="19"/>
      <c r="F103" s="20">
        <f t="shared" si="3"/>
        <v>0</v>
      </c>
    </row>
    <row r="104" spans="1:6" ht="12.75" x14ac:dyDescent="0.15">
      <c r="A104" s="80" t="s">
        <v>224</v>
      </c>
      <c r="B104" s="81"/>
      <c r="C104" s="81"/>
      <c r="D104" s="81"/>
      <c r="E104" s="82"/>
      <c r="F104" s="24">
        <f>SUM(F80:F103)</f>
        <v>0</v>
      </c>
    </row>
    <row r="105" spans="1:6" ht="14.25" x14ac:dyDescent="0.15">
      <c r="A105" s="9" t="s">
        <v>225</v>
      </c>
      <c r="B105" s="10" t="s">
        <v>226</v>
      </c>
      <c r="C105" s="6"/>
      <c r="D105" s="8"/>
      <c r="E105" s="7"/>
      <c r="F105" s="8"/>
    </row>
    <row r="106" spans="1:6" ht="13.5" x14ac:dyDescent="0.15">
      <c r="A106" s="11" t="s">
        <v>227</v>
      </c>
      <c r="B106" s="12" t="s">
        <v>228</v>
      </c>
      <c r="C106" s="6"/>
      <c r="D106" s="8"/>
      <c r="E106" s="7"/>
      <c r="F106" s="8"/>
    </row>
    <row r="107" spans="1:6" ht="14.25" x14ac:dyDescent="0.15">
      <c r="A107" s="13" t="s">
        <v>229</v>
      </c>
      <c r="B107" s="14" t="s">
        <v>230</v>
      </c>
      <c r="C107" s="6"/>
      <c r="D107" s="8"/>
      <c r="E107" s="7"/>
      <c r="F107" s="8"/>
    </row>
    <row r="108" spans="1:6" ht="13.5" x14ac:dyDescent="0.15">
      <c r="A108" s="15" t="s">
        <v>231</v>
      </c>
      <c r="B108" s="16" t="s">
        <v>29</v>
      </c>
      <c r="C108" s="17" t="s">
        <v>25</v>
      </c>
      <c r="D108" s="18">
        <v>35</v>
      </c>
      <c r="E108" s="19"/>
      <c r="F108" s="20">
        <f t="shared" ref="F108:F117" si="4">ROUND(E108*D108,2)</f>
        <v>0</v>
      </c>
    </row>
    <row r="109" spans="1:6" ht="14.25" x14ac:dyDescent="0.15">
      <c r="A109" s="13" t="s">
        <v>232</v>
      </c>
      <c r="B109" s="14" t="s">
        <v>233</v>
      </c>
      <c r="C109" s="6"/>
      <c r="D109" s="8"/>
      <c r="E109" s="7"/>
      <c r="F109" s="20">
        <f t="shared" si="4"/>
        <v>0</v>
      </c>
    </row>
    <row r="110" spans="1:6" ht="13.5" x14ac:dyDescent="0.15">
      <c r="A110" s="15" t="s">
        <v>234</v>
      </c>
      <c r="B110" s="16" t="s">
        <v>29</v>
      </c>
      <c r="C110" s="17" t="s">
        <v>25</v>
      </c>
      <c r="D110" s="18">
        <v>35</v>
      </c>
      <c r="E110" s="19"/>
      <c r="F110" s="20">
        <f t="shared" si="4"/>
        <v>0</v>
      </c>
    </row>
    <row r="111" spans="1:6" ht="13.5" x14ac:dyDescent="0.15">
      <c r="A111" s="11" t="s">
        <v>238</v>
      </c>
      <c r="B111" s="12" t="s">
        <v>239</v>
      </c>
      <c r="C111" s="6"/>
      <c r="D111" s="8"/>
      <c r="E111" s="7"/>
      <c r="F111" s="20">
        <f t="shared" si="4"/>
        <v>0</v>
      </c>
    </row>
    <row r="112" spans="1:6" ht="14.25" x14ac:dyDescent="0.15">
      <c r="A112" s="13" t="s">
        <v>240</v>
      </c>
      <c r="B112" s="14" t="s">
        <v>241</v>
      </c>
      <c r="C112" s="6"/>
      <c r="D112" s="8"/>
      <c r="E112" s="7"/>
      <c r="F112" s="20">
        <f t="shared" si="4"/>
        <v>0</v>
      </c>
    </row>
    <row r="113" spans="1:6" ht="13.5" x14ac:dyDescent="0.15">
      <c r="A113" s="15" t="s">
        <v>242</v>
      </c>
      <c r="B113" s="16" t="s">
        <v>243</v>
      </c>
      <c r="C113" s="6"/>
      <c r="D113" s="8"/>
      <c r="E113" s="7"/>
      <c r="F113" s="20">
        <f t="shared" si="4"/>
        <v>0</v>
      </c>
    </row>
    <row r="114" spans="1:6" ht="13.5" x14ac:dyDescent="0.15">
      <c r="A114" s="22" t="s">
        <v>244</v>
      </c>
      <c r="B114" s="23" t="s">
        <v>245</v>
      </c>
      <c r="C114" s="17" t="s">
        <v>25</v>
      </c>
      <c r="D114" s="18">
        <v>80</v>
      </c>
      <c r="E114" s="19"/>
      <c r="F114" s="20">
        <f t="shared" si="4"/>
        <v>0</v>
      </c>
    </row>
    <row r="115" spans="1:6" ht="14.25" x14ac:dyDescent="0.15">
      <c r="A115" s="13" t="s">
        <v>249</v>
      </c>
      <c r="B115" s="14" t="s">
        <v>250</v>
      </c>
      <c r="C115" s="6"/>
      <c r="D115" s="8"/>
      <c r="E115" s="7"/>
      <c r="F115" s="20">
        <f t="shared" si="4"/>
        <v>0</v>
      </c>
    </row>
    <row r="116" spans="1:6" ht="13.5" x14ac:dyDescent="0.15">
      <c r="A116" s="15" t="s">
        <v>251</v>
      </c>
      <c r="B116" s="16" t="s">
        <v>243</v>
      </c>
      <c r="C116" s="6"/>
      <c r="D116" s="8"/>
      <c r="E116" s="7"/>
      <c r="F116" s="20">
        <f t="shared" si="4"/>
        <v>0</v>
      </c>
    </row>
    <row r="117" spans="1:6" ht="13.5" x14ac:dyDescent="0.15">
      <c r="A117" s="22" t="s">
        <v>252</v>
      </c>
      <c r="B117" s="23" t="s">
        <v>253</v>
      </c>
      <c r="C117" s="17" t="s">
        <v>25</v>
      </c>
      <c r="D117" s="18">
        <v>80</v>
      </c>
      <c r="E117" s="19"/>
      <c r="F117" s="20">
        <f t="shared" si="4"/>
        <v>0</v>
      </c>
    </row>
    <row r="118" spans="1:6" ht="12.75" x14ac:dyDescent="0.15">
      <c r="A118" s="80" t="s">
        <v>256</v>
      </c>
      <c r="B118" s="81"/>
      <c r="C118" s="81"/>
      <c r="D118" s="81"/>
      <c r="E118" s="82"/>
      <c r="F118" s="24">
        <f>SUM(F108:F117)</f>
        <v>0</v>
      </c>
    </row>
    <row r="119" spans="1:6" ht="14.25" x14ac:dyDescent="0.15">
      <c r="A119" s="9" t="s">
        <v>257</v>
      </c>
      <c r="B119" s="10" t="s">
        <v>258</v>
      </c>
      <c r="C119" s="6"/>
      <c r="D119" s="8"/>
      <c r="E119" s="7"/>
      <c r="F119" s="8"/>
    </row>
    <row r="120" spans="1:6" ht="13.5" x14ac:dyDescent="0.15">
      <c r="A120" s="11" t="s">
        <v>266</v>
      </c>
      <c r="B120" s="12" t="s">
        <v>267</v>
      </c>
      <c r="C120" s="6"/>
      <c r="D120" s="8"/>
      <c r="E120" s="7"/>
      <c r="F120" s="8"/>
    </row>
    <row r="121" spans="1:6" ht="14.25" x14ac:dyDescent="0.15">
      <c r="A121" s="13" t="s">
        <v>268</v>
      </c>
      <c r="B121" s="14" t="s">
        <v>269</v>
      </c>
      <c r="C121" s="6"/>
      <c r="D121" s="8"/>
      <c r="E121" s="7"/>
      <c r="F121" s="8"/>
    </row>
    <row r="122" spans="1:6" ht="13.5" x14ac:dyDescent="0.15">
      <c r="A122" s="15" t="s">
        <v>270</v>
      </c>
      <c r="B122" s="16" t="s">
        <v>271</v>
      </c>
      <c r="C122" s="17" t="s">
        <v>30</v>
      </c>
      <c r="D122" s="21">
        <v>1.55</v>
      </c>
      <c r="E122" s="19"/>
      <c r="F122" s="20">
        <f t="shared" ref="F122:F134" si="5">ROUND(E122*D122,2)</f>
        <v>0</v>
      </c>
    </row>
    <row r="123" spans="1:6" ht="13.5" x14ac:dyDescent="0.15">
      <c r="A123" s="15" t="s">
        <v>272</v>
      </c>
      <c r="B123" s="16" t="s">
        <v>273</v>
      </c>
      <c r="C123" s="17" t="s">
        <v>25</v>
      </c>
      <c r="D123" s="18">
        <v>29</v>
      </c>
      <c r="E123" s="19"/>
      <c r="F123" s="20">
        <f t="shared" si="5"/>
        <v>0</v>
      </c>
    </row>
    <row r="124" spans="1:6" ht="14.25" x14ac:dyDescent="0.15">
      <c r="A124" s="13" t="s">
        <v>274</v>
      </c>
      <c r="B124" s="14" t="s">
        <v>275</v>
      </c>
      <c r="C124" s="6"/>
      <c r="D124" s="8"/>
      <c r="E124" s="7"/>
      <c r="F124" s="20">
        <f t="shared" si="5"/>
        <v>0</v>
      </c>
    </row>
    <row r="125" spans="1:6" ht="13.5" x14ac:dyDescent="0.15">
      <c r="A125" s="15" t="s">
        <v>276</v>
      </c>
      <c r="B125" s="16" t="s">
        <v>277</v>
      </c>
      <c r="C125" s="17" t="s">
        <v>18</v>
      </c>
      <c r="D125" s="18">
        <v>1</v>
      </c>
      <c r="E125" s="19"/>
      <c r="F125" s="20">
        <f t="shared" si="5"/>
        <v>0</v>
      </c>
    </row>
    <row r="126" spans="1:6" ht="13.5" x14ac:dyDescent="0.15">
      <c r="A126" s="15" t="s">
        <v>315</v>
      </c>
      <c r="B126" s="16" t="s">
        <v>316</v>
      </c>
      <c r="C126" s="17" t="s">
        <v>18</v>
      </c>
      <c r="D126" s="18">
        <v>1</v>
      </c>
      <c r="E126" s="19"/>
      <c r="F126" s="20">
        <f t="shared" si="5"/>
        <v>0</v>
      </c>
    </row>
    <row r="127" spans="1:6" ht="27" x14ac:dyDescent="0.15">
      <c r="A127" s="15" t="s">
        <v>278</v>
      </c>
      <c r="B127" s="16" t="s">
        <v>279</v>
      </c>
      <c r="C127" s="6"/>
      <c r="D127" s="8"/>
      <c r="E127" s="7"/>
      <c r="F127" s="20">
        <f t="shared" si="5"/>
        <v>0</v>
      </c>
    </row>
    <row r="128" spans="1:6" ht="13.5" x14ac:dyDescent="0.15">
      <c r="A128" s="22" t="s">
        <v>280</v>
      </c>
      <c r="B128" s="23" t="s">
        <v>281</v>
      </c>
      <c r="C128" s="17" t="s">
        <v>6</v>
      </c>
      <c r="D128" s="18">
        <v>2</v>
      </c>
      <c r="E128" s="19"/>
      <c r="F128" s="20">
        <f t="shared" si="5"/>
        <v>0</v>
      </c>
    </row>
    <row r="129" spans="1:6" ht="13.5" x14ac:dyDescent="0.15">
      <c r="A129" s="22" t="s">
        <v>282</v>
      </c>
      <c r="B129" s="23" t="s">
        <v>283</v>
      </c>
      <c r="C129" s="17" t="s">
        <v>51</v>
      </c>
      <c r="D129" s="18">
        <v>4.5</v>
      </c>
      <c r="E129" s="19"/>
      <c r="F129" s="20">
        <f t="shared" si="5"/>
        <v>0</v>
      </c>
    </row>
    <row r="130" spans="1:6" ht="14.25" x14ac:dyDescent="0.15">
      <c r="A130" s="13" t="s">
        <v>284</v>
      </c>
      <c r="B130" s="14" t="s">
        <v>285</v>
      </c>
      <c r="C130" s="6"/>
      <c r="D130" s="8"/>
      <c r="E130" s="7"/>
      <c r="F130" s="20">
        <f t="shared" si="5"/>
        <v>0</v>
      </c>
    </row>
    <row r="131" spans="1:6" ht="27" x14ac:dyDescent="0.15">
      <c r="A131" s="15" t="s">
        <v>286</v>
      </c>
      <c r="B131" s="16" t="s">
        <v>287</v>
      </c>
      <c r="C131" s="17" t="s">
        <v>51</v>
      </c>
      <c r="D131" s="18">
        <v>130</v>
      </c>
      <c r="E131" s="19"/>
      <c r="F131" s="20">
        <f t="shared" si="5"/>
        <v>0</v>
      </c>
    </row>
    <row r="132" spans="1:6" ht="14.25" x14ac:dyDescent="0.15">
      <c r="A132" s="13" t="s">
        <v>288</v>
      </c>
      <c r="B132" s="14" t="s">
        <v>289</v>
      </c>
      <c r="C132" s="6"/>
      <c r="D132" s="8"/>
      <c r="E132" s="7"/>
      <c r="F132" s="20">
        <f t="shared" si="5"/>
        <v>0</v>
      </c>
    </row>
    <row r="133" spans="1:6" ht="27" x14ac:dyDescent="0.15">
      <c r="A133" s="15" t="s">
        <v>290</v>
      </c>
      <c r="B133" s="16" t="s">
        <v>291</v>
      </c>
      <c r="C133" s="6"/>
      <c r="D133" s="8"/>
      <c r="E133" s="7"/>
      <c r="F133" s="20">
        <f t="shared" si="5"/>
        <v>0</v>
      </c>
    </row>
    <row r="134" spans="1:6" ht="25.5" x14ac:dyDescent="0.15">
      <c r="A134" s="22" t="s">
        <v>317</v>
      </c>
      <c r="B134" s="23" t="s">
        <v>318</v>
      </c>
      <c r="C134" s="17" t="s">
        <v>6</v>
      </c>
      <c r="D134" s="18">
        <v>1</v>
      </c>
      <c r="E134" s="19"/>
      <c r="F134" s="20">
        <f t="shared" si="5"/>
        <v>0</v>
      </c>
    </row>
    <row r="135" spans="1:6" ht="12.75" x14ac:dyDescent="0.15">
      <c r="A135" s="80" t="s">
        <v>294</v>
      </c>
      <c r="B135" s="81"/>
      <c r="C135" s="81"/>
      <c r="D135" s="81"/>
      <c r="E135" s="82"/>
      <c r="F135" s="24">
        <f>SUM(F122:F134)</f>
        <v>0</v>
      </c>
    </row>
    <row r="136" spans="1:6" ht="13.5" x14ac:dyDescent="0.15">
      <c r="A136" s="79" t="s">
        <v>295</v>
      </c>
      <c r="B136" s="79"/>
      <c r="C136" s="79"/>
      <c r="D136" s="79"/>
      <c r="E136" s="79"/>
      <c r="F136" s="25">
        <f>F135+F118+F104+F75+F63+F44+F39</f>
        <v>0</v>
      </c>
    </row>
    <row r="137" spans="1:6" ht="13.5" x14ac:dyDescent="0.15">
      <c r="A137" s="79" t="s">
        <v>296</v>
      </c>
      <c r="B137" s="79"/>
      <c r="C137" s="79"/>
      <c r="D137" s="79"/>
      <c r="E137" s="79"/>
      <c r="F137" s="25">
        <f>ROUND(F136*20%,2)</f>
        <v>0</v>
      </c>
    </row>
    <row r="138" spans="1:6" ht="13.5" x14ac:dyDescent="0.15">
      <c r="A138" s="79" t="s">
        <v>297</v>
      </c>
      <c r="B138" s="79"/>
      <c r="C138" s="79"/>
      <c r="D138" s="79"/>
      <c r="E138" s="79"/>
      <c r="F138" s="26">
        <f>SUM(F$136:F$137)</f>
        <v>0</v>
      </c>
    </row>
    <row r="139" spans="1:6" ht="10.5" x14ac:dyDescent="0.15"/>
    <row r="140" spans="1:6" ht="10.5" x14ac:dyDescent="0.15"/>
    <row r="141" spans="1:6" ht="15" customHeight="1" x14ac:dyDescent="0.15">
      <c r="A141" s="99" t="s">
        <v>319</v>
      </c>
      <c r="B141" s="99"/>
      <c r="C141" s="99"/>
      <c r="D141" s="99"/>
      <c r="E141" s="99"/>
      <c r="F141" s="99"/>
    </row>
    <row r="142" spans="1:6" ht="15" customHeight="1" x14ac:dyDescent="0.15">
      <c r="A142" s="27"/>
      <c r="B142" s="27"/>
      <c r="C142" s="27"/>
      <c r="D142" s="27"/>
      <c r="E142" s="27"/>
      <c r="F142" s="27"/>
    </row>
    <row r="143" spans="1:6" ht="15" customHeight="1" x14ac:dyDescent="0.15">
      <c r="A143" s="27"/>
      <c r="B143" s="27"/>
      <c r="C143" s="27"/>
      <c r="D143" s="27"/>
      <c r="E143" s="27"/>
      <c r="F143" s="27"/>
    </row>
    <row r="144" spans="1:6" ht="15" customHeight="1" x14ac:dyDescent="0.15">
      <c r="A144" s="28" t="s">
        <v>320</v>
      </c>
      <c r="B144" s="27"/>
      <c r="C144" s="27"/>
      <c r="D144" s="27"/>
      <c r="E144" s="29" t="s">
        <v>321</v>
      </c>
      <c r="F144" s="30">
        <f>'Tranche Ferme'!F158</f>
        <v>0</v>
      </c>
    </row>
    <row r="145" spans="1:6" ht="15" customHeight="1" x14ac:dyDescent="0.15">
      <c r="A145" s="28"/>
      <c r="B145" s="27"/>
      <c r="C145" s="27"/>
      <c r="D145" s="27"/>
      <c r="E145" s="29"/>
      <c r="F145" s="30"/>
    </row>
    <row r="146" spans="1:6" ht="15" customHeight="1" x14ac:dyDescent="0.15">
      <c r="A146" s="28" t="s">
        <v>322</v>
      </c>
      <c r="B146" s="27"/>
      <c r="C146" s="27"/>
      <c r="D146" s="27"/>
      <c r="E146" s="29" t="s">
        <v>321</v>
      </c>
      <c r="F146" s="30">
        <f>F136</f>
        <v>0</v>
      </c>
    </row>
    <row r="147" spans="1:6" ht="15" customHeight="1" x14ac:dyDescent="0.15">
      <c r="A147" s="31"/>
      <c r="B147" s="27"/>
      <c r="C147" s="27"/>
      <c r="D147" s="27"/>
      <c r="E147" s="32"/>
      <c r="F147" s="33"/>
    </row>
    <row r="148" spans="1:6" ht="15" customHeight="1" x14ac:dyDescent="0.15">
      <c r="A148" s="31"/>
      <c r="B148" s="27"/>
      <c r="C148" s="27"/>
      <c r="D148" s="27"/>
      <c r="E148" s="32"/>
      <c r="F148" s="30"/>
    </row>
    <row r="149" spans="1:6" ht="15" customHeight="1" x14ac:dyDescent="0.15">
      <c r="A149" s="34" t="s">
        <v>323</v>
      </c>
      <c r="B149" s="27"/>
      <c r="C149" s="27"/>
      <c r="D149" s="27"/>
      <c r="E149" s="32"/>
      <c r="F149" s="35">
        <f>SUM(F144:F147)</f>
        <v>0</v>
      </c>
    </row>
    <row r="150" spans="1:6" ht="15" customHeight="1" x14ac:dyDescent="0.15">
      <c r="A150" s="34"/>
      <c r="B150" s="27"/>
      <c r="C150" s="27"/>
      <c r="D150" s="27"/>
      <c r="E150" s="32"/>
      <c r="F150" s="35"/>
    </row>
    <row r="151" spans="1:6" ht="15" customHeight="1" x14ac:dyDescent="0.15">
      <c r="A151" s="34" t="s">
        <v>324</v>
      </c>
      <c r="B151" s="32"/>
      <c r="C151" s="35"/>
      <c r="D151" s="27"/>
      <c r="E151" s="32"/>
      <c r="F151" s="35">
        <f>ROUND(F149*20%,2)</f>
        <v>0</v>
      </c>
    </row>
    <row r="152" spans="1:6" ht="15" customHeight="1" x14ac:dyDescent="0.15">
      <c r="A152" s="34"/>
      <c r="B152" s="27"/>
      <c r="C152" s="27"/>
      <c r="D152" s="36"/>
      <c r="E152" s="32"/>
      <c r="F152" s="35"/>
    </row>
    <row r="153" spans="1:6" ht="15" customHeight="1" x14ac:dyDescent="0.15">
      <c r="A153" s="34" t="s">
        <v>325</v>
      </c>
      <c r="B153" s="27"/>
      <c r="C153" s="27"/>
      <c r="D153" s="27"/>
      <c r="E153" s="32"/>
      <c r="F153" s="37">
        <f>F149+F151</f>
        <v>0</v>
      </c>
    </row>
    <row r="154" spans="1:6" ht="15" customHeight="1" x14ac:dyDescent="0.15">
      <c r="A154" s="27"/>
      <c r="B154" s="31"/>
      <c r="C154" s="27"/>
      <c r="D154" s="27"/>
      <c r="E154" s="32"/>
      <c r="F154" s="37"/>
    </row>
    <row r="155" spans="1:6" ht="15" customHeight="1" thickBot="1" x14ac:dyDescent="0.2">
      <c r="A155" s="27"/>
      <c r="B155" s="27"/>
      <c r="C155" s="27"/>
      <c r="D155" s="27"/>
      <c r="E155" s="27"/>
      <c r="F155" s="27"/>
    </row>
    <row r="156" spans="1:6" ht="15" customHeight="1" thickTop="1" x14ac:dyDescent="0.15">
      <c r="A156" s="100" t="s">
        <v>326</v>
      </c>
      <c r="B156" s="101"/>
      <c r="C156" s="102" t="s">
        <v>327</v>
      </c>
      <c r="D156" s="103"/>
      <c r="E156" s="104"/>
      <c r="F156" s="105"/>
    </row>
    <row r="157" spans="1:6" ht="18.75" customHeight="1" x14ac:dyDescent="0.15">
      <c r="A157" s="111" t="s">
        <v>328</v>
      </c>
      <c r="B157" s="112"/>
      <c r="C157" s="38" t="s">
        <v>329</v>
      </c>
      <c r="D157" s="39"/>
      <c r="E157" s="40" t="s">
        <v>330</v>
      </c>
      <c r="F157" s="41"/>
    </row>
    <row r="158" spans="1:6" ht="21" customHeight="1" x14ac:dyDescent="0.15">
      <c r="A158" s="113"/>
      <c r="B158" s="114"/>
      <c r="C158" s="115" t="s">
        <v>331</v>
      </c>
      <c r="D158" s="109"/>
      <c r="E158" s="43" t="s">
        <v>332</v>
      </c>
      <c r="F158" s="41"/>
    </row>
    <row r="159" spans="1:6" ht="15" customHeight="1" x14ac:dyDescent="0.15">
      <c r="A159" s="42"/>
      <c r="B159" s="106"/>
      <c r="C159" s="108" t="s">
        <v>333</v>
      </c>
      <c r="D159" s="109"/>
      <c r="E159" s="43" t="s">
        <v>334</v>
      </c>
      <c r="F159" s="44"/>
    </row>
    <row r="160" spans="1:6" ht="15" customHeight="1" x14ac:dyDescent="0.15">
      <c r="A160" s="42"/>
      <c r="B160" s="107"/>
      <c r="C160" s="108" t="s">
        <v>335</v>
      </c>
      <c r="D160" s="109"/>
      <c r="E160" s="43" t="s">
        <v>336</v>
      </c>
      <c r="F160" s="44"/>
    </row>
    <row r="161" spans="1:6" ht="15" customHeight="1" x14ac:dyDescent="0.15">
      <c r="A161" s="45"/>
      <c r="B161" s="46"/>
      <c r="C161" s="110" t="s">
        <v>337</v>
      </c>
      <c r="D161" s="96"/>
      <c r="E161" s="43" t="s">
        <v>338</v>
      </c>
      <c r="F161" s="44"/>
    </row>
    <row r="162" spans="1:6" ht="15" customHeight="1" thickBot="1" x14ac:dyDescent="0.2">
      <c r="A162" s="48"/>
      <c r="B162" s="49"/>
      <c r="C162" s="50"/>
      <c r="D162" s="51"/>
      <c r="E162" s="51"/>
      <c r="F162" s="52"/>
    </row>
    <row r="163" spans="1:6" ht="15" customHeight="1" x14ac:dyDescent="0.15">
      <c r="A163" s="94" t="s">
        <v>339</v>
      </c>
      <c r="B163" s="95"/>
      <c r="C163" s="95" t="s">
        <v>340</v>
      </c>
      <c r="D163" s="96"/>
      <c r="E163" s="96"/>
      <c r="F163" s="97"/>
    </row>
    <row r="164" spans="1:6" ht="15" customHeight="1" x14ac:dyDescent="0.15">
      <c r="A164" s="45"/>
      <c r="B164" s="47"/>
      <c r="C164" s="47"/>
      <c r="D164" s="47"/>
      <c r="E164" s="47"/>
      <c r="F164" s="53"/>
    </row>
    <row r="165" spans="1:6" ht="15" customHeight="1" x14ac:dyDescent="0.15">
      <c r="A165" s="45" t="s">
        <v>341</v>
      </c>
      <c r="B165" s="54"/>
      <c r="C165" s="47" t="s">
        <v>342</v>
      </c>
      <c r="D165" s="98"/>
      <c r="E165" s="98"/>
      <c r="F165" s="53"/>
    </row>
    <row r="166" spans="1:6" ht="15" customHeight="1" x14ac:dyDescent="0.15">
      <c r="A166" s="45"/>
      <c r="B166" s="55"/>
      <c r="C166" s="47"/>
      <c r="D166" s="47"/>
      <c r="E166" s="47"/>
      <c r="F166" s="53"/>
    </row>
    <row r="167" spans="1:6" ht="15" customHeight="1" x14ac:dyDescent="0.15">
      <c r="A167" s="45"/>
      <c r="B167" s="47"/>
      <c r="C167" s="47"/>
      <c r="D167" s="47"/>
      <c r="E167" s="47"/>
      <c r="F167" s="53"/>
    </row>
    <row r="168" spans="1:6" ht="15" customHeight="1" thickBot="1" x14ac:dyDescent="0.2">
      <c r="A168" s="56"/>
      <c r="B168" s="57"/>
      <c r="C168" s="57"/>
      <c r="D168" s="57"/>
      <c r="E168" s="57"/>
      <c r="F168" s="58"/>
    </row>
    <row r="169" spans="1:6" ht="15" customHeight="1" thickTop="1" x14ac:dyDescent="0.15">
      <c r="A169" s="59"/>
      <c r="B169" s="59"/>
      <c r="C169" s="59"/>
      <c r="D169" s="59"/>
      <c r="E169" s="59"/>
      <c r="F169" s="59"/>
    </row>
    <row r="170" spans="1:6" ht="15" customHeight="1" x14ac:dyDescent="0.15">
      <c r="A170" s="27"/>
      <c r="B170" s="27"/>
      <c r="C170" s="27"/>
      <c r="D170" s="27"/>
      <c r="E170" s="27"/>
      <c r="F170" s="27"/>
    </row>
    <row r="171" spans="1:6" ht="15" customHeight="1" x14ac:dyDescent="0.15">
      <c r="A171" s="27"/>
      <c r="B171" s="27"/>
      <c r="C171" s="27"/>
      <c r="D171" s="27"/>
      <c r="E171" s="27"/>
      <c r="F171" s="27"/>
    </row>
    <row r="172" spans="1:6" ht="15" customHeight="1" x14ac:dyDescent="0.15">
      <c r="A172" s="27"/>
      <c r="B172" s="27"/>
      <c r="C172" s="27"/>
      <c r="D172" s="27"/>
      <c r="E172" s="27"/>
      <c r="F172" s="27"/>
    </row>
  </sheetData>
  <mergeCells count="26">
    <mergeCell ref="A1:F1"/>
    <mergeCell ref="A2:F2"/>
    <mergeCell ref="A3:F3"/>
    <mergeCell ref="C5:F5"/>
    <mergeCell ref="A118:E118"/>
    <mergeCell ref="B159:B160"/>
    <mergeCell ref="C159:D159"/>
    <mergeCell ref="C160:D160"/>
    <mergeCell ref="C161:D161"/>
    <mergeCell ref="A157:B158"/>
    <mergeCell ref="C158:D158"/>
    <mergeCell ref="A39:E39"/>
    <mergeCell ref="A44:E44"/>
    <mergeCell ref="A63:E63"/>
    <mergeCell ref="A75:E75"/>
    <mergeCell ref="A104:E104"/>
    <mergeCell ref="A163:B163"/>
    <mergeCell ref="C163:F163"/>
    <mergeCell ref="D165:E165"/>
    <mergeCell ref="A135:E135"/>
    <mergeCell ref="A136:E136"/>
    <mergeCell ref="A137:E137"/>
    <mergeCell ref="A138:E138"/>
    <mergeCell ref="A141:F141"/>
    <mergeCell ref="A156:B156"/>
    <mergeCell ref="C156:F156"/>
  </mergeCells>
  <pageMargins left="0.39370078740157483" right="0.39370078740157483" top="0.39370078740157483" bottom="0.78740157480314965" header="0.39370078740157483" footer="0.39370078740157483"/>
  <pageSetup paperSize="9" scale="89" fitToHeight="0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PDG</vt:lpstr>
      <vt:lpstr>Tranche Ferme</vt:lpstr>
      <vt:lpstr>Tranche Optionnelle</vt:lpstr>
      <vt:lpstr>'Tranche Ferme'!Impression_des_titres</vt:lpstr>
      <vt:lpstr>'Tranche Optionnelle'!Impression_des_titres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 Lot n°3</dc:title>
  <dc:creator>Ecovi01</dc:creator>
  <cp:lastModifiedBy>Stephanie Letrez</cp:lastModifiedBy>
  <cp:lastPrinted>2025-02-26T15:24:41Z</cp:lastPrinted>
  <dcterms:created xsi:type="dcterms:W3CDTF">2025-02-26T10:01:36Z</dcterms:created>
  <dcterms:modified xsi:type="dcterms:W3CDTF">2025-02-26T15:24:53Z</dcterms:modified>
</cp:coreProperties>
</file>