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Z:\AFFAIRES\02.Nvelle-Aquitaine\AQUITAINE\40-LANDES\AIRE-SUR-A\Cathé St-J.-Bapt\09.SSI\05.DCE\02 - PCE\04 - BPU\"/>
    </mc:Choice>
  </mc:AlternateContent>
  <xr:revisionPtr revIDLastSave="0" documentId="13_ncr:1_{5F49FDB7-20D6-42F0-9100-9E860399D705}" xr6:coauthVersionLast="47" xr6:coauthVersionMax="47" xr10:uidLastSave="{00000000-0000-0000-0000-000000000000}"/>
  <bookViews>
    <workbookView xWindow="28680" yWindow="-120" windowWidth="29040" windowHeight="15840" tabRatio="500" activeTab="1" xr2:uid="{00000000-000D-0000-FFFF-FFFF00000000}"/>
  </bookViews>
  <sheets>
    <sheet name="PDG" sheetId="5" r:id="rId1"/>
    <sheet name="Tranche Ferme" sheetId="1" r:id="rId2"/>
    <sheet name="Tranche Optionnelle" sheetId="2" r:id="rId3"/>
    <sheet name="Variante 1" sheetId="3" r:id="rId4"/>
    <sheet name="Variante 2" sheetId="4" r:id="rId5"/>
  </sheets>
  <definedNames>
    <definedName name="_xlnm.Print_Titles" localSheetId="1">'Tranche Ferme'!$1:$6</definedName>
    <definedName name="_xlnm.Print_Titles" localSheetId="2">'Tranche Optionnelle'!$1:$6</definedName>
    <definedName name="_xlnm.Print_Titles" localSheetId="3">'Variante 1'!$1:$6</definedName>
    <definedName name="_xlnm.Print_Titles" localSheetId="4">'Variante 2'!$1:$6</definedName>
    <definedName name="_xlnm.Print_Area" localSheetId="0">PDG!$A$1:$A$47</definedName>
  </definedNames>
  <calcPr calcId="191029" refMode="R1C1"/>
</workbook>
</file>

<file path=xl/calcChain.xml><?xml version="1.0" encoding="utf-8"?>
<calcChain xmlns="http://schemas.openxmlformats.org/spreadsheetml/2006/main">
  <c r="F11" i="4" l="1"/>
  <c r="F10" i="4"/>
  <c r="F9" i="3"/>
  <c r="F10" i="3" s="1"/>
  <c r="F11" i="3" s="1"/>
  <c r="F185" i="2"/>
  <c r="F186" i="2" s="1"/>
  <c r="F182" i="2"/>
  <c r="F181" i="2"/>
  <c r="F180" i="2"/>
  <c r="F176" i="2"/>
  <c r="F177" i="2" s="1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3" i="2"/>
  <c r="F112" i="2"/>
  <c r="F111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210" i="1"/>
  <c r="F211" i="1" s="1"/>
  <c r="F207" i="1"/>
  <c r="F206" i="1"/>
  <c r="F205" i="1"/>
  <c r="F204" i="1"/>
  <c r="F203" i="1"/>
  <c r="F202" i="1"/>
  <c r="F201" i="1"/>
  <c r="F200" i="1"/>
  <c r="F199" i="1"/>
  <c r="F195" i="1"/>
  <c r="F196" i="1" s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1" i="1"/>
  <c r="F130" i="1"/>
  <c r="F129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47" i="1" l="1"/>
  <c r="F132" i="1"/>
  <c r="F183" i="2"/>
  <c r="F108" i="2"/>
  <c r="F114" i="2"/>
  <c r="F126" i="1"/>
  <c r="F159" i="1"/>
  <c r="F193" i="1"/>
  <c r="F208" i="1"/>
  <c r="F12" i="4"/>
  <c r="F13" i="4" s="1"/>
  <c r="F14" i="4" s="1"/>
  <c r="F15" i="4" s="1"/>
  <c r="F140" i="2"/>
  <c r="F45" i="2"/>
  <c r="F174" i="2"/>
  <c r="F12" i="3"/>
  <c r="F13" i="3" s="1"/>
  <c r="F212" i="1" l="1"/>
  <c r="F213" i="1" s="1"/>
  <c r="F214" i="1" s="1"/>
  <c r="F194" i="2"/>
  <c r="F187" i="2"/>
  <c r="F196" i="2" s="1"/>
  <c r="F199" i="2" l="1"/>
  <c r="F201" i="2" s="1"/>
  <c r="F203" i="2" s="1"/>
  <c r="F188" i="2"/>
  <c r="F189" i="2" s="1"/>
</calcChain>
</file>

<file path=xl/sharedStrings.xml><?xml version="1.0" encoding="utf-8"?>
<sst xmlns="http://schemas.openxmlformats.org/spreadsheetml/2006/main" count="1077" uniqueCount="419">
  <si>
    <t>BORDEREAU DE PRIX UNITAIRES</t>
  </si>
  <si>
    <t>LANDES / AIRE-SUR-ADOUR - Cathédrale Saint Jean-Baptiste - Installation d'un système de sécurité incendie / recoupement des volumes</t>
  </si>
  <si>
    <t>LOT n°1 - ECHAFAUDAGE / MACONNERIE - PIERRE DE TAILE</t>
  </si>
  <si>
    <t>Tranche Ferme</t>
  </si>
  <si>
    <t>N°</t>
  </si>
  <si>
    <t>Désignation</t>
  </si>
  <si>
    <t>U</t>
  </si>
  <si>
    <t>Qté</t>
  </si>
  <si>
    <t>Prix Unitaire</t>
  </si>
  <si>
    <t>Montant HT</t>
  </si>
  <si>
    <t>1.2.1</t>
  </si>
  <si>
    <t>INSTALLATIONS COMMUNES DE CHANTIER</t>
  </si>
  <si>
    <t>1.2.1.1</t>
  </si>
  <si>
    <t>Branchement électrique</t>
  </si>
  <si>
    <t>1.2.1.1.1</t>
  </si>
  <si>
    <t>&gt; Pour amenée du matériel et installation</t>
  </si>
  <si>
    <t>Ft</t>
  </si>
  <si>
    <t>1.2.1.1.2</t>
  </si>
  <si>
    <t>&gt; Pour location mensuelle du matériel et entretien pendant la durée des travaux tous corps d'état</t>
  </si>
  <si>
    <t>Mois</t>
  </si>
  <si>
    <t>1.2.1.1.3</t>
  </si>
  <si>
    <t>&gt; Pour dépose et repli en fin de travaux</t>
  </si>
  <si>
    <t>1.2.1.2</t>
  </si>
  <si>
    <t>Branchement d'eau</t>
  </si>
  <si>
    <t>1.2.1.2.1</t>
  </si>
  <si>
    <t>1.2.1.2.2</t>
  </si>
  <si>
    <t>1.2.1.2.3</t>
  </si>
  <si>
    <t>1.2.1.3</t>
  </si>
  <si>
    <t>Baraques de chantier</t>
  </si>
  <si>
    <t>1.2.1.3.1</t>
  </si>
  <si>
    <t>1.2.1.3.2</t>
  </si>
  <si>
    <t>&gt; Pour location et maintien pendant la durée des travaux tous corps d'état</t>
  </si>
  <si>
    <t>1.2.1.3.3</t>
  </si>
  <si>
    <t>&gt; Pour dépose, repli et remise en état en fin de chantier</t>
  </si>
  <si>
    <t>Ens</t>
  </si>
  <si>
    <t>1.2.1.4</t>
  </si>
  <si>
    <t>Bureau de chantier</t>
  </si>
  <si>
    <t>1.2.1.4.1</t>
  </si>
  <si>
    <t>1.2.1.4.2</t>
  </si>
  <si>
    <t>1.2.1.4.3</t>
  </si>
  <si>
    <t>1.2.1.5</t>
  </si>
  <si>
    <t>Sanitaires de chantier</t>
  </si>
  <si>
    <t>1.2.1.5.1</t>
  </si>
  <si>
    <t>1.2.1.5.2</t>
  </si>
  <si>
    <t>1.2.1.5.3</t>
  </si>
  <si>
    <t>1.2.1.6</t>
  </si>
  <si>
    <t>Entretien de la base vie</t>
  </si>
  <si>
    <t>1.2.1.6.1</t>
  </si>
  <si>
    <t>&gt; Base vie pour chantier</t>
  </si>
  <si>
    <t>1.2.1.7</t>
  </si>
  <si>
    <t>Baraques d'entreprise</t>
  </si>
  <si>
    <t>1.2.1.7.1</t>
  </si>
  <si>
    <t>&gt; À charge de chacun des lots</t>
  </si>
  <si>
    <t>P.M.</t>
  </si>
  <si>
    <t>1.2.1.8</t>
  </si>
  <si>
    <t>Panneau de chantier</t>
  </si>
  <si>
    <t>1.2.1.8.1</t>
  </si>
  <si>
    <t>&gt; Pour fourniture, amenée à pied d'œuvre et installation</t>
  </si>
  <si>
    <t>1.2.1.8.2</t>
  </si>
  <si>
    <t>&gt; Pour dépose/repose entre les deux tranches</t>
  </si>
  <si>
    <t>1.2.1.8.3</t>
  </si>
  <si>
    <t>&gt; Pour entretien pendant la durée des travaux tous corps d'état</t>
  </si>
  <si>
    <t>U/M</t>
  </si>
  <si>
    <t>1.2.1.9</t>
  </si>
  <si>
    <t>Clôture de chantier</t>
  </si>
  <si>
    <t>1.2.1.9.1</t>
  </si>
  <si>
    <t>&gt; Pour amenée à pied d'œuvre et installation</t>
  </si>
  <si>
    <t>M2</t>
  </si>
  <si>
    <t>1.2.1.9.2</t>
  </si>
  <si>
    <t>M²/M</t>
  </si>
  <si>
    <t>1.2.1.9.3</t>
  </si>
  <si>
    <t>1.2.1.9.4</t>
  </si>
  <si>
    <t>&gt; Plus-value pour portail de chantier intégré à la clôture</t>
  </si>
  <si>
    <t>1.2.1.10</t>
  </si>
  <si>
    <t>Aire de stockage</t>
  </si>
  <si>
    <t>1.2.1.10.1</t>
  </si>
  <si>
    <t>&gt; Exécution selon C.C.T.P.</t>
  </si>
  <si>
    <t>1.2.1.11</t>
  </si>
  <si>
    <t>Détection incendie provisoire</t>
  </si>
  <si>
    <t>1.2.1.11.1</t>
  </si>
  <si>
    <t>1.2.1.11.2</t>
  </si>
  <si>
    <t>&gt; Pour location mensuelle et entretien</t>
  </si>
  <si>
    <t>Mo</t>
  </si>
  <si>
    <t>1.2.1.11.3</t>
  </si>
  <si>
    <t>&gt; Pour dépose et repli en fin d'intervention</t>
  </si>
  <si>
    <t>Sous-Total HT de INSTALLATIONS COMMUNES DE CHANTIER</t>
  </si>
  <si>
    <t>1.2.2</t>
  </si>
  <si>
    <t>ÉCHAFAUDAGES ET PROTECTIONS</t>
  </si>
  <si>
    <t>1.2.2.1</t>
  </si>
  <si>
    <t>Dispositif d'accès aux combles depuis l'extérieur</t>
  </si>
  <si>
    <t>1.2.2.1.1</t>
  </si>
  <si>
    <t>Échafaudages en matériel 40*49</t>
  </si>
  <si>
    <t>1.2.2.1.1.1</t>
  </si>
  <si>
    <t>- Vertical de pied (surface approximative : 85.00m²)</t>
  </si>
  <si>
    <t>1.2.2.1.1.1.1</t>
  </si>
  <si>
    <t>1.2.2.1.1.1.2</t>
  </si>
  <si>
    <t>&gt; Pour location mensuelle et entretien pendant la durée des travaux</t>
  </si>
  <si>
    <t>1.2.2.1.1.1.3</t>
  </si>
  <si>
    <t>&gt; Pour dépose et repli en fin de chantier</t>
  </si>
  <si>
    <t>1.2.2.1.1.2</t>
  </si>
  <si>
    <t>- Prenant appui sur couverture (surface approximative : 25.00m²)</t>
  </si>
  <si>
    <t>1.2.2.1.1.2.1</t>
  </si>
  <si>
    <t>1.2.2.1.1.2.2</t>
  </si>
  <si>
    <t>1.2.2.1.1.2.3</t>
  </si>
  <si>
    <t>1.2.2.1.2</t>
  </si>
  <si>
    <t>Sapine d'approvisionnement</t>
  </si>
  <si>
    <t>1.2.2.1.2.1</t>
  </si>
  <si>
    <t>ML</t>
  </si>
  <si>
    <t>1.2.2.1.2.2</t>
  </si>
  <si>
    <t>ML/M</t>
  </si>
  <si>
    <t>1.2.2.1.2.3</t>
  </si>
  <si>
    <t>1.2.2.1.3</t>
  </si>
  <si>
    <t>Point de levage</t>
  </si>
  <si>
    <t>1.2.2.1.3.1</t>
  </si>
  <si>
    <t>1.2.2.1.3.2</t>
  </si>
  <si>
    <t>1.2.2.1.3.3</t>
  </si>
  <si>
    <t>1.2.2.1.4</t>
  </si>
  <si>
    <t>Escalier d'accès</t>
  </si>
  <si>
    <t>1.2.2.1.4.1</t>
  </si>
  <si>
    <t>1.2.2.1.4.2</t>
  </si>
  <si>
    <t>1.2.2.1.4.3</t>
  </si>
  <si>
    <t>1.2.2.1.5</t>
  </si>
  <si>
    <t>Bardage en tôle</t>
  </si>
  <si>
    <t>1.2.2.1.5.1</t>
  </si>
  <si>
    <t>1.2.2.1.5.2</t>
  </si>
  <si>
    <t>&gt; Pour location et entretien pendant la durée des travaux tous corps d'état</t>
  </si>
  <si>
    <t>M2/Mo</t>
  </si>
  <si>
    <t>1.2.2.1.5.3</t>
  </si>
  <si>
    <t>1.2.2.1.5.4</t>
  </si>
  <si>
    <t>&gt; Plus-value pour portail de chantier intégré au bardage</t>
  </si>
  <si>
    <t>1.2.2.1.6</t>
  </si>
  <si>
    <t>Emmaillotage</t>
  </si>
  <si>
    <t>1.2.2.1.6.1</t>
  </si>
  <si>
    <t>&gt; Mise en place de filets de protection petites mailles (Surface approximative : 245.00m²)</t>
  </si>
  <si>
    <t>1.2.2.1.7</t>
  </si>
  <si>
    <t>Parapluie en tôle</t>
  </si>
  <si>
    <t>1.2.2.1.7.1</t>
  </si>
  <si>
    <t>- En surélévation des échafaudages</t>
  </si>
  <si>
    <t>1.2.2.1.7.1.1</t>
  </si>
  <si>
    <t>1.2.2.1.7.1.2</t>
  </si>
  <si>
    <t>1.2.2.1.7.1.3</t>
  </si>
  <si>
    <t>1.2.2.1.7.2</t>
  </si>
  <si>
    <t>- Pour parties rampantes (charpente + bardage)</t>
  </si>
  <si>
    <t>1.2.2.1.7.2.1</t>
  </si>
  <si>
    <t>1.2.2.1.7.2.2</t>
  </si>
  <si>
    <t>&gt; Pour location mensuelle et entretien pendant la durée des travaux tous corps d'état</t>
  </si>
  <si>
    <t>1.2.2.1.7.2.3</t>
  </si>
  <si>
    <t>1.2.2.1.8</t>
  </si>
  <si>
    <t>Échelle de meunier</t>
  </si>
  <si>
    <t>1.2.2.1.8.1</t>
  </si>
  <si>
    <t>1.2.2.1.9</t>
  </si>
  <si>
    <t>Plancher de garantie</t>
  </si>
  <si>
    <t>1.2.2.1.9.1</t>
  </si>
  <si>
    <t>&gt; Pour amenée du matériel, installation, location et entretien pendant la durée des travaux, dépose et repli en fin de chantier</t>
  </si>
  <si>
    <t>1.2.2.2</t>
  </si>
  <si>
    <t>1.2.2.2.1</t>
  </si>
  <si>
    <t>- Vertical de pied, à l'extérieur</t>
  </si>
  <si>
    <t>1.2.2.2.1.1</t>
  </si>
  <si>
    <t>. Au-devant de la façade Est pour les salles 3 &amp; 4 - (surface approximative : 160.00m²)</t>
  </si>
  <si>
    <t>1.2.2.2.1.1.1</t>
  </si>
  <si>
    <t>1.2.2.2.1.1.2</t>
  </si>
  <si>
    <t>1.2.2.2.1.1.3</t>
  </si>
  <si>
    <t>1.2.2.2.1.2</t>
  </si>
  <si>
    <t>. Travées d'accès pour les exutoires de la façade Nord du bras Nord du transept   - (surface approximative : 70.00m²)</t>
  </si>
  <si>
    <t>1.2.2.2.1.2.1</t>
  </si>
  <si>
    <t>&gt; Pour dépose/repose à nouvel emplacement</t>
  </si>
  <si>
    <t>1.2.2.2.1.2.2</t>
  </si>
  <si>
    <t>1.2.2.2.1.3</t>
  </si>
  <si>
    <t>. Travée d'accès à la toiture du bas-coté Sud (surface approximative : 25.00m²)</t>
  </si>
  <si>
    <t>1.2.2.2.1.3.1</t>
  </si>
  <si>
    <t>1.2.2.2.1.3.2</t>
  </si>
  <si>
    <t>1.2.2.2.1.4</t>
  </si>
  <si>
    <t>. Travée d'accès à la toiture du bas-coté Nord (surface approximative : 25.00m²)</t>
  </si>
  <si>
    <t>1.2.2.2.1.4.1</t>
  </si>
  <si>
    <t>1.2.2.2.1.4.2</t>
  </si>
  <si>
    <t>1.2.2.2.2</t>
  </si>
  <si>
    <t>- Prenant appui sur toiture</t>
  </si>
  <si>
    <t>1.2.2.2.2.1</t>
  </si>
  <si>
    <t>. Sur la toiture du bas-coté Sud au droit mur gouttereau de la nef y compris retour au droit de l'élévation Ouest du bras Sud  du transept (surface approximative : 210.00m²)</t>
  </si>
  <si>
    <t>1.2.2.2.2.1.1</t>
  </si>
  <si>
    <t>1.2.2.2.2.1.2</t>
  </si>
  <si>
    <t>1.2.2.2.2.1.3</t>
  </si>
  <si>
    <t>1.2.2.2.2.2</t>
  </si>
  <si>
    <t>. Sur la toiture du bas-coté Nord au droit des murs gouttereaux de la nef (surface approximative : 155.00m²)</t>
  </si>
  <si>
    <t>1.2.2.2.2.2.1</t>
  </si>
  <si>
    <t>1.2.2.2.2.2.2</t>
  </si>
  <si>
    <t>1.2.2.3</t>
  </si>
  <si>
    <t>1.2.2.3.1</t>
  </si>
  <si>
    <t>1.2.2.3.2</t>
  </si>
  <si>
    <t>1.2.2.3.3</t>
  </si>
  <si>
    <t>1.2.2.3.4</t>
  </si>
  <si>
    <t>1.2.2.3.5</t>
  </si>
  <si>
    <t>1.2.2.4</t>
  </si>
  <si>
    <t>1.2.2.4.1</t>
  </si>
  <si>
    <t>&gt; Mise en place de filets de protection petites mailles (surface approximative : 505.00m²)</t>
  </si>
  <si>
    <t>1.2.2.5</t>
  </si>
  <si>
    <t>1.2.2.5.1</t>
  </si>
  <si>
    <t>1.2.2.6</t>
  </si>
  <si>
    <t>Moyens d'investigation</t>
  </si>
  <si>
    <t>1.2.2.6.1</t>
  </si>
  <si>
    <t>Sous-Total HT de ÉCHAFAUDAGES ET PROTECTIONS</t>
  </si>
  <si>
    <t>1.2.3</t>
  </si>
  <si>
    <t>TRAVAUX PREPARATOIRES</t>
  </si>
  <si>
    <t>1.2.3.1</t>
  </si>
  <si>
    <t>Constat d'état des lieux</t>
  </si>
  <si>
    <t>1.2.3.1.1</t>
  </si>
  <si>
    <t>&gt; Exécution selon C.C.T.P. pour l'ensemble des zones d'intervention</t>
  </si>
  <si>
    <t>1.2.3.2</t>
  </si>
  <si>
    <t>Dépose de protection grillagée</t>
  </si>
  <si>
    <t>1.2.3.2.1</t>
  </si>
  <si>
    <t>Sous-Total HT de TRAVAUX PREPARATOIRES</t>
  </si>
  <si>
    <t>1.2.4</t>
  </si>
  <si>
    <t>LES OUVRAGES EN GRÈS</t>
  </si>
  <si>
    <t>1.2.4.1</t>
  </si>
  <si>
    <t>Les reprises en grès neuf</t>
  </si>
  <si>
    <t>1.2.4.1.1</t>
  </si>
  <si>
    <t>Fourniture de grès neuf</t>
  </si>
  <si>
    <t>1.2.4.1.1.1</t>
  </si>
  <si>
    <t>- Grès de pays</t>
  </si>
  <si>
    <t>1.2.4.1.1.1.1</t>
  </si>
  <si>
    <t>&gt; Pour ouvrages courants</t>
  </si>
  <si>
    <t>M3</t>
  </si>
  <si>
    <t>1.2.4.1.2</t>
  </si>
  <si>
    <t>Taille de grès neuf provenant du débit des blocs</t>
  </si>
  <si>
    <t>1.2.4.1.2.1</t>
  </si>
  <si>
    <t>&gt; Sur parement uni</t>
  </si>
  <si>
    <t>UTPU</t>
  </si>
  <si>
    <t>1.2.4.1.2.2</t>
  </si>
  <si>
    <t>&gt; Sur parement mouluré</t>
  </si>
  <si>
    <t>UTPM</t>
  </si>
  <si>
    <t>1.2.4.1.3</t>
  </si>
  <si>
    <t>Pose de grès neuf en blocs</t>
  </si>
  <si>
    <t>1.2.4.1.3.1</t>
  </si>
  <si>
    <t>&gt; Morceau uni &amp; mouluré en toutes conditions</t>
  </si>
  <si>
    <t>1.2.4.1.4</t>
  </si>
  <si>
    <t>Dépose de grès par refouillement, abattage, évidement en toutes conditions</t>
  </si>
  <si>
    <t>1.2.4.1.4.1</t>
  </si>
  <si>
    <t>&gt; Grès de l'édifice</t>
  </si>
  <si>
    <t>1.2.4.2</t>
  </si>
  <si>
    <t>Les reprises en grès vieux</t>
  </si>
  <si>
    <t>1.2.4.2.1</t>
  </si>
  <si>
    <t>Dépose de grès en conservation</t>
  </si>
  <si>
    <t>1.2.4.2.1.1</t>
  </si>
  <si>
    <t>&gt; Uni et mouluré en toutes conditions</t>
  </si>
  <si>
    <t>1.2.4.2.2</t>
  </si>
  <si>
    <t>Retailles des lits et joints sur grès vieux</t>
  </si>
  <si>
    <t>1.2.4.2.2.1</t>
  </si>
  <si>
    <t>1.2.4.2.3</t>
  </si>
  <si>
    <t>Repose de grès vieux</t>
  </si>
  <si>
    <t>1.2.4.2.3.1</t>
  </si>
  <si>
    <t>1.2.4.3</t>
  </si>
  <si>
    <t>Les parements en grès conservé</t>
  </si>
  <si>
    <t>1.2.4.3.1</t>
  </si>
  <si>
    <t>Nettoyage par brossage</t>
  </si>
  <si>
    <t>1.2.4.3.1.1</t>
  </si>
  <si>
    <t>&gt; Sur parements unis</t>
  </si>
  <si>
    <t>1.2.4.3.1.2</t>
  </si>
  <si>
    <t>&gt; Sur parements moulurés</t>
  </si>
  <si>
    <t>1.2.4.3.2</t>
  </si>
  <si>
    <t>Rejointoiement sur grès vieux en place</t>
  </si>
  <si>
    <t>1.2.4.3.2.1</t>
  </si>
  <si>
    <t>1.2.4.3.2.2</t>
  </si>
  <si>
    <t>Sous-Total HT de LES OUVRAGES EN GRÈS</t>
  </si>
  <si>
    <t>1.2.5</t>
  </si>
  <si>
    <t>LES PAREMENTS EN MAÇONNERIE</t>
  </si>
  <si>
    <t>1.2.5.1</t>
  </si>
  <si>
    <t>Les arases</t>
  </si>
  <si>
    <t>1.2.5.1.1</t>
  </si>
  <si>
    <t>Reprise d'arase en maçonnerie</t>
  </si>
  <si>
    <t>1.2.5.1.1.1</t>
  </si>
  <si>
    <t>&gt; Maçonnerie de moellon hourdée au mortier de chaux</t>
  </si>
  <si>
    <t>1.2.5.1.2</t>
  </si>
  <si>
    <t>Démolition de maçonnerie</t>
  </si>
  <si>
    <t>1.2.5.1.2.1</t>
  </si>
  <si>
    <t>&gt; Démolition à la massette et au poinçon de maçonneries, compris toutes précautions au droit des parties conservées</t>
  </si>
  <si>
    <t>1.2.5.1.3</t>
  </si>
  <si>
    <t>Relancis</t>
  </si>
  <si>
    <t>1.2.5.1.3.1</t>
  </si>
  <si>
    <t>&gt; Relancis en moellons fournis compris refouillement préalable nécessaire</t>
  </si>
  <si>
    <t>1.2.5.1.4</t>
  </si>
  <si>
    <t>Moellons neuf</t>
  </si>
  <si>
    <t>1.2.5.1.4.1</t>
  </si>
  <si>
    <t>&gt; Fourniture de moellons durs neufs et apport à pied d'œuvre</t>
  </si>
  <si>
    <t>1.2.5.1.5</t>
  </si>
  <si>
    <t>Confortation des maçonneries internes</t>
  </si>
  <si>
    <t>1.2.5.1.5.1</t>
  </si>
  <si>
    <t>&gt; Coulis de mortier de chaux liquide exécuté par gravité</t>
  </si>
  <si>
    <t>Kg</t>
  </si>
  <si>
    <t>1.2.5.1.6</t>
  </si>
  <si>
    <t>Rejointoiement</t>
  </si>
  <si>
    <t>1.2.5.1.6.1</t>
  </si>
  <si>
    <t>&gt; Rejointoiement en mortier de chaux sur maçonnerie compris dégarnissage préalable des joints</t>
  </si>
  <si>
    <t>1.2.5.1.7</t>
  </si>
  <si>
    <t>Chape d'arase</t>
  </si>
  <si>
    <t>1.2.5.1.7.1</t>
  </si>
  <si>
    <t>&gt; Chape d'arase en mortier de chaux compris calfeutrement de sablière</t>
  </si>
  <si>
    <t>1.2.5.2</t>
  </si>
  <si>
    <t>Les élévations</t>
  </si>
  <si>
    <t>1.2.5.2.1</t>
  </si>
  <si>
    <t>Piochement de vestige d'enduit et/ou dégarnissage des joints</t>
  </si>
  <si>
    <t>1.2.5.2.1.1</t>
  </si>
  <si>
    <t>&gt; Piochement d'enduit compris dégarnissage des joints en toutes conditions</t>
  </si>
  <si>
    <t>1.2.5.2.2</t>
  </si>
  <si>
    <t>Reprises en maçonnerie</t>
  </si>
  <si>
    <t>1.2.5.2.2.1</t>
  </si>
  <si>
    <t>&gt; Maçonnerie de moellon dur ordinaire à 1 ou 2 faces alignées, hourdée au mortier de chaux</t>
  </si>
  <si>
    <t>1.2.5.2.2.2</t>
  </si>
  <si>
    <t>&gt; Maçonnerie de brique foraine, hourdée au mortier de chaux</t>
  </si>
  <si>
    <t>1.2.5.2.3</t>
  </si>
  <si>
    <t>Refouillement pour reprise</t>
  </si>
  <si>
    <t>1.2.5.2.3.1</t>
  </si>
  <si>
    <t>&gt; Refouillement dans la maçonnerie à la massette et au poinçon</t>
  </si>
  <si>
    <t>1.2.5.2.4</t>
  </si>
  <si>
    <t>1.2.5.2.4.1</t>
  </si>
  <si>
    <t>&gt; Relancis en matériaux fournis compris refouillement préalable nécessaire</t>
  </si>
  <si>
    <t>1.2.5.2.5</t>
  </si>
  <si>
    <t>Matériaux neufs</t>
  </si>
  <si>
    <t>1.2.5.2.5.1</t>
  </si>
  <si>
    <t>1.2.5.2.5.2</t>
  </si>
  <si>
    <t>&gt; Fourniture de brique foraine fournie et apport à pied d'œuvre</t>
  </si>
  <si>
    <t>1.2.5.2.6</t>
  </si>
  <si>
    <t>1.2.5.2.6.1</t>
  </si>
  <si>
    <t>1.2.5.2.7</t>
  </si>
  <si>
    <t>1.2.5.2.7.1</t>
  </si>
  <si>
    <t>Sous-Total HT de LES PAREMENTS EN MAÇONNERIE</t>
  </si>
  <si>
    <t>1.2.6</t>
  </si>
  <si>
    <t>MESURES CONSERVATOIRES</t>
  </si>
  <si>
    <t>1.2.6.1</t>
  </si>
  <si>
    <t>&gt; Étaiement en bois loué pour pose, location pendant la durée des travaux, dépose et repli en fin de chantier</t>
  </si>
  <si>
    <t>Sous-Total HT de MESURES CONSERVATOIRES</t>
  </si>
  <si>
    <t>1.2.7</t>
  </si>
  <si>
    <t>TRAVAUX DIVERS</t>
  </si>
  <si>
    <t>1.2.7.2</t>
  </si>
  <si>
    <t>Exutoire</t>
  </si>
  <si>
    <t>1.2.7.2.1</t>
  </si>
  <si>
    <t>1.2.7.3</t>
  </si>
  <si>
    <t>Tube à clés</t>
  </si>
  <si>
    <t>1.2.7.3.1</t>
  </si>
  <si>
    <t>1.2.7.4</t>
  </si>
  <si>
    <t>Tranchée d'encastrement</t>
  </si>
  <si>
    <t>1.2.7.4.1</t>
  </si>
  <si>
    <t>1.2.7.5</t>
  </si>
  <si>
    <t>Fourreaux</t>
  </si>
  <si>
    <t>1.2.7.5.1</t>
  </si>
  <si>
    <t>1.2.7.7</t>
  </si>
  <si>
    <t>Plan d'évacuation</t>
  </si>
  <si>
    <t>1.2.7.7.1</t>
  </si>
  <si>
    <t>&gt; Mise à jour des plans d'évacuation de la Cathédrale</t>
  </si>
  <si>
    <t>Sous-Total HT de TRAVAUX DIVERS</t>
  </si>
  <si>
    <t>1.2.8</t>
  </si>
  <si>
    <t>GRAVOIS</t>
  </si>
  <si>
    <t>1.2.8.1</t>
  </si>
  <si>
    <t>&gt; Manutention des gravois, chargement en camion et évacuation en centre de tri</t>
  </si>
  <si>
    <t>Sous-Total HT de GRAVOIS</t>
  </si>
  <si>
    <t>MONTANT HT</t>
  </si>
  <si>
    <t>TVA 20,00%</t>
  </si>
  <si>
    <t xml:space="preserve">MONTANT TTC </t>
  </si>
  <si>
    <t>Tranche Optionnelle</t>
  </si>
  <si>
    <t>1.2.1.8.4</t>
  </si>
  <si>
    <t>&gt; Pour dépose et transport retour en fin de chantier</t>
  </si>
  <si>
    <t>1.2.2.2.1.5</t>
  </si>
  <si>
    <t>. Au-devant de la façade Est pour les salles 1 &amp; 2 - (surface approximative : 165.00m²)</t>
  </si>
  <si>
    <t>1.2.2.2.1.5.1</t>
  </si>
  <si>
    <t>1.2.2.2.1.5.2</t>
  </si>
  <si>
    <t>1.2.2.2.1.5.3</t>
  </si>
  <si>
    <t>1.2.2.2.1.6</t>
  </si>
  <si>
    <t>. Travées d'accès pour les exutoires du chevet  (surface approximative : 140.00m²)</t>
  </si>
  <si>
    <t>1.2.2.2.1.6.1</t>
  </si>
  <si>
    <t>1.2.2.2.1.6.2</t>
  </si>
  <si>
    <t>1.2.2.4.2</t>
  </si>
  <si>
    <t>&gt; Mise en place de filets de protection petites mailles (surface approximative : 190.00m²)</t>
  </si>
  <si>
    <t>Variante imposée 1 - Ventilation dans les combles</t>
  </si>
  <si>
    <t>1.2.7.6</t>
  </si>
  <si>
    <t>Percement pour réseaux de ventilation</t>
  </si>
  <si>
    <t>1.2.7.6.1</t>
  </si>
  <si>
    <t>&gt; Percement de 500mm diamètre</t>
  </si>
  <si>
    <t>Variante imposée 2 - Engobe de régularisation</t>
  </si>
  <si>
    <t>1.2.7.1</t>
  </si>
  <si>
    <t>Engobe de régularisation</t>
  </si>
  <si>
    <t>1.2.7.1.1</t>
  </si>
  <si>
    <t>- Exécution selon C.C.T.P.</t>
  </si>
  <si>
    <t>1.2.7.1.1.1</t>
  </si>
  <si>
    <t>&gt; Tranche ferme</t>
  </si>
  <si>
    <t>1.2.7.1.1.2</t>
  </si>
  <si>
    <t>&gt; Tranche optionnelle</t>
  </si>
  <si>
    <t>RECAPITULATION DES TRANCHES</t>
  </si>
  <si>
    <t>Tranche ferme</t>
  </si>
  <si>
    <t>H.T.</t>
  </si>
  <si>
    <t>Tranche optionnelle</t>
  </si>
  <si>
    <t>MONTANT H.T.</t>
  </si>
  <si>
    <t>T.V.A. 20,00%</t>
  </si>
  <si>
    <t>MONTANT T.T.C.</t>
  </si>
  <si>
    <t>TRAVAUX EN DEPENSES CONTROLEES MATERIAUX</t>
  </si>
  <si>
    <t>MAIN D'ŒUVRE : (prix horaire Hors TVA)</t>
  </si>
  <si>
    <t xml:space="preserve">Coefficient à appliquer au prix de fourniture (suivant déboursé Hors TVA justifié par production de factures) :
</t>
  </si>
  <si>
    <t>Chef d'équipe</t>
  </si>
  <si>
    <t>CE.1</t>
  </si>
  <si>
    <t>Ouvrier hautement qualifié</t>
  </si>
  <si>
    <t>O.H.Q</t>
  </si>
  <si>
    <t>Ouvrier qualifié</t>
  </si>
  <si>
    <t>O.Q</t>
  </si>
  <si>
    <t>Ouvrier spécialisé</t>
  </si>
  <si>
    <t>O.S.2</t>
  </si>
  <si>
    <t xml:space="preserve">Ouvrier manœuvre </t>
  </si>
  <si>
    <t>O.M.</t>
  </si>
  <si>
    <t>Dressé par Monsieur l'Architecte en Chef</t>
  </si>
  <si>
    <t>Complété quant aux prix par l'Entrepreneur</t>
  </si>
  <si>
    <t>A</t>
  </si>
  <si>
    <t>Le</t>
  </si>
  <si>
    <t>DIRECTION RÉGIONALE DES AFFAIRES CULTURELLES</t>
  </si>
  <si>
    <t>CONSERVATION RÉGIONALE DES MONUMENTS HISTORIQUES</t>
  </si>
  <si>
    <t>54 rue Magendie - 33074 BORDEAUX Cedex</t>
  </si>
  <si>
    <t xml:space="preserve">LANDES </t>
  </si>
  <si>
    <t xml:space="preserve">AIRE-SUR-L'ADOUR </t>
  </si>
  <si>
    <t>Cathédrale Saint-Jean-Baptiste</t>
  </si>
  <si>
    <t>Installation d'un système de sécurité incendie / recoupement des volumes</t>
  </si>
  <si>
    <t>(B.P.U.)</t>
  </si>
  <si>
    <t>LOT N°1 - ECHAFAUDAGE / MACONNERIE - PIERRE DE TAILE</t>
  </si>
  <si>
    <t>Février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</si>
</sst>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7" formatCode="#,##0.00\ &quot;€&quot;;\-#,##0.00\ &quot;€&quot;"/>
    <numFmt numFmtId="44" formatCode="_-* #,##0.00\ &quot;€&quot;_-;\-* #,##0.00\ &quot;€&quot;_-;_-* &quot;-&quot;??\ &quot;€&quot;_-;_-@_-"/>
    <numFmt numFmtId="164" formatCode="#,##0.000"/>
    <numFmt numFmtId="165" formatCode="_-* #,##0.00\ [$€-40C]_-;\-* #,##0.00\ [$€-40C]_-;_-* &quot;-&quot;??\ [$€-40C]_-;_-@_-"/>
    <numFmt numFmtId="166" formatCode="0.00\ &quot;€&quot;;\-0.00\ &quot;€&quot;"/>
  </numFmts>
  <fonts count="33" x14ac:knownFonts="1">
    <font>
      <sz val="8.25"/>
      <name val="Tahoma"/>
      <family val="2"/>
      <charset val="1"/>
    </font>
    <font>
      <b/>
      <sz val="14"/>
      <name val="Century Gothic"/>
      <family val="2"/>
    </font>
    <font>
      <b/>
      <sz val="11"/>
      <color rgb="FF333333"/>
      <name val="Century Gothic"/>
      <family val="2"/>
    </font>
    <font>
      <b/>
      <sz val="10"/>
      <name val="Century Gothic"/>
      <family val="2"/>
    </font>
    <font>
      <b/>
      <sz val="12"/>
      <color rgb="FF000000"/>
      <name val="Calibri"/>
      <family val="2"/>
    </font>
    <font>
      <b/>
      <u/>
      <sz val="12"/>
      <color rgb="FF000000"/>
      <name val="Calibri"/>
      <family val="2"/>
    </font>
    <font>
      <b/>
      <sz val="9"/>
      <color rgb="FF000000"/>
      <name val="Calibri"/>
      <family val="2"/>
    </font>
    <font>
      <sz val="8"/>
      <color theme="1"/>
      <name val="Century Gothic"/>
      <family val="2"/>
    </font>
    <font>
      <b/>
      <u/>
      <sz val="11"/>
      <color theme="1"/>
      <name val="Century Gothic"/>
      <family val="2"/>
    </font>
    <font>
      <b/>
      <sz val="9"/>
      <color theme="1"/>
      <name val="Century Gothic"/>
      <family val="2"/>
    </font>
    <font>
      <sz val="9"/>
      <color theme="1"/>
      <name val="Century Gothic"/>
      <family val="2"/>
    </font>
    <font>
      <b/>
      <sz val="8"/>
      <color rgb="FF000000"/>
      <name val="Century Gothic"/>
      <family val="2"/>
    </font>
    <font>
      <b/>
      <i/>
      <sz val="8"/>
      <color theme="1"/>
      <name val="Century Gothic"/>
      <family val="2"/>
    </font>
    <font>
      <i/>
      <sz val="9"/>
      <color theme="1"/>
      <name val="Century Gothic"/>
      <family val="2"/>
    </font>
    <font>
      <i/>
      <sz val="8"/>
      <color theme="1"/>
      <name val="Century Gothic"/>
      <family val="2"/>
    </font>
    <font>
      <b/>
      <sz val="9"/>
      <name val="Century Gothic"/>
      <family val="2"/>
    </font>
    <font>
      <b/>
      <u/>
      <sz val="9"/>
      <color theme="1"/>
      <name val="Century Gothic"/>
      <family val="2"/>
    </font>
    <font>
      <sz val="8.25"/>
      <name val="Tahoma"/>
      <family val="2"/>
      <charset val="1"/>
    </font>
    <font>
      <b/>
      <u/>
      <sz val="16"/>
      <name val="Century Gothic"/>
      <family val="2"/>
    </font>
    <font>
      <sz val="10"/>
      <name val="Century Gothic"/>
      <family val="2"/>
    </font>
    <font>
      <sz val="10"/>
      <name val="Arial"/>
      <family val="2"/>
    </font>
    <font>
      <b/>
      <u val="double"/>
      <sz val="10"/>
      <name val="Century Gothic"/>
      <family val="2"/>
    </font>
    <font>
      <b/>
      <u/>
      <sz val="8"/>
      <name val="Century Gothic"/>
      <family val="2"/>
    </font>
    <font>
      <b/>
      <sz val="8"/>
      <name val="Century Gothic"/>
      <family val="2"/>
    </font>
    <font>
      <sz val="8.25"/>
      <name val="Century Gothic"/>
      <family val="2"/>
    </font>
    <font>
      <b/>
      <sz val="8.25"/>
      <name val="Century Gothic"/>
      <family val="2"/>
    </font>
    <font>
      <sz val="8.25"/>
      <name val="Tahoma"/>
      <family val="2"/>
    </font>
    <font>
      <sz val="11"/>
      <name val="Century Gothic"/>
      <family val="2"/>
    </font>
    <font>
      <sz val="12"/>
      <name val="Times New Roman"/>
      <family val="1"/>
    </font>
    <font>
      <b/>
      <i/>
      <sz val="10"/>
      <name val="Century Gothic"/>
      <family val="2"/>
    </font>
    <font>
      <b/>
      <i/>
      <sz val="11"/>
      <name val="Century Gothic"/>
      <family val="2"/>
    </font>
    <font>
      <b/>
      <sz val="16"/>
      <name val="Century Gothic"/>
      <family val="2"/>
    </font>
    <font>
      <sz val="8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2EAF0"/>
        <bgColor rgb="FFD2EAF0"/>
      </patternFill>
    </fill>
    <fill>
      <patternFill patternType="solid">
        <fgColor rgb="FFB0C4DE"/>
        <bgColor rgb="FFB0C4DE"/>
      </patternFill>
    </fill>
    <fill>
      <patternFill patternType="solid">
        <fgColor rgb="FFF5F5F5"/>
        <bgColor rgb="FFF5F5F5"/>
      </patternFill>
    </fill>
    <fill>
      <patternFill patternType="solid">
        <fgColor rgb="FFFACEAA"/>
        <bgColor rgb="FFFACEAA"/>
      </patternFill>
    </fill>
    <fill>
      <patternFill patternType="solid">
        <fgColor indexed="9"/>
      </patternFill>
    </fill>
  </fills>
  <borders count="38">
    <border>
      <left/>
      <right/>
      <top/>
      <bottom/>
      <diagonal/>
    </border>
    <border>
      <left style="medium">
        <color rgb="FF808080"/>
      </left>
      <right/>
      <top style="medium">
        <color rgb="FF808080"/>
      </top>
      <bottom/>
      <diagonal/>
    </border>
    <border>
      <left/>
      <right/>
      <top style="medium">
        <color rgb="FF808080"/>
      </top>
      <bottom/>
      <diagonal/>
    </border>
    <border>
      <left/>
      <right style="medium">
        <color rgb="FF808080"/>
      </right>
      <top style="medium">
        <color rgb="FF808080"/>
      </top>
      <bottom/>
      <diagonal/>
    </border>
    <border>
      <left style="medium">
        <color rgb="FF808080"/>
      </left>
      <right/>
      <top/>
      <bottom/>
      <diagonal/>
    </border>
    <border>
      <left/>
      <right style="medium">
        <color rgb="FF808080"/>
      </right>
      <top/>
      <bottom/>
      <diagonal/>
    </border>
    <border>
      <left style="medium">
        <color rgb="FF808080"/>
      </left>
      <right/>
      <top/>
      <bottom style="medium">
        <color rgb="FF808080"/>
      </bottom>
      <diagonal/>
    </border>
    <border>
      <left/>
      <right/>
      <top/>
      <bottom style="medium">
        <color rgb="FF808080"/>
      </bottom>
      <diagonal/>
    </border>
    <border>
      <left/>
      <right style="medium">
        <color rgb="FF808080"/>
      </right>
      <top/>
      <bottom style="medium">
        <color rgb="FF80808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/>
      <bottom/>
      <diagonal/>
    </border>
    <border>
      <left style="thin">
        <color rgb="FFC0C0C0"/>
      </left>
      <right style="thin">
        <color rgb="FFC0C0C0"/>
      </right>
      <top/>
      <bottom/>
      <diagonal/>
    </border>
    <border>
      <left/>
      <right style="thin">
        <color rgb="FFC0C0C0"/>
      </right>
      <top/>
      <bottom/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top"/>
      <protection locked="0"/>
    </xf>
    <xf numFmtId="44" fontId="17" fillId="0" borderId="0" applyFont="0" applyFill="0" applyBorder="0" applyAlignment="0" applyProtection="0"/>
    <xf numFmtId="0" fontId="26" fillId="0" borderId="0">
      <protection locked="0"/>
    </xf>
  </cellStyleXfs>
  <cellXfs count="119">
    <xf numFmtId="0" fontId="0" fillId="0" borderId="0" xfId="0">
      <alignment vertical="top"/>
      <protection locked="0"/>
    </xf>
    <xf numFmtId="0" fontId="0" fillId="0" borderId="0" xfId="0" applyProtection="1">
      <alignment vertical="top"/>
    </xf>
    <xf numFmtId="0" fontId="0" fillId="2" borderId="0" xfId="0" applyFill="1">
      <alignment vertical="top"/>
      <protection locked="0"/>
    </xf>
    <xf numFmtId="0" fontId="4" fillId="2" borderId="0" xfId="0" applyFont="1" applyFill="1" applyAlignment="1">
      <alignment vertical="center"/>
      <protection locked="0"/>
    </xf>
    <xf numFmtId="0" fontId="6" fillId="3" borderId="9" xfId="0" applyFont="1" applyFill="1" applyBorder="1" applyAlignment="1">
      <alignment horizontal="center" vertical="center"/>
      <protection locked="0"/>
    </xf>
    <xf numFmtId="0" fontId="6" fillId="3" borderId="10" xfId="0" applyFont="1" applyFill="1" applyBorder="1" applyAlignment="1">
      <alignment horizontal="center" vertical="center"/>
      <protection locked="0"/>
    </xf>
    <xf numFmtId="0" fontId="7" fillId="0" borderId="12" xfId="0" applyFont="1" applyBorder="1" applyAlignment="1" applyProtection="1">
      <alignment horizontal="center" vertical="center"/>
    </xf>
    <xf numFmtId="0" fontId="7" fillId="0" borderId="13" xfId="0" applyFont="1" applyBorder="1" applyAlignment="1">
      <alignment horizontal="right" vertical="center"/>
      <protection locked="0"/>
    </xf>
    <xf numFmtId="0" fontId="7" fillId="0" borderId="13" xfId="0" applyFont="1" applyBorder="1" applyAlignment="1" applyProtection="1">
      <alignment horizontal="right" vertical="center"/>
    </xf>
    <xf numFmtId="49" fontId="8" fillId="0" borderId="11" xfId="0" applyNumberFormat="1" applyFont="1" applyBorder="1" applyAlignment="1" applyProtection="1">
      <alignment vertical="center" wrapText="1"/>
    </xf>
    <xf numFmtId="0" fontId="8" fillId="0" borderId="11" xfId="0" applyFont="1" applyBorder="1" applyAlignment="1" applyProtection="1">
      <alignment vertical="center" wrapText="1"/>
    </xf>
    <xf numFmtId="49" fontId="9" fillId="0" borderId="11" xfId="0" applyNumberFormat="1" applyFont="1" applyBorder="1" applyAlignment="1" applyProtection="1">
      <alignment vertical="center" wrapText="1"/>
    </xf>
    <xf numFmtId="0" fontId="9" fillId="0" borderId="11" xfId="0" applyFont="1" applyBorder="1" applyAlignment="1" applyProtection="1">
      <alignment vertical="center" wrapText="1"/>
    </xf>
    <xf numFmtId="49" fontId="10" fillId="0" borderId="11" xfId="0" applyNumberFormat="1" applyFont="1" applyBorder="1" applyAlignment="1" applyProtection="1">
      <alignment vertical="center" wrapText="1"/>
    </xf>
    <xf numFmtId="0" fontId="10" fillId="0" borderId="11" xfId="0" applyFont="1" applyBorder="1" applyAlignment="1" applyProtection="1">
      <alignment vertical="center" wrapText="1"/>
    </xf>
    <xf numFmtId="49" fontId="7" fillId="0" borderId="12" xfId="0" applyNumberFormat="1" applyFont="1" applyBorder="1" applyAlignment="1" applyProtection="1">
      <alignment horizontal="center" vertical="center" wrapText="1"/>
    </xf>
    <xf numFmtId="4" fontId="7" fillId="0" borderId="13" xfId="0" applyNumberFormat="1" applyFont="1" applyBorder="1" applyAlignment="1" applyProtection="1">
      <alignment horizontal="right" vertical="center"/>
    </xf>
    <xf numFmtId="7" fontId="7" fillId="0" borderId="13" xfId="0" applyNumberFormat="1" applyFont="1" applyBorder="1" applyAlignment="1">
      <alignment horizontal="right" vertical="center"/>
      <protection locked="0"/>
    </xf>
    <xf numFmtId="7" fontId="7" fillId="0" borderId="13" xfId="0" applyNumberFormat="1" applyFont="1" applyBorder="1" applyAlignment="1" applyProtection="1">
      <alignment horizontal="right" vertical="center"/>
    </xf>
    <xf numFmtId="164" fontId="7" fillId="0" borderId="13" xfId="0" applyNumberFormat="1" applyFont="1" applyBorder="1" applyAlignment="1" applyProtection="1">
      <alignment horizontal="right" vertical="center"/>
    </xf>
    <xf numFmtId="7" fontId="12" fillId="5" borderId="13" xfId="0" applyNumberFormat="1" applyFont="1" applyFill="1" applyBorder="1" applyAlignment="1" applyProtection="1">
      <alignment horizontal="right" vertical="center"/>
    </xf>
    <xf numFmtId="49" fontId="13" fillId="0" borderId="11" xfId="0" applyNumberFormat="1" applyFont="1" applyBorder="1" applyAlignment="1" applyProtection="1">
      <alignment vertical="center" wrapText="1"/>
    </xf>
    <xf numFmtId="0" fontId="13" fillId="0" borderId="11" xfId="0" applyFont="1" applyBorder="1" applyAlignment="1" applyProtection="1">
      <alignment vertical="center" wrapText="1"/>
    </xf>
    <xf numFmtId="49" fontId="14" fillId="0" borderId="11" xfId="0" applyNumberFormat="1" applyFont="1" applyBorder="1" applyAlignment="1" applyProtection="1">
      <alignment vertical="center" wrapText="1"/>
    </xf>
    <xf numFmtId="0" fontId="14" fillId="0" borderId="11" xfId="0" applyFont="1" applyBorder="1" applyAlignment="1" applyProtection="1">
      <alignment vertical="center" wrapText="1"/>
    </xf>
    <xf numFmtId="7" fontId="9" fillId="6" borderId="0" xfId="0" applyNumberFormat="1" applyFont="1" applyFill="1" applyAlignment="1" applyProtection="1">
      <alignment horizontal="right" vertical="center"/>
    </xf>
    <xf numFmtId="7" fontId="16" fillId="6" borderId="0" xfId="0" applyNumberFormat="1" applyFont="1" applyFill="1" applyAlignment="1" applyProtection="1">
      <alignment horizontal="right" vertical="center"/>
    </xf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center" vertical="center"/>
    </xf>
    <xf numFmtId="165" fontId="19" fillId="0" borderId="0" xfId="0" applyNumberFormat="1" applyFont="1" applyAlignment="1" applyProtection="1">
      <alignment horizontal="righ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165" fontId="19" fillId="0" borderId="14" xfId="0" applyNumberFormat="1" applyFont="1" applyBorder="1" applyAlignment="1" applyProtection="1">
      <alignment horizontal="right" vertical="center"/>
    </xf>
    <xf numFmtId="0" fontId="3" fillId="0" borderId="0" xfId="0" applyFont="1" applyAlignment="1" applyProtection="1">
      <alignment horizontal="left" vertical="center" indent="9"/>
    </xf>
    <xf numFmtId="165" fontId="3" fillId="0" borderId="0" xfId="0" applyNumberFormat="1" applyFont="1" applyAlignment="1" applyProtection="1">
      <alignment horizontal="right" vertical="center"/>
    </xf>
    <xf numFmtId="44" fontId="19" fillId="0" borderId="0" xfId="1" applyFont="1" applyAlignment="1" applyProtection="1">
      <alignment vertical="center"/>
    </xf>
    <xf numFmtId="165" fontId="21" fillId="0" borderId="0" xfId="0" applyNumberFormat="1" applyFont="1" applyAlignment="1" applyProtection="1">
      <alignment horizontal="right" vertical="center"/>
    </xf>
    <xf numFmtId="49" fontId="23" fillId="7" borderId="22" xfId="0" applyNumberFormat="1" applyFont="1" applyFill="1" applyBorder="1" applyAlignment="1" applyProtection="1">
      <alignment vertical="center"/>
    </xf>
    <xf numFmtId="0" fontId="22" fillId="7" borderId="0" xfId="0" applyFont="1" applyFill="1" applyAlignment="1" applyProtection="1">
      <alignment vertical="center"/>
    </xf>
    <xf numFmtId="49" fontId="23" fillId="7" borderId="0" xfId="0" applyNumberFormat="1" applyFont="1" applyFill="1" applyAlignment="1" applyProtection="1">
      <alignment vertical="center" wrapText="1"/>
    </xf>
    <xf numFmtId="166" fontId="23" fillId="0" borderId="23" xfId="0" applyNumberFormat="1" applyFont="1" applyBorder="1" applyAlignment="1">
      <alignment horizontal="right" vertical="center"/>
      <protection locked="0"/>
    </xf>
    <xf numFmtId="0" fontId="22" fillId="7" borderId="20" xfId="0" applyFont="1" applyFill="1" applyBorder="1" applyAlignment="1" applyProtection="1">
      <alignment vertical="center"/>
    </xf>
    <xf numFmtId="0" fontId="23" fillId="7" borderId="0" xfId="0" applyFont="1" applyFill="1" applyAlignment="1" applyProtection="1">
      <alignment vertical="center"/>
    </xf>
    <xf numFmtId="166" fontId="23" fillId="7" borderId="23" xfId="0" applyNumberFormat="1" applyFont="1" applyFill="1" applyBorder="1" applyAlignment="1">
      <alignment vertical="center"/>
      <protection locked="0"/>
    </xf>
    <xf numFmtId="0" fontId="24" fillId="7" borderId="20" xfId="0" applyFont="1" applyFill="1" applyBorder="1" applyAlignment="1" applyProtection="1">
      <alignment vertical="center"/>
    </xf>
    <xf numFmtId="0" fontId="24" fillId="7" borderId="21" xfId="0" applyFont="1" applyFill="1" applyBorder="1" applyAlignment="1" applyProtection="1">
      <alignment vertical="center"/>
    </xf>
    <xf numFmtId="0" fontId="24" fillId="7" borderId="0" xfId="0" applyFont="1" applyFill="1" applyAlignment="1" applyProtection="1">
      <alignment vertical="center"/>
    </xf>
    <xf numFmtId="0" fontId="24" fillId="7" borderId="26" xfId="0" applyFont="1" applyFill="1" applyBorder="1" applyAlignment="1" applyProtection="1">
      <alignment vertical="center"/>
    </xf>
    <xf numFmtId="0" fontId="24" fillId="7" borderId="27" xfId="0" applyFont="1" applyFill="1" applyBorder="1" applyAlignment="1" applyProtection="1">
      <alignment vertical="center"/>
    </xf>
    <xf numFmtId="0" fontId="24" fillId="7" borderId="28" xfId="0" applyFont="1" applyFill="1" applyBorder="1" applyAlignment="1" applyProtection="1">
      <alignment vertical="center"/>
    </xf>
    <xf numFmtId="0" fontId="24" fillId="7" borderId="29" xfId="0" applyFont="1" applyFill="1" applyBorder="1" applyAlignment="1" applyProtection="1">
      <alignment vertical="center"/>
    </xf>
    <xf numFmtId="0" fontId="24" fillId="7" borderId="30" xfId="0" applyFont="1" applyFill="1" applyBorder="1" applyAlignment="1" applyProtection="1">
      <alignment vertical="center"/>
    </xf>
    <xf numFmtId="0" fontId="24" fillId="7" borderId="31" xfId="0" applyFont="1" applyFill="1" applyBorder="1" applyAlignment="1" applyProtection="1">
      <alignment vertical="center"/>
    </xf>
    <xf numFmtId="0" fontId="25" fillId="7" borderId="0" xfId="0" applyFont="1" applyFill="1" applyAlignment="1">
      <alignment vertical="center"/>
      <protection locked="0"/>
    </xf>
    <xf numFmtId="14" fontId="24" fillId="7" borderId="0" xfId="0" applyNumberFormat="1" applyFont="1" applyFill="1" applyAlignment="1" applyProtection="1">
      <alignment vertical="center"/>
    </xf>
    <xf numFmtId="0" fontId="24" fillId="7" borderId="32" xfId="0" applyFont="1" applyFill="1" applyBorder="1" applyAlignment="1" applyProtection="1">
      <alignment vertical="center"/>
    </xf>
    <xf numFmtId="0" fontId="24" fillId="7" borderId="33" xfId="0" applyFont="1" applyFill="1" applyBorder="1" applyAlignment="1" applyProtection="1">
      <alignment vertical="center"/>
    </xf>
    <xf numFmtId="0" fontId="24" fillId="7" borderId="34" xfId="0" applyFont="1" applyFill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7" fontId="0" fillId="0" borderId="0" xfId="0" applyNumberFormat="1">
      <alignment vertical="top"/>
      <protection locked="0"/>
    </xf>
    <xf numFmtId="0" fontId="27" fillId="0" borderId="0" xfId="2" applyFont="1" applyAlignment="1" applyProtection="1">
      <alignment vertical="center"/>
    </xf>
    <xf numFmtId="0" fontId="26" fillId="0" borderId="0" xfId="2" applyAlignment="1">
      <alignment vertical="top"/>
      <protection locked="0"/>
    </xf>
    <xf numFmtId="0" fontId="26" fillId="0" borderId="0" xfId="2" applyAlignment="1" applyProtection="1">
      <alignment vertical="top"/>
    </xf>
    <xf numFmtId="0" fontId="20" fillId="0" borderId="0" xfId="2" applyFont="1" applyAlignment="1" applyProtection="1">
      <alignment horizontal="center" vertical="center"/>
    </xf>
    <xf numFmtId="0" fontId="28" fillId="0" borderId="0" xfId="2" applyFont="1" applyAlignment="1" applyProtection="1">
      <alignment horizontal="center" vertical="center"/>
    </xf>
    <xf numFmtId="0" fontId="27" fillId="0" borderId="0" xfId="2" applyFont="1" applyAlignment="1">
      <alignment horizontal="center" vertical="center"/>
      <protection locked="0"/>
    </xf>
    <xf numFmtId="0" fontId="27" fillId="0" borderId="0" xfId="2" applyFont="1" applyAlignment="1">
      <alignment horizontal="center" vertical="top" wrapText="1"/>
      <protection locked="0"/>
    </xf>
    <xf numFmtId="0" fontId="27" fillId="0" borderId="0" xfId="2" applyFont="1" applyAlignment="1" applyProtection="1">
      <alignment horizontal="center" vertical="center"/>
    </xf>
    <xf numFmtId="0" fontId="27" fillId="0" borderId="35" xfId="2" applyFont="1" applyBorder="1" applyAlignment="1" applyProtection="1">
      <alignment horizontal="center" vertical="center"/>
    </xf>
    <xf numFmtId="0" fontId="27" fillId="0" borderId="36" xfId="2" applyFont="1" applyBorder="1" applyAlignment="1">
      <alignment horizontal="center" vertical="center"/>
      <protection locked="0"/>
    </xf>
    <xf numFmtId="0" fontId="27" fillId="0" borderId="36" xfId="2" applyFont="1" applyBorder="1" applyAlignment="1" applyProtection="1">
      <alignment horizontal="center" vertical="center"/>
    </xf>
    <xf numFmtId="0" fontId="29" fillId="0" borderId="36" xfId="2" applyFont="1" applyBorder="1" applyAlignment="1" applyProtection="1">
      <alignment horizontal="center" vertical="center"/>
    </xf>
    <xf numFmtId="0" fontId="30" fillId="0" borderId="37" xfId="2" applyFont="1" applyBorder="1" applyAlignment="1" applyProtection="1">
      <alignment horizontal="center" vertical="center"/>
    </xf>
    <xf numFmtId="0" fontId="30" fillId="0" borderId="0" xfId="2" applyFont="1" applyAlignment="1" applyProtection="1">
      <alignment horizontal="center" vertical="center"/>
    </xf>
    <xf numFmtId="0" fontId="19" fillId="0" borderId="0" xfId="2" applyFont="1" applyAlignment="1" applyProtection="1">
      <alignment horizontal="center" vertical="center"/>
    </xf>
    <xf numFmtId="0" fontId="31" fillId="0" borderId="0" xfId="2" applyFont="1" applyAlignment="1" applyProtection="1">
      <alignment horizontal="center" vertical="center"/>
    </xf>
    <xf numFmtId="0" fontId="32" fillId="0" borderId="0" xfId="2" applyFont="1" applyAlignment="1" applyProtection="1">
      <alignment horizontal="center" vertical="center"/>
    </xf>
    <xf numFmtId="17" fontId="19" fillId="0" borderId="0" xfId="2" applyNumberFormat="1" applyFont="1" applyAlignment="1" applyProtection="1">
      <alignment horizontal="center" vertical="center"/>
    </xf>
    <xf numFmtId="17" fontId="19" fillId="0" borderId="0" xfId="2" quotePrefix="1" applyNumberFormat="1" applyFont="1" applyAlignment="1" applyProtection="1">
      <alignment horizontal="center" vertical="center"/>
    </xf>
    <xf numFmtId="49" fontId="11" fillId="5" borderId="11" xfId="0" applyNumberFormat="1" applyFont="1" applyFill="1" applyBorder="1" applyAlignment="1" applyProtection="1">
      <alignment horizontal="left" vertical="center" wrapText="1" indent="11"/>
    </xf>
    <xf numFmtId="49" fontId="11" fillId="5" borderId="0" xfId="0" applyNumberFormat="1" applyFont="1" applyFill="1" applyAlignment="1" applyProtection="1">
      <alignment horizontal="left" vertical="center" wrapText="1" indent="11"/>
    </xf>
    <xf numFmtId="49" fontId="11" fillId="5" borderId="13" xfId="0" applyNumberFormat="1" applyFont="1" applyFill="1" applyBorder="1" applyAlignment="1" applyProtection="1">
      <alignment horizontal="left" vertical="center" wrapText="1" indent="11"/>
    </xf>
    <xf numFmtId="49" fontId="15" fillId="6" borderId="0" xfId="0" applyNumberFormat="1" applyFont="1" applyFill="1" applyAlignment="1" applyProtection="1">
      <alignment horizontal="left" vertical="center" wrapText="1" indent="4"/>
    </xf>
    <xf numFmtId="0" fontId="1" fillId="2" borderId="1" xfId="0" applyFont="1" applyFill="1" applyBorder="1" applyAlignment="1">
      <alignment horizontal="center" vertical="center" wrapText="1"/>
      <protection locked="0"/>
    </xf>
    <xf numFmtId="0" fontId="1" fillId="2" borderId="2" xfId="0" applyFont="1" applyFill="1" applyBorder="1" applyAlignment="1">
      <alignment horizontal="center" vertical="center" wrapText="1"/>
      <protection locked="0"/>
    </xf>
    <xf numFmtId="0" fontId="1" fillId="2" borderId="3" xfId="0" applyFont="1" applyFill="1" applyBorder="1" applyAlignment="1">
      <alignment horizontal="center" vertical="center" wrapText="1"/>
      <protection locked="0"/>
    </xf>
    <xf numFmtId="0" fontId="2" fillId="2" borderId="4" xfId="0" applyFont="1" applyFill="1" applyBorder="1" applyAlignment="1">
      <alignment horizontal="center" vertical="center" wrapText="1"/>
      <protection locked="0"/>
    </xf>
    <xf numFmtId="0" fontId="2" fillId="2" borderId="0" xfId="0" applyFont="1" applyFill="1" applyAlignment="1">
      <alignment horizontal="center" vertical="center" wrapText="1"/>
      <protection locked="0"/>
    </xf>
    <xf numFmtId="0" fontId="2" fillId="2" borderId="5" xfId="0" applyFont="1" applyFill="1" applyBorder="1" applyAlignment="1">
      <alignment horizontal="center" vertical="center" wrapText="1"/>
      <protection locked="0"/>
    </xf>
    <xf numFmtId="0" fontId="3" fillId="2" borderId="6" xfId="0" applyFont="1" applyFill="1" applyBorder="1" applyAlignment="1">
      <alignment horizontal="center" vertical="center"/>
      <protection locked="0"/>
    </xf>
    <xf numFmtId="0" fontId="3" fillId="2" borderId="7" xfId="0" applyFont="1" applyFill="1" applyBorder="1" applyAlignment="1">
      <alignment horizontal="center" vertical="center"/>
      <protection locked="0"/>
    </xf>
    <xf numFmtId="0" fontId="3" fillId="2" borderId="8" xfId="0" applyFont="1" applyFill="1" applyBorder="1" applyAlignment="1">
      <alignment horizontal="center" vertical="center"/>
      <protection locked="0"/>
    </xf>
    <xf numFmtId="0" fontId="5" fillId="3" borderId="0" xfId="0" applyFont="1" applyFill="1" applyAlignment="1">
      <alignment horizontal="center" vertical="center"/>
      <protection locked="0"/>
    </xf>
    <xf numFmtId="0" fontId="4" fillId="4" borderId="0" xfId="0" applyFont="1" applyFill="1" applyAlignment="1">
      <alignment vertical="center"/>
      <protection locked="0"/>
    </xf>
    <xf numFmtId="0" fontId="18" fillId="0" borderId="0" xfId="0" applyFont="1" applyAlignment="1" applyProtection="1">
      <alignment horizontal="center" vertical="center"/>
    </xf>
    <xf numFmtId="49" fontId="22" fillId="7" borderId="15" xfId="0" applyNumberFormat="1" applyFont="1" applyFill="1" applyBorder="1" applyAlignment="1" applyProtection="1">
      <alignment horizontal="center" vertical="center" wrapText="1"/>
    </xf>
    <xf numFmtId="49" fontId="22" fillId="7" borderId="16" xfId="0" applyNumberFormat="1" applyFont="1" applyFill="1" applyBorder="1" applyAlignment="1" applyProtection="1">
      <alignment vertical="center" wrapText="1"/>
    </xf>
    <xf numFmtId="49" fontId="22" fillId="7" borderId="17" xfId="0" applyNumberFormat="1" applyFont="1" applyFill="1" applyBorder="1" applyAlignment="1" applyProtection="1">
      <alignment horizontal="center" vertical="center" wrapText="1"/>
    </xf>
    <xf numFmtId="0" fontId="22" fillId="7" borderId="18" xfId="0" applyFont="1" applyFill="1" applyBorder="1" applyAlignment="1" applyProtection="1">
      <alignment vertical="center"/>
    </xf>
    <xf numFmtId="49" fontId="22" fillId="7" borderId="18" xfId="0" applyNumberFormat="1" applyFont="1" applyFill="1" applyBorder="1" applyAlignment="1" applyProtection="1">
      <alignment horizontal="center" vertical="center" wrapText="1"/>
    </xf>
    <xf numFmtId="49" fontId="22" fillId="7" borderId="19" xfId="0" applyNumberFormat="1" applyFont="1" applyFill="1" applyBorder="1" applyAlignment="1" applyProtection="1">
      <alignment horizontal="center" vertical="center" wrapText="1"/>
    </xf>
    <xf numFmtId="49" fontId="23" fillId="7" borderId="20" xfId="0" applyNumberFormat="1" applyFont="1" applyFill="1" applyBorder="1" applyAlignment="1" applyProtection="1">
      <alignment vertical="center" wrapText="1"/>
    </xf>
    <xf numFmtId="49" fontId="22" fillId="7" borderId="21" xfId="0" applyNumberFormat="1" applyFont="1" applyFill="1" applyBorder="1" applyAlignment="1" applyProtection="1">
      <alignment vertical="center" wrapText="1"/>
    </xf>
    <xf numFmtId="0" fontId="22" fillId="7" borderId="20" xfId="0" applyFont="1" applyFill="1" applyBorder="1" applyAlignment="1" applyProtection="1">
      <alignment vertical="center"/>
    </xf>
    <xf numFmtId="0" fontId="22" fillId="7" borderId="21" xfId="0" applyFont="1" applyFill="1" applyBorder="1" applyAlignment="1" applyProtection="1">
      <alignment vertical="center"/>
    </xf>
    <xf numFmtId="49" fontId="23" fillId="7" borderId="22" xfId="0" applyNumberFormat="1" applyFont="1" applyFill="1" applyBorder="1" applyAlignment="1" applyProtection="1">
      <alignment vertical="center" wrapText="1"/>
    </xf>
    <xf numFmtId="0" fontId="22" fillId="7" borderId="0" xfId="0" applyFont="1" applyFill="1" applyAlignment="1" applyProtection="1">
      <alignment vertical="center"/>
    </xf>
    <xf numFmtId="2" fontId="22" fillId="7" borderId="24" xfId="0" applyNumberFormat="1" applyFont="1" applyFill="1" applyBorder="1" applyAlignment="1">
      <alignment horizontal="center" vertical="center"/>
      <protection locked="0"/>
    </xf>
    <xf numFmtId="0" fontId="22" fillId="7" borderId="25" xfId="0" applyFont="1" applyFill="1" applyBorder="1" applyAlignment="1">
      <alignment vertical="center"/>
      <protection locked="0"/>
    </xf>
    <xf numFmtId="0" fontId="23" fillId="7" borderId="22" xfId="0" applyFont="1" applyFill="1" applyBorder="1" applyAlignment="1" applyProtection="1">
      <alignment vertical="center"/>
    </xf>
    <xf numFmtId="0" fontId="25" fillId="7" borderId="22" xfId="0" applyFont="1" applyFill="1" applyBorder="1" applyAlignment="1" applyProtection="1">
      <alignment vertical="center"/>
    </xf>
    <xf numFmtId="0" fontId="24" fillId="7" borderId="0" xfId="0" applyFont="1" applyFill="1" applyAlignment="1" applyProtection="1">
      <alignment vertical="center"/>
    </xf>
    <xf numFmtId="0" fontId="25" fillId="7" borderId="20" xfId="0" applyFont="1" applyFill="1" applyBorder="1" applyAlignment="1" applyProtection="1">
      <alignment vertical="center"/>
    </xf>
    <xf numFmtId="0" fontId="25" fillId="7" borderId="0" xfId="0" applyFont="1" applyFill="1" applyAlignment="1" applyProtection="1">
      <alignment vertical="center"/>
    </xf>
    <xf numFmtId="0" fontId="24" fillId="7" borderId="31" xfId="0" applyFont="1" applyFill="1" applyBorder="1" applyAlignment="1" applyProtection="1">
      <alignment vertical="center"/>
    </xf>
    <xf numFmtId="14" fontId="25" fillId="7" borderId="0" xfId="0" applyNumberFormat="1" applyFont="1" applyFill="1" applyAlignment="1">
      <alignment vertical="center"/>
      <protection locked="0"/>
    </xf>
    <xf numFmtId="0" fontId="5" fillId="3" borderId="0" xfId="0" applyFont="1" applyFill="1" applyAlignment="1">
      <alignment horizontal="center" vertical="center" wrapText="1"/>
      <protection locked="0"/>
    </xf>
    <xf numFmtId="0" fontId="4" fillId="4" borderId="0" xfId="0" applyFont="1" applyFill="1" applyAlignment="1">
      <alignment vertical="center" wrapText="1"/>
      <protection locked="0"/>
    </xf>
  </cellXfs>
  <cellStyles count="3">
    <cellStyle name="Monétaire" xfId="1" builtinId="4"/>
    <cellStyle name="Normal" xfId="0" builtinId="0"/>
    <cellStyle name="Normal 2" xfId="2" xr:uid="{341D4DB5-B46B-44AF-9B1D-C997BA2A8B7D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27</xdr:row>
      <xdr:rowOff>28575</xdr:rowOff>
    </xdr:from>
    <xdr:to>
      <xdr:col>1</xdr:col>
      <xdr:colOff>0</xdr:colOff>
      <xdr:row>28</xdr:row>
      <xdr:rowOff>57150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4F624B6D-BF0E-44AA-8F45-E81A2194F4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5400675"/>
          <a:ext cx="6829425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37</xdr:row>
      <xdr:rowOff>0</xdr:rowOff>
    </xdr:from>
    <xdr:to>
      <xdr:col>1</xdr:col>
      <xdr:colOff>0</xdr:colOff>
      <xdr:row>44</xdr:row>
      <xdr:rowOff>47625</xdr:rowOff>
    </xdr:to>
    <xdr:pic>
      <xdr:nvPicPr>
        <xdr:cNvPr id="3" name="Image 3">
          <a:extLst>
            <a:ext uri="{FF2B5EF4-FFF2-40B4-BE49-F238E27FC236}">
              <a16:creationId xmlns:a16="http://schemas.microsoft.com/office/drawing/2014/main" id="{2341437D-7B14-4698-99CE-04400CB06C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820025"/>
          <a:ext cx="6858000" cy="1085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142875</xdr:rowOff>
    </xdr:from>
    <xdr:to>
      <xdr:col>0</xdr:col>
      <xdr:colOff>6477000</xdr:colOff>
      <xdr:row>2</xdr:row>
      <xdr:rowOff>142875</xdr:rowOff>
    </xdr:to>
    <xdr:pic>
      <xdr:nvPicPr>
        <xdr:cNvPr id="4" name="Image 4">
          <a:extLst>
            <a:ext uri="{FF2B5EF4-FFF2-40B4-BE49-F238E27FC236}">
              <a16:creationId xmlns:a16="http://schemas.microsoft.com/office/drawing/2014/main" id="{41F26F8D-BB3A-400E-9781-A7A1A49BCF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2875"/>
          <a:ext cx="64770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Default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5D852C-B609-48FD-86C6-279CB39114FE}">
  <sheetPr>
    <pageSetUpPr fitToPage="1"/>
  </sheetPr>
  <dimension ref="A1:A47"/>
  <sheetViews>
    <sheetView workbookViewId="0">
      <selection activeCell="A6" sqref="A6"/>
    </sheetView>
  </sheetViews>
  <sheetFormatPr baseColWidth="10" defaultRowHeight="10.5" x14ac:dyDescent="0.15"/>
  <cols>
    <col min="1" max="1" width="120" style="62" customWidth="1"/>
    <col min="2" max="256" width="12" style="62"/>
    <col min="257" max="257" width="120" style="62" customWidth="1"/>
    <col min="258" max="512" width="12" style="62"/>
    <col min="513" max="513" width="120" style="62" customWidth="1"/>
    <col min="514" max="768" width="12" style="62"/>
    <col min="769" max="769" width="120" style="62" customWidth="1"/>
    <col min="770" max="1024" width="12" style="62"/>
    <col min="1025" max="1025" width="120" style="62" customWidth="1"/>
    <col min="1026" max="1280" width="12" style="62"/>
    <col min="1281" max="1281" width="120" style="62" customWidth="1"/>
    <col min="1282" max="1536" width="12" style="62"/>
    <col min="1537" max="1537" width="120" style="62" customWidth="1"/>
    <col min="1538" max="1792" width="12" style="62"/>
    <col min="1793" max="1793" width="120" style="62" customWidth="1"/>
    <col min="1794" max="2048" width="12" style="62"/>
    <col min="2049" max="2049" width="120" style="62" customWidth="1"/>
    <col min="2050" max="2304" width="12" style="62"/>
    <col min="2305" max="2305" width="120" style="62" customWidth="1"/>
    <col min="2306" max="2560" width="12" style="62"/>
    <col min="2561" max="2561" width="120" style="62" customWidth="1"/>
    <col min="2562" max="2816" width="12" style="62"/>
    <col min="2817" max="2817" width="120" style="62" customWidth="1"/>
    <col min="2818" max="3072" width="12" style="62"/>
    <col min="3073" max="3073" width="120" style="62" customWidth="1"/>
    <col min="3074" max="3328" width="12" style="62"/>
    <col min="3329" max="3329" width="120" style="62" customWidth="1"/>
    <col min="3330" max="3584" width="12" style="62"/>
    <col min="3585" max="3585" width="120" style="62" customWidth="1"/>
    <col min="3586" max="3840" width="12" style="62"/>
    <col min="3841" max="3841" width="120" style="62" customWidth="1"/>
    <col min="3842" max="4096" width="12" style="62"/>
    <col min="4097" max="4097" width="120" style="62" customWidth="1"/>
    <col min="4098" max="4352" width="12" style="62"/>
    <col min="4353" max="4353" width="120" style="62" customWidth="1"/>
    <col min="4354" max="4608" width="12" style="62"/>
    <col min="4609" max="4609" width="120" style="62" customWidth="1"/>
    <col min="4610" max="4864" width="12" style="62"/>
    <col min="4865" max="4865" width="120" style="62" customWidth="1"/>
    <col min="4866" max="5120" width="12" style="62"/>
    <col min="5121" max="5121" width="120" style="62" customWidth="1"/>
    <col min="5122" max="5376" width="12" style="62"/>
    <col min="5377" max="5377" width="120" style="62" customWidth="1"/>
    <col min="5378" max="5632" width="12" style="62"/>
    <col min="5633" max="5633" width="120" style="62" customWidth="1"/>
    <col min="5634" max="5888" width="12" style="62"/>
    <col min="5889" max="5889" width="120" style="62" customWidth="1"/>
    <col min="5890" max="6144" width="12" style="62"/>
    <col min="6145" max="6145" width="120" style="62" customWidth="1"/>
    <col min="6146" max="6400" width="12" style="62"/>
    <col min="6401" max="6401" width="120" style="62" customWidth="1"/>
    <col min="6402" max="6656" width="12" style="62"/>
    <col min="6657" max="6657" width="120" style="62" customWidth="1"/>
    <col min="6658" max="6912" width="12" style="62"/>
    <col min="6913" max="6913" width="120" style="62" customWidth="1"/>
    <col min="6914" max="7168" width="12" style="62"/>
    <col min="7169" max="7169" width="120" style="62" customWidth="1"/>
    <col min="7170" max="7424" width="12" style="62"/>
    <col min="7425" max="7425" width="120" style="62" customWidth="1"/>
    <col min="7426" max="7680" width="12" style="62"/>
    <col min="7681" max="7681" width="120" style="62" customWidth="1"/>
    <col min="7682" max="7936" width="12" style="62"/>
    <col min="7937" max="7937" width="120" style="62" customWidth="1"/>
    <col min="7938" max="8192" width="12" style="62"/>
    <col min="8193" max="8193" width="120" style="62" customWidth="1"/>
    <col min="8194" max="8448" width="12" style="62"/>
    <col min="8449" max="8449" width="120" style="62" customWidth="1"/>
    <col min="8450" max="8704" width="12" style="62"/>
    <col min="8705" max="8705" width="120" style="62" customWidth="1"/>
    <col min="8706" max="8960" width="12" style="62"/>
    <col min="8961" max="8961" width="120" style="62" customWidth="1"/>
    <col min="8962" max="9216" width="12" style="62"/>
    <col min="9217" max="9217" width="120" style="62" customWidth="1"/>
    <col min="9218" max="9472" width="12" style="62"/>
    <col min="9473" max="9473" width="120" style="62" customWidth="1"/>
    <col min="9474" max="9728" width="12" style="62"/>
    <col min="9729" max="9729" width="120" style="62" customWidth="1"/>
    <col min="9730" max="9984" width="12" style="62"/>
    <col min="9985" max="9985" width="120" style="62" customWidth="1"/>
    <col min="9986" max="10240" width="12" style="62"/>
    <col min="10241" max="10241" width="120" style="62" customWidth="1"/>
    <col min="10242" max="10496" width="12" style="62"/>
    <col min="10497" max="10497" width="120" style="62" customWidth="1"/>
    <col min="10498" max="10752" width="12" style="62"/>
    <col min="10753" max="10753" width="120" style="62" customWidth="1"/>
    <col min="10754" max="11008" width="12" style="62"/>
    <col min="11009" max="11009" width="120" style="62" customWidth="1"/>
    <col min="11010" max="11264" width="12" style="62"/>
    <col min="11265" max="11265" width="120" style="62" customWidth="1"/>
    <col min="11266" max="11520" width="12" style="62"/>
    <col min="11521" max="11521" width="120" style="62" customWidth="1"/>
    <col min="11522" max="11776" width="12" style="62"/>
    <col min="11777" max="11777" width="120" style="62" customWidth="1"/>
    <col min="11778" max="12032" width="12" style="62"/>
    <col min="12033" max="12033" width="120" style="62" customWidth="1"/>
    <col min="12034" max="12288" width="12" style="62"/>
    <col min="12289" max="12289" width="120" style="62" customWidth="1"/>
    <col min="12290" max="12544" width="12" style="62"/>
    <col min="12545" max="12545" width="120" style="62" customWidth="1"/>
    <col min="12546" max="12800" width="12" style="62"/>
    <col min="12801" max="12801" width="120" style="62" customWidth="1"/>
    <col min="12802" max="13056" width="12" style="62"/>
    <col min="13057" max="13057" width="120" style="62" customWidth="1"/>
    <col min="13058" max="13312" width="12" style="62"/>
    <col min="13313" max="13313" width="120" style="62" customWidth="1"/>
    <col min="13314" max="13568" width="12" style="62"/>
    <col min="13569" max="13569" width="120" style="62" customWidth="1"/>
    <col min="13570" max="13824" width="12" style="62"/>
    <col min="13825" max="13825" width="120" style="62" customWidth="1"/>
    <col min="13826" max="14080" width="12" style="62"/>
    <col min="14081" max="14081" width="120" style="62" customWidth="1"/>
    <col min="14082" max="14336" width="12" style="62"/>
    <col min="14337" max="14337" width="120" style="62" customWidth="1"/>
    <col min="14338" max="14592" width="12" style="62"/>
    <col min="14593" max="14593" width="120" style="62" customWidth="1"/>
    <col min="14594" max="14848" width="12" style="62"/>
    <col min="14849" max="14849" width="120" style="62" customWidth="1"/>
    <col min="14850" max="15104" width="12" style="62"/>
    <col min="15105" max="15105" width="120" style="62" customWidth="1"/>
    <col min="15106" max="15360" width="12" style="62"/>
    <col min="15361" max="15361" width="120" style="62" customWidth="1"/>
    <col min="15362" max="15616" width="12" style="62"/>
    <col min="15617" max="15617" width="120" style="62" customWidth="1"/>
    <col min="15618" max="15872" width="12" style="62"/>
    <col min="15873" max="15873" width="120" style="62" customWidth="1"/>
    <col min="15874" max="16128" width="12" style="62"/>
    <col min="16129" max="16129" width="120" style="62" customWidth="1"/>
    <col min="16130" max="16384" width="12" style="62"/>
  </cols>
  <sheetData>
    <row r="1" spans="1:1" ht="16.5" x14ac:dyDescent="0.15">
      <c r="A1" s="61"/>
    </row>
    <row r="2" spans="1:1" x14ac:dyDescent="0.15">
      <c r="A2" s="63"/>
    </row>
    <row r="3" spans="1:1" ht="16.5" x14ac:dyDescent="0.15">
      <c r="A3" s="61"/>
    </row>
    <row r="4" spans="1:1" ht="12.75" x14ac:dyDescent="0.15">
      <c r="A4" s="64"/>
    </row>
    <row r="5" spans="1:1" ht="15.75" x14ac:dyDescent="0.15">
      <c r="A5" s="65"/>
    </row>
    <row r="6" spans="1:1" ht="15.75" x14ac:dyDescent="0.15">
      <c r="A6" s="65"/>
    </row>
    <row r="7" spans="1:1" ht="16.5" x14ac:dyDescent="0.15">
      <c r="A7" s="66" t="s">
        <v>409</v>
      </c>
    </row>
    <row r="8" spans="1:1" ht="16.5" x14ac:dyDescent="0.15">
      <c r="A8" s="66" t="s">
        <v>410</v>
      </c>
    </row>
    <row r="9" spans="1:1" ht="16.5" x14ac:dyDescent="0.15">
      <c r="A9" s="67" t="s">
        <v>411</v>
      </c>
    </row>
    <row r="10" spans="1:1" ht="16.5" x14ac:dyDescent="0.15">
      <c r="A10" s="68"/>
    </row>
    <row r="11" spans="1:1" ht="16.5" x14ac:dyDescent="0.15">
      <c r="A11" s="68"/>
    </row>
    <row r="12" spans="1:1" ht="16.5" x14ac:dyDescent="0.15">
      <c r="A12" s="68"/>
    </row>
    <row r="13" spans="1:1" ht="16.5" x14ac:dyDescent="0.15">
      <c r="A13" s="68"/>
    </row>
    <row r="14" spans="1:1" ht="16.5" x14ac:dyDescent="0.15">
      <c r="A14" s="68" t="s">
        <v>412</v>
      </c>
    </row>
    <row r="15" spans="1:1" ht="16.5" x14ac:dyDescent="0.15">
      <c r="A15" s="68"/>
    </row>
    <row r="16" spans="1:1" ht="16.5" x14ac:dyDescent="0.15">
      <c r="A16" s="68"/>
    </row>
    <row r="17" spans="1:1" ht="16.5" x14ac:dyDescent="0.15">
      <c r="A17" s="68"/>
    </row>
    <row r="18" spans="1:1" ht="16.5" x14ac:dyDescent="0.15">
      <c r="A18" s="69"/>
    </row>
    <row r="19" spans="1:1" ht="16.5" x14ac:dyDescent="0.15">
      <c r="A19" s="70" t="s">
        <v>413</v>
      </c>
    </row>
    <row r="20" spans="1:1" ht="16.5" x14ac:dyDescent="0.15">
      <c r="A20" s="71"/>
    </row>
    <row r="21" spans="1:1" ht="16.5" x14ac:dyDescent="0.15">
      <c r="A21" s="71" t="s">
        <v>414</v>
      </c>
    </row>
    <row r="22" spans="1:1" ht="16.5" x14ac:dyDescent="0.15">
      <c r="A22" s="71"/>
    </row>
    <row r="23" spans="1:1" ht="12.75" x14ac:dyDescent="0.15">
      <c r="A23" s="72" t="s">
        <v>415</v>
      </c>
    </row>
    <row r="24" spans="1:1" ht="14.25" x14ac:dyDescent="0.15">
      <c r="A24" s="73"/>
    </row>
    <row r="25" spans="1:1" ht="14.25" x14ac:dyDescent="0.15">
      <c r="A25" s="74"/>
    </row>
    <row r="26" spans="1:1" ht="16.5" x14ac:dyDescent="0.15">
      <c r="A26" s="68"/>
    </row>
    <row r="27" spans="1:1" ht="13.5" x14ac:dyDescent="0.15">
      <c r="A27" s="75"/>
    </row>
    <row r="28" spans="1:1" x14ac:dyDescent="0.15">
      <c r="A28" s="63"/>
    </row>
    <row r="29" spans="1:1" ht="20.25" x14ac:dyDescent="0.15">
      <c r="A29" s="76"/>
    </row>
    <row r="30" spans="1:1" ht="20.25" x14ac:dyDescent="0.15">
      <c r="A30" s="76" t="s">
        <v>0</v>
      </c>
    </row>
    <row r="31" spans="1:1" ht="20.25" x14ac:dyDescent="0.15">
      <c r="A31" s="76" t="s">
        <v>416</v>
      </c>
    </row>
    <row r="32" spans="1:1" ht="20.25" x14ac:dyDescent="0.15">
      <c r="A32" s="76"/>
    </row>
    <row r="33" spans="1:1" ht="20.25" x14ac:dyDescent="0.15">
      <c r="A33" s="76" t="s">
        <v>417</v>
      </c>
    </row>
    <row r="34" spans="1:1" ht="20.25" x14ac:dyDescent="0.15">
      <c r="A34" s="76"/>
    </row>
    <row r="35" spans="1:1" ht="20.25" x14ac:dyDescent="0.15">
      <c r="A35" s="76"/>
    </row>
    <row r="36" spans="1:1" ht="20.25" x14ac:dyDescent="0.15">
      <c r="A36" s="76"/>
    </row>
    <row r="37" spans="1:1" ht="20.25" x14ac:dyDescent="0.15">
      <c r="A37" s="76"/>
    </row>
    <row r="38" spans="1:1" x14ac:dyDescent="0.15">
      <c r="A38" s="63"/>
    </row>
    <row r="39" spans="1:1" ht="11.25" x14ac:dyDescent="0.15">
      <c r="A39" s="77"/>
    </row>
    <row r="40" spans="1:1" ht="13.5" x14ac:dyDescent="0.15">
      <c r="A40" s="78">
        <v>43374</v>
      </c>
    </row>
    <row r="41" spans="1:1" ht="12.75" x14ac:dyDescent="0.15">
      <c r="A41" s="64"/>
    </row>
    <row r="42" spans="1:1" ht="12.75" x14ac:dyDescent="0.15">
      <c r="A42" s="64"/>
    </row>
    <row r="43" spans="1:1" x14ac:dyDescent="0.15">
      <c r="A43" s="63"/>
    </row>
    <row r="44" spans="1:1" x14ac:dyDescent="0.15">
      <c r="A44" s="63"/>
    </row>
    <row r="45" spans="1:1" x14ac:dyDescent="0.15">
      <c r="A45" s="63"/>
    </row>
    <row r="46" spans="1:1" x14ac:dyDescent="0.15">
      <c r="A46" s="63"/>
    </row>
    <row r="47" spans="1:1" ht="13.5" x14ac:dyDescent="0.15">
      <c r="A47" s="79" t="s">
        <v>418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9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14"/>
  <sheetViews>
    <sheetView showZeros="0" tabSelected="1" workbookViewId="0">
      <pane ySplit="6" topLeftCell="A7" activePane="bottomLeft" state="frozen"/>
      <selection activeCell="A6" sqref="A6"/>
      <selection pane="bottomLeft" activeCell="A6" sqref="A6"/>
    </sheetView>
  </sheetViews>
  <sheetFormatPr baseColWidth="10" defaultColWidth="10" defaultRowHeight="15" customHeight="1" x14ac:dyDescent="0.15"/>
  <cols>
    <col min="1" max="1" width="11.83203125" style="1" bestFit="1" customWidth="1"/>
    <col min="2" max="2" width="65.83203125" style="1" customWidth="1"/>
    <col min="3" max="3" width="9.1640625" style="1" customWidth="1"/>
    <col min="4" max="4" width="10.33203125" style="1" customWidth="1"/>
    <col min="5" max="5" width="14.5" customWidth="1"/>
    <col min="6" max="6" width="17.83203125" style="1" customWidth="1"/>
  </cols>
  <sheetData>
    <row r="1" spans="1:6" ht="22.5" customHeight="1" x14ac:dyDescent="0.15">
      <c r="A1" s="84" t="s">
        <v>0</v>
      </c>
      <c r="B1" s="85"/>
      <c r="C1" s="85"/>
      <c r="D1" s="85"/>
      <c r="E1" s="85"/>
      <c r="F1" s="86"/>
    </row>
    <row r="2" spans="1:6" ht="22.5" customHeight="1" x14ac:dyDescent="0.15">
      <c r="A2" s="87" t="s">
        <v>1</v>
      </c>
      <c r="B2" s="88"/>
      <c r="C2" s="88"/>
      <c r="D2" s="88"/>
      <c r="E2" s="88"/>
      <c r="F2" s="89"/>
    </row>
    <row r="3" spans="1:6" ht="18.75" customHeight="1" thickBot="1" x14ac:dyDescent="0.2">
      <c r="A3" s="90" t="s">
        <v>2</v>
      </c>
      <c r="B3" s="91"/>
      <c r="C3" s="91"/>
      <c r="D3" s="91"/>
      <c r="E3" s="91"/>
      <c r="F3" s="92"/>
    </row>
    <row r="4" spans="1:6" ht="15" customHeight="1" x14ac:dyDescent="0.15">
      <c r="A4" s="2"/>
      <c r="B4" s="2"/>
      <c r="C4"/>
      <c r="D4"/>
      <c r="F4"/>
    </row>
    <row r="5" spans="1:6" ht="15" customHeight="1" x14ac:dyDescent="0.15">
      <c r="A5" s="3"/>
      <c r="B5" s="3"/>
      <c r="C5" s="93" t="s">
        <v>3</v>
      </c>
      <c r="D5" s="94"/>
      <c r="E5" s="94"/>
      <c r="F5" s="94"/>
    </row>
    <row r="6" spans="1:6" ht="16.5" customHeight="1" x14ac:dyDescent="0.15">
      <c r="A6" s="4" t="s">
        <v>4</v>
      </c>
      <c r="B6" s="5" t="s">
        <v>5</v>
      </c>
      <c r="C6" s="5" t="s">
        <v>6</v>
      </c>
      <c r="D6" s="5" t="s">
        <v>7</v>
      </c>
      <c r="E6" s="5" t="s">
        <v>8</v>
      </c>
      <c r="F6" s="5" t="s">
        <v>9</v>
      </c>
    </row>
    <row r="7" spans="1:6" ht="14.25" x14ac:dyDescent="0.15">
      <c r="A7" s="9" t="s">
        <v>10</v>
      </c>
      <c r="B7" s="10" t="s">
        <v>11</v>
      </c>
      <c r="C7" s="6"/>
      <c r="D7" s="8"/>
      <c r="E7" s="7"/>
      <c r="F7" s="8"/>
    </row>
    <row r="8" spans="1:6" ht="13.5" x14ac:dyDescent="0.15">
      <c r="A8" s="11" t="s">
        <v>12</v>
      </c>
      <c r="B8" s="12" t="s">
        <v>13</v>
      </c>
      <c r="C8" s="6"/>
      <c r="D8" s="8"/>
      <c r="E8" s="7"/>
      <c r="F8" s="8"/>
    </row>
    <row r="9" spans="1:6" ht="14.25" x14ac:dyDescent="0.15">
      <c r="A9" s="13" t="s">
        <v>14</v>
      </c>
      <c r="B9" s="14" t="s">
        <v>15</v>
      </c>
      <c r="C9" s="15" t="s">
        <v>16</v>
      </c>
      <c r="D9" s="16">
        <v>1</v>
      </c>
      <c r="E9" s="17"/>
      <c r="F9" s="18">
        <f>ROUND(E9*D9,2)</f>
        <v>0</v>
      </c>
    </row>
    <row r="10" spans="1:6" ht="28.5" x14ac:dyDescent="0.15">
      <c r="A10" s="13" t="s">
        <v>17</v>
      </c>
      <c r="B10" s="14" t="s">
        <v>18</v>
      </c>
      <c r="C10" s="15" t="s">
        <v>19</v>
      </c>
      <c r="D10" s="16">
        <v>10</v>
      </c>
      <c r="E10" s="17"/>
      <c r="F10" s="18">
        <f t="shared" ref="F10:F46" si="0">ROUND(E10*D10,2)</f>
        <v>0</v>
      </c>
    </row>
    <row r="11" spans="1:6" ht="14.25" x14ac:dyDescent="0.15">
      <c r="A11" s="13" t="s">
        <v>20</v>
      </c>
      <c r="B11" s="14" t="s">
        <v>21</v>
      </c>
      <c r="C11" s="15" t="s">
        <v>16</v>
      </c>
      <c r="D11" s="16">
        <v>1</v>
      </c>
      <c r="E11" s="17"/>
      <c r="F11" s="18">
        <f t="shared" si="0"/>
        <v>0</v>
      </c>
    </row>
    <row r="12" spans="1:6" ht="13.5" x14ac:dyDescent="0.15">
      <c r="A12" s="11" t="s">
        <v>22</v>
      </c>
      <c r="B12" s="12" t="s">
        <v>23</v>
      </c>
      <c r="C12" s="6"/>
      <c r="D12" s="8"/>
      <c r="E12" s="7"/>
      <c r="F12" s="18">
        <f t="shared" si="0"/>
        <v>0</v>
      </c>
    </row>
    <row r="13" spans="1:6" ht="14.25" x14ac:dyDescent="0.15">
      <c r="A13" s="13" t="s">
        <v>24</v>
      </c>
      <c r="B13" s="14" t="s">
        <v>15</v>
      </c>
      <c r="C13" s="15" t="s">
        <v>16</v>
      </c>
      <c r="D13" s="16">
        <v>1</v>
      </c>
      <c r="E13" s="17"/>
      <c r="F13" s="18">
        <f t="shared" si="0"/>
        <v>0</v>
      </c>
    </row>
    <row r="14" spans="1:6" ht="28.5" x14ac:dyDescent="0.15">
      <c r="A14" s="13" t="s">
        <v>25</v>
      </c>
      <c r="B14" s="14" t="s">
        <v>18</v>
      </c>
      <c r="C14" s="15" t="s">
        <v>19</v>
      </c>
      <c r="D14" s="16">
        <v>10</v>
      </c>
      <c r="E14" s="17"/>
      <c r="F14" s="18">
        <f t="shared" si="0"/>
        <v>0</v>
      </c>
    </row>
    <row r="15" spans="1:6" ht="14.25" x14ac:dyDescent="0.15">
      <c r="A15" s="13" t="s">
        <v>26</v>
      </c>
      <c r="B15" s="14" t="s">
        <v>21</v>
      </c>
      <c r="C15" s="15" t="s">
        <v>16</v>
      </c>
      <c r="D15" s="16">
        <v>1</v>
      </c>
      <c r="E15" s="17"/>
      <c r="F15" s="18">
        <f t="shared" si="0"/>
        <v>0</v>
      </c>
    </row>
    <row r="16" spans="1:6" ht="13.5" x14ac:dyDescent="0.15">
      <c r="A16" s="11" t="s">
        <v>27</v>
      </c>
      <c r="B16" s="12" t="s">
        <v>28</v>
      </c>
      <c r="C16" s="6"/>
      <c r="D16" s="8"/>
      <c r="E16" s="7"/>
      <c r="F16" s="18">
        <f t="shared" si="0"/>
        <v>0</v>
      </c>
    </row>
    <row r="17" spans="1:6" ht="14.25" x14ac:dyDescent="0.15">
      <c r="A17" s="13" t="s">
        <v>29</v>
      </c>
      <c r="B17" s="14" t="s">
        <v>15</v>
      </c>
      <c r="C17" s="15" t="s">
        <v>16</v>
      </c>
      <c r="D17" s="16">
        <v>1</v>
      </c>
      <c r="E17" s="17"/>
      <c r="F17" s="18">
        <f t="shared" si="0"/>
        <v>0</v>
      </c>
    </row>
    <row r="18" spans="1:6" ht="28.5" x14ac:dyDescent="0.15">
      <c r="A18" s="13" t="s">
        <v>30</v>
      </c>
      <c r="B18" s="14" t="s">
        <v>31</v>
      </c>
      <c r="C18" s="15" t="s">
        <v>19</v>
      </c>
      <c r="D18" s="16">
        <v>10</v>
      </c>
      <c r="E18" s="17"/>
      <c r="F18" s="18">
        <f t="shared" si="0"/>
        <v>0</v>
      </c>
    </row>
    <row r="19" spans="1:6" ht="14.25" x14ac:dyDescent="0.15">
      <c r="A19" s="13" t="s">
        <v>32</v>
      </c>
      <c r="B19" s="14" t="s">
        <v>33</v>
      </c>
      <c r="C19" s="15" t="s">
        <v>34</v>
      </c>
      <c r="D19" s="19">
        <v>1</v>
      </c>
      <c r="E19" s="17"/>
      <c r="F19" s="18">
        <f t="shared" si="0"/>
        <v>0</v>
      </c>
    </row>
    <row r="20" spans="1:6" ht="13.5" x14ac:dyDescent="0.15">
      <c r="A20" s="11" t="s">
        <v>35</v>
      </c>
      <c r="B20" s="12" t="s">
        <v>36</v>
      </c>
      <c r="C20" s="6"/>
      <c r="D20" s="8"/>
      <c r="E20" s="7"/>
      <c r="F20" s="18">
        <f t="shared" si="0"/>
        <v>0</v>
      </c>
    </row>
    <row r="21" spans="1:6" ht="14.25" x14ac:dyDescent="0.15">
      <c r="A21" s="13" t="s">
        <v>37</v>
      </c>
      <c r="B21" s="14" t="s">
        <v>15</v>
      </c>
      <c r="C21" s="15" t="s">
        <v>16</v>
      </c>
      <c r="D21" s="16">
        <v>1</v>
      </c>
      <c r="E21" s="17"/>
      <c r="F21" s="18">
        <f t="shared" si="0"/>
        <v>0</v>
      </c>
    </row>
    <row r="22" spans="1:6" ht="28.5" x14ac:dyDescent="0.15">
      <c r="A22" s="13" t="s">
        <v>38</v>
      </c>
      <c r="B22" s="14" t="s">
        <v>18</v>
      </c>
      <c r="C22" s="15" t="s">
        <v>19</v>
      </c>
      <c r="D22" s="16">
        <v>10</v>
      </c>
      <c r="E22" s="17"/>
      <c r="F22" s="18">
        <f t="shared" si="0"/>
        <v>0</v>
      </c>
    </row>
    <row r="23" spans="1:6" ht="14.25" x14ac:dyDescent="0.15">
      <c r="A23" s="13" t="s">
        <v>39</v>
      </c>
      <c r="B23" s="14" t="s">
        <v>21</v>
      </c>
      <c r="C23" s="15" t="s">
        <v>16</v>
      </c>
      <c r="D23" s="16">
        <v>1</v>
      </c>
      <c r="E23" s="17"/>
      <c r="F23" s="18">
        <f t="shared" si="0"/>
        <v>0</v>
      </c>
    </row>
    <row r="24" spans="1:6" ht="13.5" x14ac:dyDescent="0.15">
      <c r="A24" s="11" t="s">
        <v>40</v>
      </c>
      <c r="B24" s="12" t="s">
        <v>41</v>
      </c>
      <c r="C24" s="6"/>
      <c r="D24" s="8"/>
      <c r="E24" s="7"/>
      <c r="F24" s="18">
        <f t="shared" si="0"/>
        <v>0</v>
      </c>
    </row>
    <row r="25" spans="1:6" ht="14.25" x14ac:dyDescent="0.15">
      <c r="A25" s="13" t="s">
        <v>42</v>
      </c>
      <c r="B25" s="14" t="s">
        <v>15</v>
      </c>
      <c r="C25" s="15" t="s">
        <v>16</v>
      </c>
      <c r="D25" s="16">
        <v>1</v>
      </c>
      <c r="E25" s="17"/>
      <c r="F25" s="18">
        <f t="shared" si="0"/>
        <v>0</v>
      </c>
    </row>
    <row r="26" spans="1:6" ht="28.5" x14ac:dyDescent="0.15">
      <c r="A26" s="13" t="s">
        <v>43</v>
      </c>
      <c r="B26" s="14" t="s">
        <v>31</v>
      </c>
      <c r="C26" s="15" t="s">
        <v>19</v>
      </c>
      <c r="D26" s="16">
        <v>10</v>
      </c>
      <c r="E26" s="17"/>
      <c r="F26" s="18">
        <f t="shared" si="0"/>
        <v>0</v>
      </c>
    </row>
    <row r="27" spans="1:6" ht="14.25" x14ac:dyDescent="0.15">
      <c r="A27" s="13" t="s">
        <v>44</v>
      </c>
      <c r="B27" s="14" t="s">
        <v>33</v>
      </c>
      <c r="C27" s="15" t="s">
        <v>16</v>
      </c>
      <c r="D27" s="16">
        <v>1</v>
      </c>
      <c r="E27" s="17"/>
      <c r="F27" s="18">
        <f t="shared" si="0"/>
        <v>0</v>
      </c>
    </row>
    <row r="28" spans="1:6" ht="13.5" x14ac:dyDescent="0.15">
      <c r="A28" s="11" t="s">
        <v>45</v>
      </c>
      <c r="B28" s="12" t="s">
        <v>46</v>
      </c>
      <c r="C28" s="6"/>
      <c r="D28" s="8"/>
      <c r="E28" s="7"/>
      <c r="F28" s="18">
        <f t="shared" si="0"/>
        <v>0</v>
      </c>
    </row>
    <row r="29" spans="1:6" ht="14.25" x14ac:dyDescent="0.15">
      <c r="A29" s="13" t="s">
        <v>47</v>
      </c>
      <c r="B29" s="14" t="s">
        <v>48</v>
      </c>
      <c r="C29" s="15" t="s">
        <v>19</v>
      </c>
      <c r="D29" s="16">
        <v>10</v>
      </c>
      <c r="E29" s="17"/>
      <c r="F29" s="18">
        <f t="shared" si="0"/>
        <v>0</v>
      </c>
    </row>
    <row r="30" spans="1:6" ht="13.5" x14ac:dyDescent="0.15">
      <c r="A30" s="11" t="s">
        <v>49</v>
      </c>
      <c r="B30" s="12" t="s">
        <v>50</v>
      </c>
      <c r="C30" s="6"/>
      <c r="D30" s="8"/>
      <c r="E30" s="7"/>
      <c r="F30" s="18">
        <f t="shared" si="0"/>
        <v>0</v>
      </c>
    </row>
    <row r="31" spans="1:6" ht="14.25" x14ac:dyDescent="0.15">
      <c r="A31" s="13" t="s">
        <v>51</v>
      </c>
      <c r="B31" s="14" t="s">
        <v>52</v>
      </c>
      <c r="C31" s="15" t="s">
        <v>53</v>
      </c>
      <c r="D31" s="19">
        <v>0</v>
      </c>
      <c r="E31" s="17"/>
      <c r="F31" s="18">
        <f t="shared" si="0"/>
        <v>0</v>
      </c>
    </row>
    <row r="32" spans="1:6" ht="13.5" x14ac:dyDescent="0.15">
      <c r="A32" s="11" t="s">
        <v>54</v>
      </c>
      <c r="B32" s="12" t="s">
        <v>55</v>
      </c>
      <c r="C32" s="6"/>
      <c r="D32" s="8"/>
      <c r="E32" s="7"/>
      <c r="F32" s="18">
        <f t="shared" si="0"/>
        <v>0</v>
      </c>
    </row>
    <row r="33" spans="1:6" ht="14.25" x14ac:dyDescent="0.15">
      <c r="A33" s="13" t="s">
        <v>56</v>
      </c>
      <c r="B33" s="14" t="s">
        <v>57</v>
      </c>
      <c r="C33" s="15" t="s">
        <v>6</v>
      </c>
      <c r="D33" s="16">
        <v>1</v>
      </c>
      <c r="E33" s="17"/>
      <c r="F33" s="18">
        <f t="shared" si="0"/>
        <v>0</v>
      </c>
    </row>
    <row r="34" spans="1:6" ht="14.25" x14ac:dyDescent="0.15">
      <c r="A34" s="13" t="s">
        <v>58</v>
      </c>
      <c r="B34" s="14" t="s">
        <v>59</v>
      </c>
      <c r="C34" s="15" t="s">
        <v>16</v>
      </c>
      <c r="D34" s="16">
        <v>1</v>
      </c>
      <c r="E34" s="17"/>
      <c r="F34" s="18">
        <f t="shared" si="0"/>
        <v>0</v>
      </c>
    </row>
    <row r="35" spans="1:6" ht="14.25" x14ac:dyDescent="0.15">
      <c r="A35" s="13" t="s">
        <v>60</v>
      </c>
      <c r="B35" s="14" t="s">
        <v>61</v>
      </c>
      <c r="C35" s="15" t="s">
        <v>62</v>
      </c>
      <c r="D35" s="19">
        <v>10</v>
      </c>
      <c r="E35" s="17"/>
      <c r="F35" s="18">
        <f t="shared" si="0"/>
        <v>0</v>
      </c>
    </row>
    <row r="36" spans="1:6" ht="13.5" x14ac:dyDescent="0.15">
      <c r="A36" s="11" t="s">
        <v>63</v>
      </c>
      <c r="B36" s="12" t="s">
        <v>64</v>
      </c>
      <c r="C36" s="6"/>
      <c r="D36" s="8"/>
      <c r="E36" s="7"/>
      <c r="F36" s="18">
        <f t="shared" si="0"/>
        <v>0</v>
      </c>
    </row>
    <row r="37" spans="1:6" ht="14.25" x14ac:dyDescent="0.15">
      <c r="A37" s="13" t="s">
        <v>65</v>
      </c>
      <c r="B37" s="14" t="s">
        <v>66</v>
      </c>
      <c r="C37" s="15" t="s">
        <v>67</v>
      </c>
      <c r="D37" s="16">
        <v>74</v>
      </c>
      <c r="E37" s="17"/>
      <c r="F37" s="18">
        <f t="shared" si="0"/>
        <v>0</v>
      </c>
    </row>
    <row r="38" spans="1:6" ht="28.5" x14ac:dyDescent="0.15">
      <c r="A38" s="13" t="s">
        <v>68</v>
      </c>
      <c r="B38" s="14" t="s">
        <v>18</v>
      </c>
      <c r="C38" s="15" t="s">
        <v>69</v>
      </c>
      <c r="D38" s="19">
        <v>740</v>
      </c>
      <c r="E38" s="17"/>
      <c r="F38" s="18">
        <f t="shared" si="0"/>
        <v>0</v>
      </c>
    </row>
    <row r="39" spans="1:6" ht="14.25" x14ac:dyDescent="0.15">
      <c r="A39" s="13" t="s">
        <v>70</v>
      </c>
      <c r="B39" s="14" t="s">
        <v>21</v>
      </c>
      <c r="C39" s="15" t="s">
        <v>67</v>
      </c>
      <c r="D39" s="16">
        <v>74</v>
      </c>
      <c r="E39" s="17"/>
      <c r="F39" s="18">
        <f t="shared" si="0"/>
        <v>0</v>
      </c>
    </row>
    <row r="40" spans="1:6" ht="14.25" x14ac:dyDescent="0.15">
      <c r="A40" s="13" t="s">
        <v>71</v>
      </c>
      <c r="B40" s="14" t="s">
        <v>72</v>
      </c>
      <c r="C40" s="15" t="s">
        <v>6</v>
      </c>
      <c r="D40" s="16">
        <v>1</v>
      </c>
      <c r="E40" s="17"/>
      <c r="F40" s="18">
        <f t="shared" si="0"/>
        <v>0</v>
      </c>
    </row>
    <row r="41" spans="1:6" ht="13.5" x14ac:dyDescent="0.15">
      <c r="A41" s="11" t="s">
        <v>73</v>
      </c>
      <c r="B41" s="12" t="s">
        <v>74</v>
      </c>
      <c r="C41" s="6"/>
      <c r="D41" s="8"/>
      <c r="E41" s="7"/>
      <c r="F41" s="18">
        <f t="shared" si="0"/>
        <v>0</v>
      </c>
    </row>
    <row r="42" spans="1:6" ht="14.25" x14ac:dyDescent="0.15">
      <c r="A42" s="13" t="s">
        <v>75</v>
      </c>
      <c r="B42" s="14" t="s">
        <v>76</v>
      </c>
      <c r="C42" s="15" t="s">
        <v>67</v>
      </c>
      <c r="D42" s="16">
        <v>50</v>
      </c>
      <c r="E42" s="17"/>
      <c r="F42" s="18">
        <f t="shared" si="0"/>
        <v>0</v>
      </c>
    </row>
    <row r="43" spans="1:6" ht="13.5" x14ac:dyDescent="0.15">
      <c r="A43" s="11" t="s">
        <v>77</v>
      </c>
      <c r="B43" s="12" t="s">
        <v>78</v>
      </c>
      <c r="C43" s="6"/>
      <c r="D43" s="8"/>
      <c r="E43" s="7"/>
      <c r="F43" s="18">
        <f t="shared" si="0"/>
        <v>0</v>
      </c>
    </row>
    <row r="44" spans="1:6" ht="14.25" x14ac:dyDescent="0.15">
      <c r="A44" s="13" t="s">
        <v>79</v>
      </c>
      <c r="B44" s="14" t="s">
        <v>15</v>
      </c>
      <c r="C44" s="15" t="s">
        <v>16</v>
      </c>
      <c r="D44" s="16">
        <v>1</v>
      </c>
      <c r="E44" s="17"/>
      <c r="F44" s="18">
        <f t="shared" si="0"/>
        <v>0</v>
      </c>
    </row>
    <row r="45" spans="1:6" ht="14.25" x14ac:dyDescent="0.15">
      <c r="A45" s="13" t="s">
        <v>80</v>
      </c>
      <c r="B45" s="14" t="s">
        <v>81</v>
      </c>
      <c r="C45" s="15" t="s">
        <v>82</v>
      </c>
      <c r="D45" s="16">
        <v>9</v>
      </c>
      <c r="E45" s="17"/>
      <c r="F45" s="18">
        <f t="shared" si="0"/>
        <v>0</v>
      </c>
    </row>
    <row r="46" spans="1:6" ht="14.25" x14ac:dyDescent="0.15">
      <c r="A46" s="13" t="s">
        <v>83</v>
      </c>
      <c r="B46" s="14" t="s">
        <v>84</v>
      </c>
      <c r="C46" s="15" t="s">
        <v>16</v>
      </c>
      <c r="D46" s="16">
        <v>1</v>
      </c>
      <c r="E46" s="17"/>
      <c r="F46" s="18">
        <f t="shared" si="0"/>
        <v>0</v>
      </c>
    </row>
    <row r="47" spans="1:6" ht="12.75" x14ac:dyDescent="0.15">
      <c r="A47" s="80" t="s">
        <v>85</v>
      </c>
      <c r="B47" s="81"/>
      <c r="C47" s="81"/>
      <c r="D47" s="81"/>
      <c r="E47" s="82"/>
      <c r="F47" s="20">
        <f>SUM(F9:F46)</f>
        <v>0</v>
      </c>
    </row>
    <row r="48" spans="1:6" ht="14.25" x14ac:dyDescent="0.15">
      <c r="A48" s="9" t="s">
        <v>86</v>
      </c>
      <c r="B48" s="10" t="s">
        <v>87</v>
      </c>
      <c r="C48" s="6"/>
      <c r="D48" s="8"/>
      <c r="E48" s="7"/>
      <c r="F48" s="8"/>
    </row>
    <row r="49" spans="1:6" ht="13.5" x14ac:dyDescent="0.15">
      <c r="A49" s="11" t="s">
        <v>88</v>
      </c>
      <c r="B49" s="12" t="s">
        <v>89</v>
      </c>
      <c r="C49" s="6"/>
      <c r="D49" s="8"/>
      <c r="E49" s="7"/>
      <c r="F49" s="8"/>
    </row>
    <row r="50" spans="1:6" ht="14.25" x14ac:dyDescent="0.15">
      <c r="A50" s="13" t="s">
        <v>90</v>
      </c>
      <c r="B50" s="14" t="s">
        <v>91</v>
      </c>
      <c r="C50" s="6"/>
      <c r="D50" s="8"/>
      <c r="E50" s="7"/>
      <c r="F50" s="8"/>
    </row>
    <row r="51" spans="1:6" ht="13.5" x14ac:dyDescent="0.15">
      <c r="A51" s="21" t="s">
        <v>92</v>
      </c>
      <c r="B51" s="22" t="s">
        <v>93</v>
      </c>
      <c r="C51" s="6"/>
      <c r="D51" s="8"/>
      <c r="E51" s="7"/>
      <c r="F51" s="18">
        <f t="shared" ref="F51:F114" si="1">ROUND(E51*D51,2)</f>
        <v>0</v>
      </c>
    </row>
    <row r="52" spans="1:6" ht="13.5" x14ac:dyDescent="0.15">
      <c r="A52" s="23" t="s">
        <v>94</v>
      </c>
      <c r="B52" s="24" t="s">
        <v>15</v>
      </c>
      <c r="C52" s="15" t="s">
        <v>16</v>
      </c>
      <c r="D52" s="16">
        <v>1</v>
      </c>
      <c r="E52" s="17"/>
      <c r="F52" s="18">
        <f t="shared" si="1"/>
        <v>0</v>
      </c>
    </row>
    <row r="53" spans="1:6" ht="25.5" x14ac:dyDescent="0.15">
      <c r="A53" s="23" t="s">
        <v>95</v>
      </c>
      <c r="B53" s="24" t="s">
        <v>96</v>
      </c>
      <c r="C53" s="15" t="s">
        <v>19</v>
      </c>
      <c r="D53" s="16">
        <v>9</v>
      </c>
      <c r="E53" s="17"/>
      <c r="F53" s="18">
        <f t="shared" si="1"/>
        <v>0</v>
      </c>
    </row>
    <row r="54" spans="1:6" ht="13.5" x14ac:dyDescent="0.15">
      <c r="A54" s="23" t="s">
        <v>97</v>
      </c>
      <c r="B54" s="24" t="s">
        <v>98</v>
      </c>
      <c r="C54" s="15" t="s">
        <v>16</v>
      </c>
      <c r="D54" s="16">
        <v>1</v>
      </c>
      <c r="E54" s="17"/>
      <c r="F54" s="18">
        <f t="shared" si="1"/>
        <v>0</v>
      </c>
    </row>
    <row r="55" spans="1:6" ht="27" x14ac:dyDescent="0.15">
      <c r="A55" s="21" t="s">
        <v>99</v>
      </c>
      <c r="B55" s="22" t="s">
        <v>100</v>
      </c>
      <c r="C55" s="6"/>
      <c r="D55" s="8"/>
      <c r="E55" s="7"/>
      <c r="F55" s="18">
        <f t="shared" si="1"/>
        <v>0</v>
      </c>
    </row>
    <row r="56" spans="1:6" ht="13.5" x14ac:dyDescent="0.15">
      <c r="A56" s="23" t="s">
        <v>101</v>
      </c>
      <c r="B56" s="24" t="s">
        <v>15</v>
      </c>
      <c r="C56" s="15" t="s">
        <v>16</v>
      </c>
      <c r="D56" s="16">
        <v>1</v>
      </c>
      <c r="E56" s="17"/>
      <c r="F56" s="18">
        <f t="shared" si="1"/>
        <v>0</v>
      </c>
    </row>
    <row r="57" spans="1:6" ht="25.5" x14ac:dyDescent="0.15">
      <c r="A57" s="23" t="s">
        <v>102</v>
      </c>
      <c r="B57" s="24" t="s">
        <v>96</v>
      </c>
      <c r="C57" s="15" t="s">
        <v>19</v>
      </c>
      <c r="D57" s="16">
        <v>9</v>
      </c>
      <c r="E57" s="17"/>
      <c r="F57" s="18">
        <f t="shared" si="1"/>
        <v>0</v>
      </c>
    </row>
    <row r="58" spans="1:6" ht="13.5" x14ac:dyDescent="0.15">
      <c r="A58" s="23" t="s">
        <v>103</v>
      </c>
      <c r="B58" s="24" t="s">
        <v>98</v>
      </c>
      <c r="C58" s="15" t="s">
        <v>16</v>
      </c>
      <c r="D58" s="16">
        <v>1</v>
      </c>
      <c r="E58" s="17"/>
      <c r="F58" s="18">
        <f t="shared" si="1"/>
        <v>0</v>
      </c>
    </row>
    <row r="59" spans="1:6" ht="14.25" x14ac:dyDescent="0.15">
      <c r="A59" s="13" t="s">
        <v>104</v>
      </c>
      <c r="B59" s="14" t="s">
        <v>105</v>
      </c>
      <c r="C59" s="6"/>
      <c r="D59" s="8"/>
      <c r="E59" s="7"/>
      <c r="F59" s="18">
        <f t="shared" si="1"/>
        <v>0</v>
      </c>
    </row>
    <row r="60" spans="1:6" ht="13.5" x14ac:dyDescent="0.15">
      <c r="A60" s="21" t="s">
        <v>106</v>
      </c>
      <c r="B60" s="22" t="s">
        <v>15</v>
      </c>
      <c r="C60" s="15" t="s">
        <v>107</v>
      </c>
      <c r="D60" s="16">
        <v>15</v>
      </c>
      <c r="E60" s="17"/>
      <c r="F60" s="18">
        <f t="shared" si="1"/>
        <v>0</v>
      </c>
    </row>
    <row r="61" spans="1:6" ht="27" x14ac:dyDescent="0.15">
      <c r="A61" s="21" t="s">
        <v>108</v>
      </c>
      <c r="B61" s="22" t="s">
        <v>96</v>
      </c>
      <c r="C61" s="15" t="s">
        <v>109</v>
      </c>
      <c r="D61" s="16">
        <v>135</v>
      </c>
      <c r="E61" s="17"/>
      <c r="F61" s="18">
        <f t="shared" si="1"/>
        <v>0</v>
      </c>
    </row>
    <row r="62" spans="1:6" ht="13.5" x14ac:dyDescent="0.15">
      <c r="A62" s="21" t="s">
        <v>110</v>
      </c>
      <c r="B62" s="22" t="s">
        <v>21</v>
      </c>
      <c r="C62" s="15" t="s">
        <v>107</v>
      </c>
      <c r="D62" s="16">
        <v>15</v>
      </c>
      <c r="E62" s="17"/>
      <c r="F62" s="18">
        <f t="shared" si="1"/>
        <v>0</v>
      </c>
    </row>
    <row r="63" spans="1:6" ht="14.25" x14ac:dyDescent="0.15">
      <c r="A63" s="13" t="s">
        <v>111</v>
      </c>
      <c r="B63" s="14" t="s">
        <v>112</v>
      </c>
      <c r="C63" s="6"/>
      <c r="D63" s="8"/>
      <c r="E63" s="7"/>
      <c r="F63" s="18">
        <f t="shared" si="1"/>
        <v>0</v>
      </c>
    </row>
    <row r="64" spans="1:6" ht="13.5" x14ac:dyDescent="0.15">
      <c r="A64" s="21" t="s">
        <v>113</v>
      </c>
      <c r="B64" s="22" t="s">
        <v>15</v>
      </c>
      <c r="C64" s="15" t="s">
        <v>6</v>
      </c>
      <c r="D64" s="16">
        <v>1</v>
      </c>
      <c r="E64" s="17"/>
      <c r="F64" s="18">
        <f t="shared" si="1"/>
        <v>0</v>
      </c>
    </row>
    <row r="65" spans="1:6" ht="27" x14ac:dyDescent="0.15">
      <c r="A65" s="21" t="s">
        <v>114</v>
      </c>
      <c r="B65" s="22" t="s">
        <v>96</v>
      </c>
      <c r="C65" s="15" t="s">
        <v>62</v>
      </c>
      <c r="D65" s="19">
        <v>9</v>
      </c>
      <c r="E65" s="17"/>
      <c r="F65" s="18">
        <f t="shared" si="1"/>
        <v>0</v>
      </c>
    </row>
    <row r="66" spans="1:6" ht="13.5" x14ac:dyDescent="0.15">
      <c r="A66" s="21" t="s">
        <v>115</v>
      </c>
      <c r="B66" s="22" t="s">
        <v>98</v>
      </c>
      <c r="C66" s="15" t="s">
        <v>6</v>
      </c>
      <c r="D66" s="16">
        <v>1</v>
      </c>
      <c r="E66" s="17"/>
      <c r="F66" s="18">
        <f t="shared" si="1"/>
        <v>0</v>
      </c>
    </row>
    <row r="67" spans="1:6" ht="14.25" x14ac:dyDescent="0.15">
      <c r="A67" s="13" t="s">
        <v>116</v>
      </c>
      <c r="B67" s="14" t="s">
        <v>117</v>
      </c>
      <c r="C67" s="6"/>
      <c r="D67" s="8"/>
      <c r="E67" s="7"/>
      <c r="F67" s="18">
        <f t="shared" si="1"/>
        <v>0</v>
      </c>
    </row>
    <row r="68" spans="1:6" ht="13.5" x14ac:dyDescent="0.15">
      <c r="A68" s="21" t="s">
        <v>118</v>
      </c>
      <c r="B68" s="22" t="s">
        <v>15</v>
      </c>
      <c r="C68" s="15" t="s">
        <v>107</v>
      </c>
      <c r="D68" s="16">
        <v>14</v>
      </c>
      <c r="E68" s="17"/>
      <c r="F68" s="18">
        <f t="shared" si="1"/>
        <v>0</v>
      </c>
    </row>
    <row r="69" spans="1:6" ht="27" x14ac:dyDescent="0.15">
      <c r="A69" s="21" t="s">
        <v>119</v>
      </c>
      <c r="B69" s="22" t="s">
        <v>96</v>
      </c>
      <c r="C69" s="15" t="s">
        <v>109</v>
      </c>
      <c r="D69" s="16">
        <v>126</v>
      </c>
      <c r="E69" s="17"/>
      <c r="F69" s="18">
        <f t="shared" si="1"/>
        <v>0</v>
      </c>
    </row>
    <row r="70" spans="1:6" ht="13.5" x14ac:dyDescent="0.15">
      <c r="A70" s="21" t="s">
        <v>120</v>
      </c>
      <c r="B70" s="22" t="s">
        <v>21</v>
      </c>
      <c r="C70" s="15" t="s">
        <v>107</v>
      </c>
      <c r="D70" s="16">
        <v>14</v>
      </c>
      <c r="E70" s="17"/>
      <c r="F70" s="18">
        <f t="shared" si="1"/>
        <v>0</v>
      </c>
    </row>
    <row r="71" spans="1:6" ht="14.25" x14ac:dyDescent="0.15">
      <c r="A71" s="13" t="s">
        <v>121</v>
      </c>
      <c r="B71" s="14" t="s">
        <v>122</v>
      </c>
      <c r="C71" s="6"/>
      <c r="D71" s="8"/>
      <c r="E71" s="7"/>
      <c r="F71" s="18">
        <f t="shared" si="1"/>
        <v>0</v>
      </c>
    </row>
    <row r="72" spans="1:6" ht="13.5" x14ac:dyDescent="0.15">
      <c r="A72" s="21" t="s">
        <v>123</v>
      </c>
      <c r="B72" s="22" t="s">
        <v>66</v>
      </c>
      <c r="C72" s="15" t="s">
        <v>67</v>
      </c>
      <c r="D72" s="16">
        <v>40</v>
      </c>
      <c r="E72" s="17"/>
      <c r="F72" s="18">
        <f t="shared" si="1"/>
        <v>0</v>
      </c>
    </row>
    <row r="73" spans="1:6" ht="27" x14ac:dyDescent="0.15">
      <c r="A73" s="21" t="s">
        <v>124</v>
      </c>
      <c r="B73" s="22" t="s">
        <v>125</v>
      </c>
      <c r="C73" s="15" t="s">
        <v>126</v>
      </c>
      <c r="D73" s="16">
        <v>360</v>
      </c>
      <c r="E73" s="17"/>
      <c r="F73" s="18">
        <f t="shared" si="1"/>
        <v>0</v>
      </c>
    </row>
    <row r="74" spans="1:6" ht="13.5" x14ac:dyDescent="0.15">
      <c r="A74" s="21" t="s">
        <v>127</v>
      </c>
      <c r="B74" s="22" t="s">
        <v>84</v>
      </c>
      <c r="C74" s="15" t="s">
        <v>67</v>
      </c>
      <c r="D74" s="16">
        <v>40</v>
      </c>
      <c r="E74" s="17"/>
      <c r="F74" s="18">
        <f t="shared" si="1"/>
        <v>0</v>
      </c>
    </row>
    <row r="75" spans="1:6" ht="13.5" x14ac:dyDescent="0.15">
      <c r="A75" s="21" t="s">
        <v>128</v>
      </c>
      <c r="B75" s="22" t="s">
        <v>129</v>
      </c>
      <c r="C75" s="15" t="s">
        <v>6</v>
      </c>
      <c r="D75" s="16">
        <v>1</v>
      </c>
      <c r="E75" s="17"/>
      <c r="F75" s="18">
        <f t="shared" si="1"/>
        <v>0</v>
      </c>
    </row>
    <row r="76" spans="1:6" ht="14.25" x14ac:dyDescent="0.15">
      <c r="A76" s="13" t="s">
        <v>130</v>
      </c>
      <c r="B76" s="14" t="s">
        <v>131</v>
      </c>
      <c r="C76" s="6"/>
      <c r="D76" s="8"/>
      <c r="E76" s="7"/>
      <c r="F76" s="18">
        <f t="shared" si="1"/>
        <v>0</v>
      </c>
    </row>
    <row r="77" spans="1:6" ht="27" x14ac:dyDescent="0.15">
      <c r="A77" s="21" t="s">
        <v>132</v>
      </c>
      <c r="B77" s="22" t="s">
        <v>133</v>
      </c>
      <c r="C77" s="15" t="s">
        <v>16</v>
      </c>
      <c r="D77" s="16">
        <v>1</v>
      </c>
      <c r="E77" s="17"/>
      <c r="F77" s="18">
        <f t="shared" si="1"/>
        <v>0</v>
      </c>
    </row>
    <row r="78" spans="1:6" ht="14.25" x14ac:dyDescent="0.15">
      <c r="A78" s="13" t="s">
        <v>134</v>
      </c>
      <c r="B78" s="14" t="s">
        <v>135</v>
      </c>
      <c r="C78" s="6"/>
      <c r="D78" s="8"/>
      <c r="E78" s="7"/>
      <c r="F78" s="18">
        <f t="shared" si="1"/>
        <v>0</v>
      </c>
    </row>
    <row r="79" spans="1:6" ht="13.5" x14ac:dyDescent="0.15">
      <c r="A79" s="21" t="s">
        <v>136</v>
      </c>
      <c r="B79" s="22" t="s">
        <v>137</v>
      </c>
      <c r="C79" s="6"/>
      <c r="D79" s="8"/>
      <c r="E79" s="7"/>
      <c r="F79" s="18">
        <f t="shared" si="1"/>
        <v>0</v>
      </c>
    </row>
    <row r="80" spans="1:6" ht="13.5" x14ac:dyDescent="0.15">
      <c r="A80" s="23" t="s">
        <v>138</v>
      </c>
      <c r="B80" s="24" t="s">
        <v>15</v>
      </c>
      <c r="C80" s="15" t="s">
        <v>67</v>
      </c>
      <c r="D80" s="16">
        <v>125</v>
      </c>
      <c r="E80" s="17"/>
      <c r="F80" s="18">
        <f t="shared" si="1"/>
        <v>0</v>
      </c>
    </row>
    <row r="81" spans="1:6" ht="25.5" x14ac:dyDescent="0.15">
      <c r="A81" s="23" t="s">
        <v>139</v>
      </c>
      <c r="B81" s="24" t="s">
        <v>96</v>
      </c>
      <c r="C81" s="15" t="s">
        <v>69</v>
      </c>
      <c r="D81" s="19">
        <v>1125</v>
      </c>
      <c r="E81" s="17"/>
      <c r="F81" s="18">
        <f t="shared" si="1"/>
        <v>0</v>
      </c>
    </row>
    <row r="82" spans="1:6" ht="13.5" x14ac:dyDescent="0.15">
      <c r="A82" s="23" t="s">
        <v>140</v>
      </c>
      <c r="B82" s="24" t="s">
        <v>98</v>
      </c>
      <c r="C82" s="15" t="s">
        <v>67</v>
      </c>
      <c r="D82" s="16">
        <v>125</v>
      </c>
      <c r="E82" s="17"/>
      <c r="F82" s="18">
        <f t="shared" si="1"/>
        <v>0</v>
      </c>
    </row>
    <row r="83" spans="1:6" ht="13.5" x14ac:dyDescent="0.15">
      <c r="A83" s="21" t="s">
        <v>141</v>
      </c>
      <c r="B83" s="22" t="s">
        <v>142</v>
      </c>
      <c r="C83" s="6"/>
      <c r="D83" s="8"/>
      <c r="E83" s="7"/>
      <c r="F83" s="18">
        <f t="shared" si="1"/>
        <v>0</v>
      </c>
    </row>
    <row r="84" spans="1:6" ht="13.5" x14ac:dyDescent="0.15">
      <c r="A84" s="23" t="s">
        <v>143</v>
      </c>
      <c r="B84" s="24" t="s">
        <v>15</v>
      </c>
      <c r="C84" s="15" t="s">
        <v>67</v>
      </c>
      <c r="D84" s="16">
        <v>90</v>
      </c>
      <c r="E84" s="17"/>
      <c r="F84" s="18">
        <f t="shared" si="1"/>
        <v>0</v>
      </c>
    </row>
    <row r="85" spans="1:6" ht="25.5" x14ac:dyDescent="0.15">
      <c r="A85" s="23" t="s">
        <v>144</v>
      </c>
      <c r="B85" s="24" t="s">
        <v>145</v>
      </c>
      <c r="C85" s="15" t="s">
        <v>126</v>
      </c>
      <c r="D85" s="16">
        <v>810</v>
      </c>
      <c r="E85" s="17"/>
      <c r="F85" s="18">
        <f t="shared" si="1"/>
        <v>0</v>
      </c>
    </row>
    <row r="86" spans="1:6" ht="13.5" x14ac:dyDescent="0.15">
      <c r="A86" s="23" t="s">
        <v>146</v>
      </c>
      <c r="B86" s="24" t="s">
        <v>21</v>
      </c>
      <c r="C86" s="15" t="s">
        <v>67</v>
      </c>
      <c r="D86" s="16">
        <v>90</v>
      </c>
      <c r="E86" s="17"/>
      <c r="F86" s="18">
        <f t="shared" si="1"/>
        <v>0</v>
      </c>
    </row>
    <row r="87" spans="1:6" ht="14.25" x14ac:dyDescent="0.15">
      <c r="A87" s="13" t="s">
        <v>147</v>
      </c>
      <c r="B87" s="14" t="s">
        <v>148</v>
      </c>
      <c r="C87" s="6"/>
      <c r="D87" s="8"/>
      <c r="E87" s="7"/>
      <c r="F87" s="18">
        <f t="shared" si="1"/>
        <v>0</v>
      </c>
    </row>
    <row r="88" spans="1:6" ht="13.5" x14ac:dyDescent="0.15">
      <c r="A88" s="21" t="s">
        <v>149</v>
      </c>
      <c r="B88" s="22" t="s">
        <v>76</v>
      </c>
      <c r="C88" s="15" t="s">
        <v>6</v>
      </c>
      <c r="D88" s="16">
        <v>2</v>
      </c>
      <c r="E88" s="17"/>
      <c r="F88" s="18">
        <f t="shared" si="1"/>
        <v>0</v>
      </c>
    </row>
    <row r="89" spans="1:6" ht="14.25" x14ac:dyDescent="0.15">
      <c r="A89" s="13" t="s">
        <v>150</v>
      </c>
      <c r="B89" s="14" t="s">
        <v>151</v>
      </c>
      <c r="C89" s="6"/>
      <c r="D89" s="8"/>
      <c r="E89" s="7"/>
      <c r="F89" s="18">
        <f t="shared" si="1"/>
        <v>0</v>
      </c>
    </row>
    <row r="90" spans="1:6" ht="27" x14ac:dyDescent="0.15">
      <c r="A90" s="21" t="s">
        <v>152</v>
      </c>
      <c r="B90" s="22" t="s">
        <v>153</v>
      </c>
      <c r="C90" s="15" t="s">
        <v>67</v>
      </c>
      <c r="D90" s="16">
        <v>80</v>
      </c>
      <c r="E90" s="17"/>
      <c r="F90" s="18">
        <f t="shared" si="1"/>
        <v>0</v>
      </c>
    </row>
    <row r="91" spans="1:6" ht="13.5" x14ac:dyDescent="0.15">
      <c r="A91" s="11" t="s">
        <v>154</v>
      </c>
      <c r="B91" s="12" t="s">
        <v>91</v>
      </c>
      <c r="C91" s="6"/>
      <c r="D91" s="8"/>
      <c r="E91" s="7"/>
      <c r="F91" s="18">
        <f t="shared" si="1"/>
        <v>0</v>
      </c>
    </row>
    <row r="92" spans="1:6" ht="14.25" x14ac:dyDescent="0.15">
      <c r="A92" s="13" t="s">
        <v>155</v>
      </c>
      <c r="B92" s="14" t="s">
        <v>156</v>
      </c>
      <c r="C92" s="6"/>
      <c r="D92" s="8"/>
      <c r="E92" s="7"/>
      <c r="F92" s="18">
        <f t="shared" si="1"/>
        <v>0</v>
      </c>
    </row>
    <row r="93" spans="1:6" ht="27" x14ac:dyDescent="0.15">
      <c r="A93" s="21" t="s">
        <v>157</v>
      </c>
      <c r="B93" s="22" t="s">
        <v>158</v>
      </c>
      <c r="C93" s="6"/>
      <c r="D93" s="8"/>
      <c r="E93" s="7"/>
      <c r="F93" s="18">
        <f t="shared" si="1"/>
        <v>0</v>
      </c>
    </row>
    <row r="94" spans="1:6" ht="13.5" x14ac:dyDescent="0.15">
      <c r="A94" s="23" t="s">
        <v>159</v>
      </c>
      <c r="B94" s="24" t="s">
        <v>15</v>
      </c>
      <c r="C94" s="15" t="s">
        <v>16</v>
      </c>
      <c r="D94" s="16">
        <v>1</v>
      </c>
      <c r="E94" s="17"/>
      <c r="F94" s="18">
        <f t="shared" si="1"/>
        <v>0</v>
      </c>
    </row>
    <row r="95" spans="1:6" ht="25.5" x14ac:dyDescent="0.15">
      <c r="A95" s="23" t="s">
        <v>160</v>
      </c>
      <c r="B95" s="24" t="s">
        <v>145</v>
      </c>
      <c r="C95" s="15" t="s">
        <v>19</v>
      </c>
      <c r="D95" s="16">
        <v>1</v>
      </c>
      <c r="E95" s="17"/>
      <c r="F95" s="18">
        <f t="shared" si="1"/>
        <v>0</v>
      </c>
    </row>
    <row r="96" spans="1:6" ht="13.5" x14ac:dyDescent="0.15">
      <c r="A96" s="23" t="s">
        <v>161</v>
      </c>
      <c r="B96" s="24" t="s">
        <v>98</v>
      </c>
      <c r="C96" s="15" t="s">
        <v>16</v>
      </c>
      <c r="D96" s="16">
        <v>1</v>
      </c>
      <c r="E96" s="17"/>
      <c r="F96" s="18">
        <f t="shared" si="1"/>
        <v>0</v>
      </c>
    </row>
    <row r="97" spans="1:6" ht="27" x14ac:dyDescent="0.15">
      <c r="A97" s="21" t="s">
        <v>162</v>
      </c>
      <c r="B97" s="22" t="s">
        <v>163</v>
      </c>
      <c r="C97" s="6"/>
      <c r="D97" s="8"/>
      <c r="E97" s="7"/>
      <c r="F97" s="18">
        <f t="shared" si="1"/>
        <v>0</v>
      </c>
    </row>
    <row r="98" spans="1:6" ht="13.5" x14ac:dyDescent="0.15">
      <c r="A98" s="23" t="s">
        <v>164</v>
      </c>
      <c r="B98" s="24" t="s">
        <v>165</v>
      </c>
      <c r="C98" s="15" t="s">
        <v>16</v>
      </c>
      <c r="D98" s="16">
        <v>1</v>
      </c>
      <c r="E98" s="17"/>
      <c r="F98" s="18">
        <f t="shared" si="1"/>
        <v>0</v>
      </c>
    </row>
    <row r="99" spans="1:6" ht="25.5" x14ac:dyDescent="0.15">
      <c r="A99" s="23" t="s">
        <v>166</v>
      </c>
      <c r="B99" s="24" t="s">
        <v>145</v>
      </c>
      <c r="C99" s="15" t="s">
        <v>19</v>
      </c>
      <c r="D99" s="16">
        <v>1</v>
      </c>
      <c r="E99" s="17"/>
      <c r="F99" s="18">
        <f t="shared" si="1"/>
        <v>0</v>
      </c>
    </row>
    <row r="100" spans="1:6" ht="27" x14ac:dyDescent="0.15">
      <c r="A100" s="21" t="s">
        <v>167</v>
      </c>
      <c r="B100" s="22" t="s">
        <v>168</v>
      </c>
      <c r="C100" s="6"/>
      <c r="D100" s="8"/>
      <c r="E100" s="7"/>
      <c r="F100" s="18">
        <f t="shared" si="1"/>
        <v>0</v>
      </c>
    </row>
    <row r="101" spans="1:6" ht="13.5" x14ac:dyDescent="0.15">
      <c r="A101" s="23" t="s">
        <v>169</v>
      </c>
      <c r="B101" s="24" t="s">
        <v>165</v>
      </c>
      <c r="C101" s="15" t="s">
        <v>16</v>
      </c>
      <c r="D101" s="16">
        <v>1</v>
      </c>
      <c r="E101" s="17"/>
      <c r="F101" s="18">
        <f t="shared" si="1"/>
        <v>0</v>
      </c>
    </row>
    <row r="102" spans="1:6" ht="25.5" x14ac:dyDescent="0.15">
      <c r="A102" s="23" t="s">
        <v>170</v>
      </c>
      <c r="B102" s="24" t="s">
        <v>145</v>
      </c>
      <c r="C102" s="15" t="s">
        <v>19</v>
      </c>
      <c r="D102" s="16">
        <v>1</v>
      </c>
      <c r="E102" s="17"/>
      <c r="F102" s="18">
        <f t="shared" si="1"/>
        <v>0</v>
      </c>
    </row>
    <row r="103" spans="1:6" ht="27" x14ac:dyDescent="0.15">
      <c r="A103" s="21" t="s">
        <v>171</v>
      </c>
      <c r="B103" s="22" t="s">
        <v>172</v>
      </c>
      <c r="C103" s="6"/>
      <c r="D103" s="8"/>
      <c r="E103" s="7"/>
      <c r="F103" s="18">
        <f t="shared" si="1"/>
        <v>0</v>
      </c>
    </row>
    <row r="104" spans="1:6" ht="13.5" x14ac:dyDescent="0.15">
      <c r="A104" s="23" t="s">
        <v>173</v>
      </c>
      <c r="B104" s="24" t="s">
        <v>165</v>
      </c>
      <c r="C104" s="15" t="s">
        <v>16</v>
      </c>
      <c r="D104" s="16">
        <v>1</v>
      </c>
      <c r="E104" s="17"/>
      <c r="F104" s="18">
        <f t="shared" si="1"/>
        <v>0</v>
      </c>
    </row>
    <row r="105" spans="1:6" ht="25.5" x14ac:dyDescent="0.15">
      <c r="A105" s="23" t="s">
        <v>174</v>
      </c>
      <c r="B105" s="24" t="s">
        <v>145</v>
      </c>
      <c r="C105" s="15" t="s">
        <v>19</v>
      </c>
      <c r="D105" s="16">
        <v>1</v>
      </c>
      <c r="E105" s="17"/>
      <c r="F105" s="18">
        <f t="shared" si="1"/>
        <v>0</v>
      </c>
    </row>
    <row r="106" spans="1:6" ht="14.25" x14ac:dyDescent="0.15">
      <c r="A106" s="13" t="s">
        <v>175</v>
      </c>
      <c r="B106" s="14" t="s">
        <v>176</v>
      </c>
      <c r="C106" s="6"/>
      <c r="D106" s="8"/>
      <c r="E106" s="7"/>
      <c r="F106" s="18">
        <f t="shared" si="1"/>
        <v>0</v>
      </c>
    </row>
    <row r="107" spans="1:6" ht="40.5" x14ac:dyDescent="0.15">
      <c r="A107" s="21" t="s">
        <v>177</v>
      </c>
      <c r="B107" s="22" t="s">
        <v>178</v>
      </c>
      <c r="C107" s="6"/>
      <c r="D107" s="8"/>
      <c r="E107" s="7"/>
      <c r="F107" s="18">
        <f t="shared" si="1"/>
        <v>0</v>
      </c>
    </row>
    <row r="108" spans="1:6" ht="13.5" x14ac:dyDescent="0.15">
      <c r="A108" s="23" t="s">
        <v>179</v>
      </c>
      <c r="B108" s="24" t="s">
        <v>15</v>
      </c>
      <c r="C108" s="15" t="s">
        <v>16</v>
      </c>
      <c r="D108" s="16">
        <v>1</v>
      </c>
      <c r="E108" s="17"/>
      <c r="F108" s="18">
        <f t="shared" si="1"/>
        <v>0</v>
      </c>
    </row>
    <row r="109" spans="1:6" ht="25.5" x14ac:dyDescent="0.15">
      <c r="A109" s="23" t="s">
        <v>180</v>
      </c>
      <c r="B109" s="24" t="s">
        <v>145</v>
      </c>
      <c r="C109" s="15" t="s">
        <v>19</v>
      </c>
      <c r="D109" s="16">
        <v>2</v>
      </c>
      <c r="E109" s="17"/>
      <c r="F109" s="18">
        <f t="shared" si="1"/>
        <v>0</v>
      </c>
    </row>
    <row r="110" spans="1:6" ht="13.5" x14ac:dyDescent="0.15">
      <c r="A110" s="23" t="s">
        <v>181</v>
      </c>
      <c r="B110" s="24" t="s">
        <v>98</v>
      </c>
      <c r="C110" s="15" t="s">
        <v>6</v>
      </c>
      <c r="D110" s="16">
        <v>1</v>
      </c>
      <c r="E110" s="17"/>
      <c r="F110" s="18">
        <f t="shared" si="1"/>
        <v>0</v>
      </c>
    </row>
    <row r="111" spans="1:6" ht="27" x14ac:dyDescent="0.15">
      <c r="A111" s="21" t="s">
        <v>182</v>
      </c>
      <c r="B111" s="22" t="s">
        <v>183</v>
      </c>
      <c r="C111" s="6"/>
      <c r="D111" s="8"/>
      <c r="E111" s="7"/>
      <c r="F111" s="18">
        <f t="shared" si="1"/>
        <v>0</v>
      </c>
    </row>
    <row r="112" spans="1:6" ht="13.5" x14ac:dyDescent="0.15">
      <c r="A112" s="23" t="s">
        <v>184</v>
      </c>
      <c r="B112" s="24" t="s">
        <v>165</v>
      </c>
      <c r="C112" s="15" t="s">
        <v>16</v>
      </c>
      <c r="D112" s="16">
        <v>1</v>
      </c>
      <c r="E112" s="17"/>
      <c r="F112" s="18">
        <f t="shared" si="1"/>
        <v>0</v>
      </c>
    </row>
    <row r="113" spans="1:6" ht="25.5" x14ac:dyDescent="0.15">
      <c r="A113" s="23" t="s">
        <v>185</v>
      </c>
      <c r="B113" s="24" t="s">
        <v>145</v>
      </c>
      <c r="C113" s="15" t="s">
        <v>19</v>
      </c>
      <c r="D113" s="16">
        <v>1</v>
      </c>
      <c r="E113" s="17"/>
      <c r="F113" s="18">
        <f t="shared" si="1"/>
        <v>0</v>
      </c>
    </row>
    <row r="114" spans="1:6" ht="13.5" x14ac:dyDescent="0.15">
      <c r="A114" s="11" t="s">
        <v>186</v>
      </c>
      <c r="B114" s="12" t="s">
        <v>122</v>
      </c>
      <c r="C114" s="6"/>
      <c r="D114" s="8"/>
      <c r="E114" s="7"/>
      <c r="F114" s="18">
        <f t="shared" si="1"/>
        <v>0</v>
      </c>
    </row>
    <row r="115" spans="1:6" ht="14.25" x14ac:dyDescent="0.15">
      <c r="A115" s="13" t="s">
        <v>187</v>
      </c>
      <c r="B115" s="14" t="s">
        <v>66</v>
      </c>
      <c r="C115" s="15" t="s">
        <v>67</v>
      </c>
      <c r="D115" s="16">
        <v>70</v>
      </c>
      <c r="E115" s="17"/>
      <c r="F115" s="18">
        <f t="shared" ref="F115:F125" si="2">ROUND(E115*D115,2)</f>
        <v>0</v>
      </c>
    </row>
    <row r="116" spans="1:6" ht="14.25" x14ac:dyDescent="0.15">
      <c r="A116" s="13" t="s">
        <v>188</v>
      </c>
      <c r="B116" s="14" t="s">
        <v>165</v>
      </c>
      <c r="C116" s="15" t="s">
        <v>67</v>
      </c>
      <c r="D116" s="16">
        <v>70</v>
      </c>
      <c r="E116" s="17"/>
      <c r="F116" s="18">
        <f t="shared" si="2"/>
        <v>0</v>
      </c>
    </row>
    <row r="117" spans="1:6" ht="28.5" x14ac:dyDescent="0.15">
      <c r="A117" s="13" t="s">
        <v>189</v>
      </c>
      <c r="B117" s="14" t="s">
        <v>125</v>
      </c>
      <c r="C117" s="15" t="s">
        <v>126</v>
      </c>
      <c r="D117" s="16">
        <v>210</v>
      </c>
      <c r="E117" s="17"/>
      <c r="F117" s="18">
        <f t="shared" si="2"/>
        <v>0</v>
      </c>
    </row>
    <row r="118" spans="1:6" ht="14.25" x14ac:dyDescent="0.15">
      <c r="A118" s="13" t="s">
        <v>190</v>
      </c>
      <c r="B118" s="14" t="s">
        <v>84</v>
      </c>
      <c r="C118" s="15" t="s">
        <v>67</v>
      </c>
      <c r="D118" s="16">
        <v>70</v>
      </c>
      <c r="E118" s="17"/>
      <c r="F118" s="18">
        <f t="shared" si="2"/>
        <v>0</v>
      </c>
    </row>
    <row r="119" spans="1:6" ht="14.25" x14ac:dyDescent="0.15">
      <c r="A119" s="13" t="s">
        <v>191</v>
      </c>
      <c r="B119" s="14" t="s">
        <v>129</v>
      </c>
      <c r="C119" s="15" t="s">
        <v>6</v>
      </c>
      <c r="D119" s="16">
        <v>5</v>
      </c>
      <c r="E119" s="17"/>
      <c r="F119" s="18">
        <f t="shared" si="2"/>
        <v>0</v>
      </c>
    </row>
    <row r="120" spans="1:6" ht="13.5" x14ac:dyDescent="0.15">
      <c r="A120" s="11" t="s">
        <v>192</v>
      </c>
      <c r="B120" s="12" t="s">
        <v>131</v>
      </c>
      <c r="C120" s="6"/>
      <c r="D120" s="8"/>
      <c r="E120" s="7"/>
      <c r="F120" s="18">
        <f t="shared" si="2"/>
        <v>0</v>
      </c>
    </row>
    <row r="121" spans="1:6" ht="28.5" x14ac:dyDescent="0.15">
      <c r="A121" s="13" t="s">
        <v>193</v>
      </c>
      <c r="B121" s="14" t="s">
        <v>194</v>
      </c>
      <c r="C121" s="15" t="s">
        <v>16</v>
      </c>
      <c r="D121" s="16">
        <v>1</v>
      </c>
      <c r="E121" s="17"/>
      <c r="F121" s="18">
        <f t="shared" si="2"/>
        <v>0</v>
      </c>
    </row>
    <row r="122" spans="1:6" ht="13.5" x14ac:dyDescent="0.15">
      <c r="A122" s="11" t="s">
        <v>195</v>
      </c>
      <c r="B122" s="12" t="s">
        <v>151</v>
      </c>
      <c r="C122" s="6"/>
      <c r="D122" s="8"/>
      <c r="E122" s="7"/>
      <c r="F122" s="18">
        <f t="shared" si="2"/>
        <v>0</v>
      </c>
    </row>
    <row r="123" spans="1:6" ht="42.75" x14ac:dyDescent="0.15">
      <c r="A123" s="13" t="s">
        <v>196</v>
      </c>
      <c r="B123" s="14" t="s">
        <v>153</v>
      </c>
      <c r="C123" s="15" t="s">
        <v>67</v>
      </c>
      <c r="D123" s="16">
        <v>104</v>
      </c>
      <c r="E123" s="17"/>
      <c r="F123" s="18">
        <f t="shared" si="2"/>
        <v>0</v>
      </c>
    </row>
    <row r="124" spans="1:6" ht="13.5" x14ac:dyDescent="0.15">
      <c r="A124" s="11" t="s">
        <v>197</v>
      </c>
      <c r="B124" s="12" t="s">
        <v>198</v>
      </c>
      <c r="C124" s="6"/>
      <c r="D124" s="8"/>
      <c r="E124" s="7"/>
      <c r="F124" s="18">
        <f t="shared" si="2"/>
        <v>0</v>
      </c>
    </row>
    <row r="125" spans="1:6" ht="14.25" x14ac:dyDescent="0.15">
      <c r="A125" s="13" t="s">
        <v>199</v>
      </c>
      <c r="B125" s="14" t="s">
        <v>76</v>
      </c>
      <c r="C125" s="15" t="s">
        <v>16</v>
      </c>
      <c r="D125" s="16">
        <v>1</v>
      </c>
      <c r="E125" s="17"/>
      <c r="F125" s="18">
        <f t="shared" si="2"/>
        <v>0</v>
      </c>
    </row>
    <row r="126" spans="1:6" ht="12.75" x14ac:dyDescent="0.15">
      <c r="A126" s="80" t="s">
        <v>200</v>
      </c>
      <c r="B126" s="81"/>
      <c r="C126" s="81"/>
      <c r="D126" s="81"/>
      <c r="E126" s="82"/>
      <c r="F126" s="20">
        <f>SUM(F51:F125)</f>
        <v>0</v>
      </c>
    </row>
    <row r="127" spans="1:6" ht="14.25" x14ac:dyDescent="0.15">
      <c r="A127" s="9" t="s">
        <v>201</v>
      </c>
      <c r="B127" s="10" t="s">
        <v>202</v>
      </c>
      <c r="C127" s="6"/>
      <c r="D127" s="8"/>
      <c r="E127" s="7"/>
      <c r="F127" s="8"/>
    </row>
    <row r="128" spans="1:6" ht="13.5" x14ac:dyDescent="0.15">
      <c r="A128" s="11" t="s">
        <v>203</v>
      </c>
      <c r="B128" s="12" t="s">
        <v>204</v>
      </c>
      <c r="C128" s="6"/>
      <c r="D128" s="8"/>
      <c r="E128" s="7"/>
      <c r="F128" s="8"/>
    </row>
    <row r="129" spans="1:6" ht="28.5" x14ac:dyDescent="0.15">
      <c r="A129" s="13" t="s">
        <v>205</v>
      </c>
      <c r="B129" s="14" t="s">
        <v>206</v>
      </c>
      <c r="C129" s="15" t="s">
        <v>16</v>
      </c>
      <c r="D129" s="16">
        <v>1</v>
      </c>
      <c r="E129" s="17"/>
      <c r="F129" s="18">
        <f t="shared" ref="F129:F131" si="3">ROUND(E129*D129,2)</f>
        <v>0</v>
      </c>
    </row>
    <row r="130" spans="1:6" ht="13.5" x14ac:dyDescent="0.15">
      <c r="A130" s="11" t="s">
        <v>207</v>
      </c>
      <c r="B130" s="12" t="s">
        <v>208</v>
      </c>
      <c r="C130" s="6"/>
      <c r="D130" s="8"/>
      <c r="E130" s="7"/>
      <c r="F130" s="18">
        <f t="shared" si="3"/>
        <v>0</v>
      </c>
    </row>
    <row r="131" spans="1:6" ht="14.25" x14ac:dyDescent="0.15">
      <c r="A131" s="13" t="s">
        <v>209</v>
      </c>
      <c r="B131" s="14" t="s">
        <v>76</v>
      </c>
      <c r="C131" s="15" t="s">
        <v>67</v>
      </c>
      <c r="D131" s="16">
        <v>5</v>
      </c>
      <c r="E131" s="17"/>
      <c r="F131" s="18">
        <f t="shared" si="3"/>
        <v>0</v>
      </c>
    </row>
    <row r="132" spans="1:6" ht="12.75" x14ac:dyDescent="0.15">
      <c r="A132" s="80" t="s">
        <v>210</v>
      </c>
      <c r="B132" s="81"/>
      <c r="C132" s="81"/>
      <c r="D132" s="81"/>
      <c r="E132" s="82"/>
      <c r="F132" s="20">
        <f>SUM(F129:F131)</f>
        <v>0</v>
      </c>
    </row>
    <row r="133" spans="1:6" ht="14.25" x14ac:dyDescent="0.15">
      <c r="A133" s="9" t="s">
        <v>211</v>
      </c>
      <c r="B133" s="10" t="s">
        <v>212</v>
      </c>
      <c r="C133" s="6"/>
      <c r="D133" s="8"/>
      <c r="E133" s="7"/>
      <c r="F133" s="8"/>
    </row>
    <row r="134" spans="1:6" ht="13.5" x14ac:dyDescent="0.15">
      <c r="A134" s="11" t="s">
        <v>213</v>
      </c>
      <c r="B134" s="12" t="s">
        <v>214</v>
      </c>
      <c r="C134" s="6"/>
      <c r="D134" s="8"/>
      <c r="E134" s="7"/>
      <c r="F134" s="8"/>
    </row>
    <row r="135" spans="1:6" ht="14.25" x14ac:dyDescent="0.15">
      <c r="A135" s="13" t="s">
        <v>215</v>
      </c>
      <c r="B135" s="14" t="s">
        <v>216</v>
      </c>
      <c r="C135" s="6"/>
      <c r="D135" s="8"/>
      <c r="E135" s="7"/>
      <c r="F135" s="8"/>
    </row>
    <row r="136" spans="1:6" ht="13.5" x14ac:dyDescent="0.15">
      <c r="A136" s="21" t="s">
        <v>217</v>
      </c>
      <c r="B136" s="22" t="s">
        <v>218</v>
      </c>
      <c r="C136" s="6"/>
      <c r="D136" s="8"/>
      <c r="E136" s="7"/>
      <c r="F136" s="8"/>
    </row>
    <row r="137" spans="1:6" ht="13.5" x14ac:dyDescent="0.15">
      <c r="A137" s="23" t="s">
        <v>219</v>
      </c>
      <c r="B137" s="24" t="s">
        <v>220</v>
      </c>
      <c r="C137" s="15" t="s">
        <v>221</v>
      </c>
      <c r="D137" s="19">
        <v>0.5</v>
      </c>
      <c r="E137" s="17"/>
      <c r="F137" s="18">
        <f t="shared" ref="F137:F158" si="4">ROUND(E137*D137,2)</f>
        <v>0</v>
      </c>
    </row>
    <row r="138" spans="1:6" ht="14.25" x14ac:dyDescent="0.15">
      <c r="A138" s="13" t="s">
        <v>222</v>
      </c>
      <c r="B138" s="14" t="s">
        <v>223</v>
      </c>
      <c r="C138" s="6"/>
      <c r="D138" s="8"/>
      <c r="E138" s="7"/>
      <c r="F138" s="18">
        <f t="shared" si="4"/>
        <v>0</v>
      </c>
    </row>
    <row r="139" spans="1:6" ht="13.5" x14ac:dyDescent="0.15">
      <c r="A139" s="21" t="s">
        <v>224</v>
      </c>
      <c r="B139" s="22" t="s">
        <v>225</v>
      </c>
      <c r="C139" s="15" t="s">
        <v>226</v>
      </c>
      <c r="D139" s="16">
        <v>3.5</v>
      </c>
      <c r="E139" s="17"/>
      <c r="F139" s="18">
        <f t="shared" si="4"/>
        <v>0</v>
      </c>
    </row>
    <row r="140" spans="1:6" ht="13.5" x14ac:dyDescent="0.15">
      <c r="A140" s="21" t="s">
        <v>227</v>
      </c>
      <c r="B140" s="22" t="s">
        <v>228</v>
      </c>
      <c r="C140" s="15" t="s">
        <v>229</v>
      </c>
      <c r="D140" s="16">
        <v>1</v>
      </c>
      <c r="E140" s="17"/>
      <c r="F140" s="18">
        <f t="shared" si="4"/>
        <v>0</v>
      </c>
    </row>
    <row r="141" spans="1:6" ht="14.25" x14ac:dyDescent="0.15">
      <c r="A141" s="13" t="s">
        <v>230</v>
      </c>
      <c r="B141" s="14" t="s">
        <v>231</v>
      </c>
      <c r="C141" s="6"/>
      <c r="D141" s="8"/>
      <c r="E141" s="7"/>
      <c r="F141" s="18">
        <f t="shared" si="4"/>
        <v>0</v>
      </c>
    </row>
    <row r="142" spans="1:6" ht="13.5" x14ac:dyDescent="0.15">
      <c r="A142" s="21" t="s">
        <v>232</v>
      </c>
      <c r="B142" s="22" t="s">
        <v>233</v>
      </c>
      <c r="C142" s="15" t="s">
        <v>221</v>
      </c>
      <c r="D142" s="19">
        <v>0.5</v>
      </c>
      <c r="E142" s="17"/>
      <c r="F142" s="18">
        <f t="shared" si="4"/>
        <v>0</v>
      </c>
    </row>
    <row r="143" spans="1:6" ht="28.5" x14ac:dyDescent="0.15">
      <c r="A143" s="13" t="s">
        <v>234</v>
      </c>
      <c r="B143" s="14" t="s">
        <v>235</v>
      </c>
      <c r="C143" s="6"/>
      <c r="D143" s="8"/>
      <c r="E143" s="7"/>
      <c r="F143" s="18">
        <f t="shared" si="4"/>
        <v>0</v>
      </c>
    </row>
    <row r="144" spans="1:6" ht="13.5" x14ac:dyDescent="0.15">
      <c r="A144" s="21" t="s">
        <v>236</v>
      </c>
      <c r="B144" s="22" t="s">
        <v>237</v>
      </c>
      <c r="C144" s="15" t="s">
        <v>221</v>
      </c>
      <c r="D144" s="19">
        <v>0.5</v>
      </c>
      <c r="E144" s="17"/>
      <c r="F144" s="18">
        <f t="shared" si="4"/>
        <v>0</v>
      </c>
    </row>
    <row r="145" spans="1:6" ht="13.5" x14ac:dyDescent="0.15">
      <c r="A145" s="11" t="s">
        <v>238</v>
      </c>
      <c r="B145" s="12" t="s">
        <v>239</v>
      </c>
      <c r="C145" s="6"/>
      <c r="D145" s="8"/>
      <c r="E145" s="7"/>
      <c r="F145" s="18">
        <f t="shared" si="4"/>
        <v>0</v>
      </c>
    </row>
    <row r="146" spans="1:6" ht="14.25" x14ac:dyDescent="0.15">
      <c r="A146" s="13" t="s">
        <v>240</v>
      </c>
      <c r="B146" s="14" t="s">
        <v>241</v>
      </c>
      <c r="C146" s="6"/>
      <c r="D146" s="8"/>
      <c r="E146" s="7"/>
      <c r="F146" s="18">
        <f t="shared" si="4"/>
        <v>0</v>
      </c>
    </row>
    <row r="147" spans="1:6" ht="13.5" x14ac:dyDescent="0.15">
      <c r="A147" s="21" t="s">
        <v>242</v>
      </c>
      <c r="B147" s="22" t="s">
        <v>243</v>
      </c>
      <c r="C147" s="15" t="s">
        <v>221</v>
      </c>
      <c r="D147" s="19">
        <v>0.25</v>
      </c>
      <c r="E147" s="17"/>
      <c r="F147" s="18">
        <f t="shared" si="4"/>
        <v>0</v>
      </c>
    </row>
    <row r="148" spans="1:6" ht="14.25" x14ac:dyDescent="0.15">
      <c r="A148" s="13" t="s">
        <v>244</v>
      </c>
      <c r="B148" s="14" t="s">
        <v>245</v>
      </c>
      <c r="C148" s="6"/>
      <c r="D148" s="8"/>
      <c r="E148" s="7"/>
      <c r="F148" s="18">
        <f t="shared" si="4"/>
        <v>0</v>
      </c>
    </row>
    <row r="149" spans="1:6" ht="13.5" x14ac:dyDescent="0.15">
      <c r="A149" s="21" t="s">
        <v>246</v>
      </c>
      <c r="B149" s="22" t="s">
        <v>76</v>
      </c>
      <c r="C149" s="15" t="s">
        <v>221</v>
      </c>
      <c r="D149" s="19">
        <v>0.1</v>
      </c>
      <c r="E149" s="17"/>
      <c r="F149" s="18">
        <f t="shared" si="4"/>
        <v>0</v>
      </c>
    </row>
    <row r="150" spans="1:6" ht="14.25" x14ac:dyDescent="0.15">
      <c r="A150" s="13" t="s">
        <v>247</v>
      </c>
      <c r="B150" s="14" t="s">
        <v>248</v>
      </c>
      <c r="C150" s="6"/>
      <c r="D150" s="8"/>
      <c r="E150" s="7"/>
      <c r="F150" s="18">
        <f t="shared" si="4"/>
        <v>0</v>
      </c>
    </row>
    <row r="151" spans="1:6" ht="13.5" x14ac:dyDescent="0.15">
      <c r="A151" s="21" t="s">
        <v>249</v>
      </c>
      <c r="B151" s="22" t="s">
        <v>243</v>
      </c>
      <c r="C151" s="15" t="s">
        <v>221</v>
      </c>
      <c r="D151" s="19">
        <v>0.25</v>
      </c>
      <c r="E151" s="17"/>
      <c r="F151" s="18">
        <f t="shared" si="4"/>
        <v>0</v>
      </c>
    </row>
    <row r="152" spans="1:6" ht="13.5" x14ac:dyDescent="0.15">
      <c r="A152" s="11" t="s">
        <v>250</v>
      </c>
      <c r="B152" s="12" t="s">
        <v>251</v>
      </c>
      <c r="C152" s="6"/>
      <c r="D152" s="8"/>
      <c r="E152" s="7"/>
      <c r="F152" s="18">
        <f t="shared" si="4"/>
        <v>0</v>
      </c>
    </row>
    <row r="153" spans="1:6" ht="14.25" x14ac:dyDescent="0.15">
      <c r="A153" s="13" t="s">
        <v>252</v>
      </c>
      <c r="B153" s="14" t="s">
        <v>253</v>
      </c>
      <c r="C153" s="6"/>
      <c r="D153" s="8"/>
      <c r="E153" s="7"/>
      <c r="F153" s="18">
        <f t="shared" si="4"/>
        <v>0</v>
      </c>
    </row>
    <row r="154" spans="1:6" ht="13.5" x14ac:dyDescent="0.15">
      <c r="A154" s="21" t="s">
        <v>254</v>
      </c>
      <c r="B154" s="22" t="s">
        <v>255</v>
      </c>
      <c r="C154" s="15" t="s">
        <v>67</v>
      </c>
      <c r="D154" s="16">
        <v>15</v>
      </c>
      <c r="E154" s="17"/>
      <c r="F154" s="18">
        <f t="shared" si="4"/>
        <v>0</v>
      </c>
    </row>
    <row r="155" spans="1:6" ht="13.5" x14ac:dyDescent="0.15">
      <c r="A155" s="21" t="s">
        <v>256</v>
      </c>
      <c r="B155" s="22" t="s">
        <v>257</v>
      </c>
      <c r="C155" s="15" t="s">
        <v>67</v>
      </c>
      <c r="D155" s="16">
        <v>5</v>
      </c>
      <c r="E155" s="17"/>
      <c r="F155" s="18">
        <f t="shared" si="4"/>
        <v>0</v>
      </c>
    </row>
    <row r="156" spans="1:6" ht="14.25" x14ac:dyDescent="0.15">
      <c r="A156" s="13" t="s">
        <v>258</v>
      </c>
      <c r="B156" s="14" t="s">
        <v>259</v>
      </c>
      <c r="C156" s="6"/>
      <c r="D156" s="8"/>
      <c r="E156" s="7"/>
      <c r="F156" s="18">
        <f t="shared" si="4"/>
        <v>0</v>
      </c>
    </row>
    <row r="157" spans="1:6" ht="13.5" x14ac:dyDescent="0.15">
      <c r="A157" s="21" t="s">
        <v>260</v>
      </c>
      <c r="B157" s="22" t="s">
        <v>255</v>
      </c>
      <c r="C157" s="15" t="s">
        <v>67</v>
      </c>
      <c r="D157" s="16">
        <v>15</v>
      </c>
      <c r="E157" s="17"/>
      <c r="F157" s="18">
        <f t="shared" si="4"/>
        <v>0</v>
      </c>
    </row>
    <row r="158" spans="1:6" ht="13.5" x14ac:dyDescent="0.15">
      <c r="A158" s="21" t="s">
        <v>261</v>
      </c>
      <c r="B158" s="22" t="s">
        <v>257</v>
      </c>
      <c r="C158" s="15" t="s">
        <v>67</v>
      </c>
      <c r="D158" s="16">
        <v>5</v>
      </c>
      <c r="E158" s="17"/>
      <c r="F158" s="18">
        <f t="shared" si="4"/>
        <v>0</v>
      </c>
    </row>
    <row r="159" spans="1:6" ht="12.75" x14ac:dyDescent="0.15">
      <c r="A159" s="80" t="s">
        <v>262</v>
      </c>
      <c r="B159" s="81"/>
      <c r="C159" s="81"/>
      <c r="D159" s="81"/>
      <c r="E159" s="82"/>
      <c r="F159" s="20">
        <f>SUM(F137:F158)</f>
        <v>0</v>
      </c>
    </row>
    <row r="160" spans="1:6" ht="14.25" x14ac:dyDescent="0.15">
      <c r="A160" s="9" t="s">
        <v>263</v>
      </c>
      <c r="B160" s="10" t="s">
        <v>264</v>
      </c>
      <c r="C160" s="6"/>
      <c r="D160" s="8"/>
      <c r="E160" s="7"/>
      <c r="F160" s="8"/>
    </row>
    <row r="161" spans="1:6" ht="13.5" x14ac:dyDescent="0.15">
      <c r="A161" s="11" t="s">
        <v>265</v>
      </c>
      <c r="B161" s="12" t="s">
        <v>266</v>
      </c>
      <c r="C161" s="6"/>
      <c r="D161" s="8"/>
      <c r="E161" s="7"/>
      <c r="F161" s="8"/>
    </row>
    <row r="162" spans="1:6" ht="14.25" x14ac:dyDescent="0.15">
      <c r="A162" s="13" t="s">
        <v>267</v>
      </c>
      <c r="B162" s="14" t="s">
        <v>268</v>
      </c>
      <c r="C162" s="6"/>
      <c r="D162" s="8"/>
      <c r="E162" s="7"/>
      <c r="F162" s="8"/>
    </row>
    <row r="163" spans="1:6" ht="13.5" x14ac:dyDescent="0.15">
      <c r="A163" s="21" t="s">
        <v>269</v>
      </c>
      <c r="B163" s="22" t="s">
        <v>270</v>
      </c>
      <c r="C163" s="15" t="s">
        <v>221</v>
      </c>
      <c r="D163" s="19">
        <v>2.85</v>
      </c>
      <c r="E163" s="17"/>
      <c r="F163" s="18">
        <f t="shared" ref="F163:F192" si="5">ROUND(E163*D163,2)</f>
        <v>0</v>
      </c>
    </row>
    <row r="164" spans="1:6" ht="14.25" x14ac:dyDescent="0.15">
      <c r="A164" s="13" t="s">
        <v>271</v>
      </c>
      <c r="B164" s="14" t="s">
        <v>272</v>
      </c>
      <c r="C164" s="6"/>
      <c r="D164" s="8"/>
      <c r="E164" s="7"/>
      <c r="F164" s="18">
        <f t="shared" si="5"/>
        <v>0</v>
      </c>
    </row>
    <row r="165" spans="1:6" ht="27" x14ac:dyDescent="0.15">
      <c r="A165" s="21" t="s">
        <v>273</v>
      </c>
      <c r="B165" s="22" t="s">
        <v>274</v>
      </c>
      <c r="C165" s="15" t="s">
        <v>221</v>
      </c>
      <c r="D165" s="19">
        <v>2.85</v>
      </c>
      <c r="E165" s="17"/>
      <c r="F165" s="18">
        <f t="shared" si="5"/>
        <v>0</v>
      </c>
    </row>
    <row r="166" spans="1:6" ht="14.25" x14ac:dyDescent="0.15">
      <c r="A166" s="13" t="s">
        <v>275</v>
      </c>
      <c r="B166" s="14" t="s">
        <v>276</v>
      </c>
      <c r="C166" s="6"/>
      <c r="D166" s="8"/>
      <c r="E166" s="7"/>
      <c r="F166" s="18">
        <f t="shared" si="5"/>
        <v>0</v>
      </c>
    </row>
    <row r="167" spans="1:6" ht="27" x14ac:dyDescent="0.15">
      <c r="A167" s="21" t="s">
        <v>277</v>
      </c>
      <c r="B167" s="22" t="s">
        <v>278</v>
      </c>
      <c r="C167" s="15" t="s">
        <v>6</v>
      </c>
      <c r="D167" s="16">
        <v>40</v>
      </c>
      <c r="E167" s="17"/>
      <c r="F167" s="18">
        <f t="shared" si="5"/>
        <v>0</v>
      </c>
    </row>
    <row r="168" spans="1:6" ht="14.25" x14ac:dyDescent="0.15">
      <c r="A168" s="13" t="s">
        <v>279</v>
      </c>
      <c r="B168" s="14" t="s">
        <v>280</v>
      </c>
      <c r="C168" s="6"/>
      <c r="D168" s="8"/>
      <c r="E168" s="7"/>
      <c r="F168" s="18">
        <f t="shared" si="5"/>
        <v>0</v>
      </c>
    </row>
    <row r="169" spans="1:6" ht="13.5" x14ac:dyDescent="0.15">
      <c r="A169" s="21" t="s">
        <v>281</v>
      </c>
      <c r="B169" s="22" t="s">
        <v>282</v>
      </c>
      <c r="C169" s="15" t="s">
        <v>221</v>
      </c>
      <c r="D169" s="19">
        <v>1.5</v>
      </c>
      <c r="E169" s="17"/>
      <c r="F169" s="18">
        <f t="shared" si="5"/>
        <v>0</v>
      </c>
    </row>
    <row r="170" spans="1:6" ht="14.25" x14ac:dyDescent="0.15">
      <c r="A170" s="13" t="s">
        <v>283</v>
      </c>
      <c r="B170" s="14" t="s">
        <v>284</v>
      </c>
      <c r="C170" s="6"/>
      <c r="D170" s="8"/>
      <c r="E170" s="7"/>
      <c r="F170" s="18">
        <f t="shared" si="5"/>
        <v>0</v>
      </c>
    </row>
    <row r="171" spans="1:6" ht="13.5" x14ac:dyDescent="0.15">
      <c r="A171" s="21" t="s">
        <v>285</v>
      </c>
      <c r="B171" s="22" t="s">
        <v>286</v>
      </c>
      <c r="C171" s="15" t="s">
        <v>287</v>
      </c>
      <c r="D171" s="19">
        <v>750</v>
      </c>
      <c r="E171" s="17"/>
      <c r="F171" s="18">
        <f t="shared" si="5"/>
        <v>0</v>
      </c>
    </row>
    <row r="172" spans="1:6" ht="14.25" x14ac:dyDescent="0.15">
      <c r="A172" s="13" t="s">
        <v>288</v>
      </c>
      <c r="B172" s="14" t="s">
        <v>289</v>
      </c>
      <c r="C172" s="6"/>
      <c r="D172" s="8"/>
      <c r="E172" s="7"/>
      <c r="F172" s="18">
        <f t="shared" si="5"/>
        <v>0</v>
      </c>
    </row>
    <row r="173" spans="1:6" ht="27" x14ac:dyDescent="0.15">
      <c r="A173" s="21" t="s">
        <v>290</v>
      </c>
      <c r="B173" s="22" t="s">
        <v>291</v>
      </c>
      <c r="C173" s="15" t="s">
        <v>67</v>
      </c>
      <c r="D173" s="16">
        <v>34</v>
      </c>
      <c r="E173" s="17"/>
      <c r="F173" s="18">
        <f t="shared" si="5"/>
        <v>0</v>
      </c>
    </row>
    <row r="174" spans="1:6" ht="14.25" x14ac:dyDescent="0.15">
      <c r="A174" s="13" t="s">
        <v>292</v>
      </c>
      <c r="B174" s="14" t="s">
        <v>293</v>
      </c>
      <c r="C174" s="6"/>
      <c r="D174" s="8"/>
      <c r="E174" s="7"/>
      <c r="F174" s="18">
        <f t="shared" si="5"/>
        <v>0</v>
      </c>
    </row>
    <row r="175" spans="1:6" ht="27" x14ac:dyDescent="0.15">
      <c r="A175" s="21" t="s">
        <v>294</v>
      </c>
      <c r="B175" s="22" t="s">
        <v>295</v>
      </c>
      <c r="C175" s="15" t="s">
        <v>67</v>
      </c>
      <c r="D175" s="16">
        <v>150</v>
      </c>
      <c r="E175" s="17"/>
      <c r="F175" s="18">
        <f t="shared" si="5"/>
        <v>0</v>
      </c>
    </row>
    <row r="176" spans="1:6" ht="13.5" x14ac:dyDescent="0.15">
      <c r="A176" s="11" t="s">
        <v>296</v>
      </c>
      <c r="B176" s="12" t="s">
        <v>297</v>
      </c>
      <c r="C176" s="6"/>
      <c r="D176" s="8"/>
      <c r="E176" s="7"/>
      <c r="F176" s="18">
        <f t="shared" si="5"/>
        <v>0</v>
      </c>
    </row>
    <row r="177" spans="1:6" ht="14.25" x14ac:dyDescent="0.15">
      <c r="A177" s="13" t="s">
        <v>298</v>
      </c>
      <c r="B177" s="14" t="s">
        <v>299</v>
      </c>
      <c r="C177" s="6"/>
      <c r="D177" s="8"/>
      <c r="E177" s="7"/>
      <c r="F177" s="18">
        <f t="shared" si="5"/>
        <v>0</v>
      </c>
    </row>
    <row r="178" spans="1:6" ht="27" x14ac:dyDescent="0.15">
      <c r="A178" s="21" t="s">
        <v>300</v>
      </c>
      <c r="B178" s="22" t="s">
        <v>301</v>
      </c>
      <c r="C178" s="15" t="s">
        <v>67</v>
      </c>
      <c r="D178" s="16">
        <v>65</v>
      </c>
      <c r="E178" s="17"/>
      <c r="F178" s="18">
        <f t="shared" si="5"/>
        <v>0</v>
      </c>
    </row>
    <row r="179" spans="1:6" ht="14.25" x14ac:dyDescent="0.15">
      <c r="A179" s="13" t="s">
        <v>302</v>
      </c>
      <c r="B179" s="14" t="s">
        <v>303</v>
      </c>
      <c r="C179" s="6"/>
      <c r="D179" s="8"/>
      <c r="E179" s="7"/>
      <c r="F179" s="18">
        <f t="shared" si="5"/>
        <v>0</v>
      </c>
    </row>
    <row r="180" spans="1:6" ht="27" x14ac:dyDescent="0.15">
      <c r="A180" s="21" t="s">
        <v>304</v>
      </c>
      <c r="B180" s="22" t="s">
        <v>305</v>
      </c>
      <c r="C180" s="15" t="s">
        <v>221</v>
      </c>
      <c r="D180" s="19">
        <v>1.6</v>
      </c>
      <c r="E180" s="17"/>
      <c r="F180" s="18">
        <f t="shared" si="5"/>
        <v>0</v>
      </c>
    </row>
    <row r="181" spans="1:6" ht="13.5" x14ac:dyDescent="0.15">
      <c r="A181" s="21" t="s">
        <v>306</v>
      </c>
      <c r="B181" s="22" t="s">
        <v>307</v>
      </c>
      <c r="C181" s="15" t="s">
        <v>221</v>
      </c>
      <c r="D181" s="19">
        <v>0.4</v>
      </c>
      <c r="E181" s="17"/>
      <c r="F181" s="18">
        <f t="shared" si="5"/>
        <v>0</v>
      </c>
    </row>
    <row r="182" spans="1:6" ht="14.25" x14ac:dyDescent="0.15">
      <c r="A182" s="13" t="s">
        <v>308</v>
      </c>
      <c r="B182" s="14" t="s">
        <v>309</v>
      </c>
      <c r="C182" s="6"/>
      <c r="D182" s="8"/>
      <c r="E182" s="7"/>
      <c r="F182" s="18">
        <f t="shared" si="5"/>
        <v>0</v>
      </c>
    </row>
    <row r="183" spans="1:6" ht="27" x14ac:dyDescent="0.15">
      <c r="A183" s="21" t="s">
        <v>310</v>
      </c>
      <c r="B183" s="22" t="s">
        <v>311</v>
      </c>
      <c r="C183" s="15" t="s">
        <v>221</v>
      </c>
      <c r="D183" s="19">
        <v>1.5</v>
      </c>
      <c r="E183" s="17"/>
      <c r="F183" s="18">
        <f t="shared" si="5"/>
        <v>0</v>
      </c>
    </row>
    <row r="184" spans="1:6" ht="14.25" x14ac:dyDescent="0.15">
      <c r="A184" s="13" t="s">
        <v>312</v>
      </c>
      <c r="B184" s="14" t="s">
        <v>276</v>
      </c>
      <c r="C184" s="6"/>
      <c r="D184" s="8"/>
      <c r="E184" s="7"/>
      <c r="F184" s="18">
        <f t="shared" si="5"/>
        <v>0</v>
      </c>
    </row>
    <row r="185" spans="1:6" ht="27" x14ac:dyDescent="0.15">
      <c r="A185" s="21" t="s">
        <v>313</v>
      </c>
      <c r="B185" s="22" t="s">
        <v>314</v>
      </c>
      <c r="C185" s="15" t="s">
        <v>6</v>
      </c>
      <c r="D185" s="16">
        <v>25</v>
      </c>
      <c r="E185" s="17"/>
      <c r="F185" s="18">
        <f t="shared" si="5"/>
        <v>0</v>
      </c>
    </row>
    <row r="186" spans="1:6" ht="14.25" x14ac:dyDescent="0.15">
      <c r="A186" s="13" t="s">
        <v>315</v>
      </c>
      <c r="B186" s="14" t="s">
        <v>316</v>
      </c>
      <c r="C186" s="6"/>
      <c r="D186" s="8"/>
      <c r="E186" s="7"/>
      <c r="F186" s="18">
        <f t="shared" si="5"/>
        <v>0</v>
      </c>
    </row>
    <row r="187" spans="1:6" ht="13.5" x14ac:dyDescent="0.15">
      <c r="A187" s="21" t="s">
        <v>317</v>
      </c>
      <c r="B187" s="22" t="s">
        <v>282</v>
      </c>
      <c r="C187" s="15" t="s">
        <v>221</v>
      </c>
      <c r="D187" s="19">
        <v>0.8</v>
      </c>
      <c r="E187" s="17"/>
      <c r="F187" s="18">
        <f t="shared" si="5"/>
        <v>0</v>
      </c>
    </row>
    <row r="188" spans="1:6" ht="13.5" x14ac:dyDescent="0.15">
      <c r="A188" s="21" t="s">
        <v>318</v>
      </c>
      <c r="B188" s="22" t="s">
        <v>319</v>
      </c>
      <c r="C188" s="15" t="s">
        <v>221</v>
      </c>
      <c r="D188" s="19">
        <v>0.2</v>
      </c>
      <c r="E188" s="17"/>
      <c r="F188" s="18">
        <f t="shared" si="5"/>
        <v>0</v>
      </c>
    </row>
    <row r="189" spans="1:6" ht="14.25" x14ac:dyDescent="0.15">
      <c r="A189" s="13" t="s">
        <v>320</v>
      </c>
      <c r="B189" s="14" t="s">
        <v>284</v>
      </c>
      <c r="C189" s="6"/>
      <c r="D189" s="8"/>
      <c r="E189" s="7"/>
      <c r="F189" s="18">
        <f t="shared" si="5"/>
        <v>0</v>
      </c>
    </row>
    <row r="190" spans="1:6" ht="13.5" x14ac:dyDescent="0.15">
      <c r="A190" s="21" t="s">
        <v>321</v>
      </c>
      <c r="B190" s="22" t="s">
        <v>286</v>
      </c>
      <c r="C190" s="15" t="s">
        <v>287</v>
      </c>
      <c r="D190" s="19">
        <v>340</v>
      </c>
      <c r="E190" s="17"/>
      <c r="F190" s="18">
        <f t="shared" si="5"/>
        <v>0</v>
      </c>
    </row>
    <row r="191" spans="1:6" ht="14.25" x14ac:dyDescent="0.15">
      <c r="A191" s="13" t="s">
        <v>322</v>
      </c>
      <c r="B191" s="14" t="s">
        <v>289</v>
      </c>
      <c r="C191" s="6"/>
      <c r="D191" s="8"/>
      <c r="E191" s="7"/>
      <c r="F191" s="18">
        <f t="shared" si="5"/>
        <v>0</v>
      </c>
    </row>
    <row r="192" spans="1:6" ht="13.5" x14ac:dyDescent="0.15">
      <c r="A192" s="21" t="s">
        <v>323</v>
      </c>
      <c r="B192" s="22" t="s">
        <v>76</v>
      </c>
      <c r="C192" s="15" t="s">
        <v>67</v>
      </c>
      <c r="D192" s="16">
        <v>65</v>
      </c>
      <c r="E192" s="17"/>
      <c r="F192" s="18">
        <f t="shared" si="5"/>
        <v>0</v>
      </c>
    </row>
    <row r="193" spans="1:6" ht="12.75" x14ac:dyDescent="0.15">
      <c r="A193" s="80" t="s">
        <v>324</v>
      </c>
      <c r="B193" s="81"/>
      <c r="C193" s="81"/>
      <c r="D193" s="81"/>
      <c r="E193" s="82"/>
      <c r="F193" s="20">
        <f>SUM(F163:F192)</f>
        <v>0</v>
      </c>
    </row>
    <row r="194" spans="1:6" ht="14.25" x14ac:dyDescent="0.15">
      <c r="A194" s="9" t="s">
        <v>325</v>
      </c>
      <c r="B194" s="10" t="s">
        <v>326</v>
      </c>
      <c r="C194" s="6"/>
      <c r="D194" s="8"/>
      <c r="E194" s="7"/>
      <c r="F194" s="8"/>
    </row>
    <row r="195" spans="1:6" ht="28.5" x14ac:dyDescent="0.15">
      <c r="A195" s="13" t="s">
        <v>327</v>
      </c>
      <c r="B195" s="14" t="s">
        <v>328</v>
      </c>
      <c r="C195" s="15" t="s">
        <v>221</v>
      </c>
      <c r="D195" s="19">
        <v>1.5</v>
      </c>
      <c r="E195" s="17"/>
      <c r="F195" s="18">
        <f>ROUND(E195*D195,2)</f>
        <v>0</v>
      </c>
    </row>
    <row r="196" spans="1:6" ht="12.75" x14ac:dyDescent="0.15">
      <c r="A196" s="80" t="s">
        <v>329</v>
      </c>
      <c r="B196" s="81"/>
      <c r="C196" s="81"/>
      <c r="D196" s="81"/>
      <c r="E196" s="82"/>
      <c r="F196" s="20">
        <f>SUM(F195)</f>
        <v>0</v>
      </c>
    </row>
    <row r="197" spans="1:6" ht="14.25" x14ac:dyDescent="0.15">
      <c r="A197" s="9" t="s">
        <v>330</v>
      </c>
      <c r="B197" s="10" t="s">
        <v>331</v>
      </c>
      <c r="C197" s="6"/>
      <c r="D197" s="8"/>
      <c r="E197" s="7"/>
      <c r="F197" s="8"/>
    </row>
    <row r="198" spans="1:6" ht="13.5" x14ac:dyDescent="0.15">
      <c r="A198" s="11" t="s">
        <v>332</v>
      </c>
      <c r="B198" s="12" t="s">
        <v>333</v>
      </c>
      <c r="C198" s="6"/>
      <c r="D198" s="8"/>
      <c r="E198" s="7"/>
      <c r="F198" s="8"/>
    </row>
    <row r="199" spans="1:6" ht="14.25" x14ac:dyDescent="0.15">
      <c r="A199" s="13" t="s">
        <v>334</v>
      </c>
      <c r="B199" s="14" t="s">
        <v>76</v>
      </c>
      <c r="C199" s="15" t="s">
        <v>6</v>
      </c>
      <c r="D199" s="16">
        <v>17</v>
      </c>
      <c r="E199" s="17"/>
      <c r="F199" s="18">
        <f t="shared" ref="F199:F207" si="6">ROUND(E199*D199,2)</f>
        <v>0</v>
      </c>
    </row>
    <row r="200" spans="1:6" ht="13.5" x14ac:dyDescent="0.15">
      <c r="A200" s="11" t="s">
        <v>335</v>
      </c>
      <c r="B200" s="12" t="s">
        <v>336</v>
      </c>
      <c r="C200" s="6"/>
      <c r="D200" s="8"/>
      <c r="E200" s="7"/>
      <c r="F200" s="18">
        <f t="shared" si="6"/>
        <v>0</v>
      </c>
    </row>
    <row r="201" spans="1:6" ht="14.25" x14ac:dyDescent="0.15">
      <c r="A201" s="13" t="s">
        <v>337</v>
      </c>
      <c r="B201" s="14" t="s">
        <v>76</v>
      </c>
      <c r="C201" s="15" t="s">
        <v>6</v>
      </c>
      <c r="D201" s="16">
        <v>2</v>
      </c>
      <c r="E201" s="17"/>
      <c r="F201" s="18">
        <f t="shared" si="6"/>
        <v>0</v>
      </c>
    </row>
    <row r="202" spans="1:6" ht="13.5" x14ac:dyDescent="0.15">
      <c r="A202" s="11" t="s">
        <v>338</v>
      </c>
      <c r="B202" s="12" t="s">
        <v>339</v>
      </c>
      <c r="C202" s="6"/>
      <c r="D202" s="8"/>
      <c r="E202" s="7"/>
      <c r="F202" s="18">
        <f t="shared" si="6"/>
        <v>0</v>
      </c>
    </row>
    <row r="203" spans="1:6" ht="14.25" x14ac:dyDescent="0.15">
      <c r="A203" s="13" t="s">
        <v>340</v>
      </c>
      <c r="B203" s="14" t="s">
        <v>76</v>
      </c>
      <c r="C203" s="15" t="s">
        <v>107</v>
      </c>
      <c r="D203" s="16">
        <v>10</v>
      </c>
      <c r="E203" s="17"/>
      <c r="F203" s="18">
        <f t="shared" si="6"/>
        <v>0</v>
      </c>
    </row>
    <row r="204" spans="1:6" ht="13.5" x14ac:dyDescent="0.15">
      <c r="A204" s="11" t="s">
        <v>341</v>
      </c>
      <c r="B204" s="12" t="s">
        <v>342</v>
      </c>
      <c r="C204" s="6"/>
      <c r="D204" s="8"/>
      <c r="E204" s="7"/>
      <c r="F204" s="18">
        <f t="shared" si="6"/>
        <v>0</v>
      </c>
    </row>
    <row r="205" spans="1:6" ht="14.25" x14ac:dyDescent="0.15">
      <c r="A205" s="13" t="s">
        <v>343</v>
      </c>
      <c r="B205" s="14" t="s">
        <v>76</v>
      </c>
      <c r="C205" s="15" t="s">
        <v>107</v>
      </c>
      <c r="D205" s="16">
        <v>10</v>
      </c>
      <c r="E205" s="17"/>
      <c r="F205" s="18">
        <f t="shared" si="6"/>
        <v>0</v>
      </c>
    </row>
    <row r="206" spans="1:6" ht="13.5" x14ac:dyDescent="0.15">
      <c r="A206" s="11" t="s">
        <v>344</v>
      </c>
      <c r="B206" s="12" t="s">
        <v>345</v>
      </c>
      <c r="C206" s="6"/>
      <c r="D206" s="8"/>
      <c r="E206" s="7"/>
      <c r="F206" s="18">
        <f t="shared" si="6"/>
        <v>0</v>
      </c>
    </row>
    <row r="207" spans="1:6" ht="14.25" x14ac:dyDescent="0.15">
      <c r="A207" s="13" t="s">
        <v>346</v>
      </c>
      <c r="B207" s="14" t="s">
        <v>347</v>
      </c>
      <c r="C207" s="15" t="s">
        <v>16</v>
      </c>
      <c r="D207" s="16">
        <v>1</v>
      </c>
      <c r="E207" s="17"/>
      <c r="F207" s="18">
        <f t="shared" si="6"/>
        <v>0</v>
      </c>
    </row>
    <row r="208" spans="1:6" ht="12.75" x14ac:dyDescent="0.15">
      <c r="A208" s="80" t="s">
        <v>348</v>
      </c>
      <c r="B208" s="81"/>
      <c r="C208" s="81"/>
      <c r="D208" s="81"/>
      <c r="E208" s="82"/>
      <c r="F208" s="20">
        <f>SUM(F199:F207)</f>
        <v>0</v>
      </c>
    </row>
    <row r="209" spans="1:6" ht="14.25" x14ac:dyDescent="0.15">
      <c r="A209" s="9" t="s">
        <v>349</v>
      </c>
      <c r="B209" s="10" t="s">
        <v>350</v>
      </c>
      <c r="C209" s="6"/>
      <c r="D209" s="8"/>
      <c r="E209" s="7"/>
      <c r="F209" s="8"/>
    </row>
    <row r="210" spans="1:6" ht="28.5" x14ac:dyDescent="0.15">
      <c r="A210" s="13" t="s">
        <v>351</v>
      </c>
      <c r="B210" s="14" t="s">
        <v>352</v>
      </c>
      <c r="C210" s="15" t="s">
        <v>221</v>
      </c>
      <c r="D210" s="19">
        <v>11</v>
      </c>
      <c r="E210" s="17"/>
      <c r="F210" s="18">
        <f>ROUND(E210*D210,2)</f>
        <v>0</v>
      </c>
    </row>
    <row r="211" spans="1:6" ht="12.75" x14ac:dyDescent="0.15">
      <c r="A211" s="80" t="s">
        <v>353</v>
      </c>
      <c r="B211" s="81"/>
      <c r="C211" s="81"/>
      <c r="D211" s="81"/>
      <c r="E211" s="82"/>
      <c r="F211" s="20">
        <f>SUM(F210)</f>
        <v>0</v>
      </c>
    </row>
    <row r="212" spans="1:6" ht="15" customHeight="1" x14ac:dyDescent="0.15">
      <c r="A212" s="83" t="s">
        <v>354</v>
      </c>
      <c r="B212" s="83"/>
      <c r="C212" s="83"/>
      <c r="D212" s="83"/>
      <c r="E212" s="83"/>
      <c r="F212" s="25">
        <f>F211+F208+F196+F193+F159+F132+F126+F47</f>
        <v>0</v>
      </c>
    </row>
    <row r="213" spans="1:6" ht="15" customHeight="1" x14ac:dyDescent="0.15">
      <c r="A213" s="83" t="s">
        <v>355</v>
      </c>
      <c r="B213" s="83"/>
      <c r="C213" s="83"/>
      <c r="D213" s="83"/>
      <c r="E213" s="83"/>
      <c r="F213" s="25">
        <f>ROUND(F212*20%,2)</f>
        <v>0</v>
      </c>
    </row>
    <row r="214" spans="1:6" ht="15" customHeight="1" x14ac:dyDescent="0.15">
      <c r="A214" s="83" t="s">
        <v>356</v>
      </c>
      <c r="B214" s="83"/>
      <c r="C214" s="83"/>
      <c r="D214" s="83"/>
      <c r="E214" s="83"/>
      <c r="F214" s="26">
        <f>SUM(F$212:F$213)</f>
        <v>0</v>
      </c>
    </row>
  </sheetData>
  <mergeCells count="15">
    <mergeCell ref="A1:F1"/>
    <mergeCell ref="A2:F2"/>
    <mergeCell ref="A3:F3"/>
    <mergeCell ref="C5:F5"/>
    <mergeCell ref="A47:E47"/>
    <mergeCell ref="A126:E126"/>
    <mergeCell ref="A132:E132"/>
    <mergeCell ref="A159:E159"/>
    <mergeCell ref="A193:E193"/>
    <mergeCell ref="A196:E196"/>
    <mergeCell ref="A208:E208"/>
    <mergeCell ref="A211:E211"/>
    <mergeCell ref="A212:E212"/>
    <mergeCell ref="A213:E213"/>
    <mergeCell ref="A214:E214"/>
  </mergeCells>
  <pageMargins left="0.39370078740157483" right="0.39370078740157483" top="0.39370078740157483" bottom="0.78740157480314965" header="0.39370078740157483" footer="0.39370078740157483"/>
  <pageSetup paperSize="9" scale="91" fitToHeight="0" orientation="portrait" r:id="rId1"/>
  <headerFooter>
    <oddFooter>&amp;R&amp;P/&amp;N</oddFooter>
  </headerFooter>
  <ignoredErrors>
    <ignoredError sqref="A1:A6 F1:F6 E1:E6 D1:D6 B1:C6 A7:A214 F7:F8 E47:E49 D7:D214 B7:C214 F48:F50 F127:F128 F133:F136 F160:F162 F194 F197:F198 F209 F214 E211:E214 E208:E209 E196:E197 E193:E194 E159:E161 E132:E133 E126:E128" evalError="1" twoDigitTextYear="1" numberStoredAsText="1" formula="1" formulaRange="1" unlockedFormula="1" emptyCellReference="1" listDataValidation="1" calculatedColumn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225D5A-9BD2-451F-9F79-A32C13EA53C9}">
  <sheetPr>
    <pageSetUpPr fitToPage="1"/>
  </sheetPr>
  <dimension ref="A1:F221"/>
  <sheetViews>
    <sheetView showZeros="0" workbookViewId="0">
      <pane ySplit="6" topLeftCell="A7" activePane="bottomLeft" state="frozen"/>
      <selection activeCell="A6" sqref="A6"/>
      <selection pane="bottomLeft" activeCell="A6" sqref="A6"/>
    </sheetView>
  </sheetViews>
  <sheetFormatPr baseColWidth="10" defaultColWidth="10" defaultRowHeight="15" customHeight="1" x14ac:dyDescent="0.15"/>
  <cols>
    <col min="1" max="1" width="11.83203125" style="1" bestFit="1" customWidth="1"/>
    <col min="2" max="2" width="65.83203125" style="1" customWidth="1"/>
    <col min="3" max="3" width="9.1640625" style="1" customWidth="1"/>
    <col min="4" max="4" width="10.33203125" style="1" customWidth="1"/>
    <col min="5" max="5" width="14.5" customWidth="1"/>
    <col min="6" max="6" width="17.83203125" style="1" customWidth="1"/>
  </cols>
  <sheetData>
    <row r="1" spans="1:6" ht="22.5" customHeight="1" x14ac:dyDescent="0.15">
      <c r="A1" s="84" t="s">
        <v>0</v>
      </c>
      <c r="B1" s="85"/>
      <c r="C1" s="85"/>
      <c r="D1" s="85"/>
      <c r="E1" s="85"/>
      <c r="F1" s="86"/>
    </row>
    <row r="2" spans="1:6" ht="22.5" customHeight="1" x14ac:dyDescent="0.15">
      <c r="A2" s="87" t="s">
        <v>1</v>
      </c>
      <c r="B2" s="88"/>
      <c r="C2" s="88"/>
      <c r="D2" s="88"/>
      <c r="E2" s="88"/>
      <c r="F2" s="89"/>
    </row>
    <row r="3" spans="1:6" ht="18.75" customHeight="1" thickBot="1" x14ac:dyDescent="0.2">
      <c r="A3" s="90" t="s">
        <v>2</v>
      </c>
      <c r="B3" s="91"/>
      <c r="C3" s="91"/>
      <c r="D3" s="91"/>
      <c r="E3" s="91"/>
      <c r="F3" s="92"/>
    </row>
    <row r="4" spans="1:6" ht="15" customHeight="1" x14ac:dyDescent="0.15">
      <c r="A4" s="2"/>
      <c r="B4" s="2"/>
      <c r="C4"/>
      <c r="D4"/>
      <c r="F4"/>
    </row>
    <row r="5" spans="1:6" ht="15" customHeight="1" x14ac:dyDescent="0.15">
      <c r="A5" s="3"/>
      <c r="B5" s="3"/>
      <c r="C5" s="93" t="s">
        <v>357</v>
      </c>
      <c r="D5" s="94"/>
      <c r="E5" s="94"/>
      <c r="F5" s="94"/>
    </row>
    <row r="6" spans="1:6" ht="16.5" customHeight="1" x14ac:dyDescent="0.15">
      <c r="A6" s="4" t="s">
        <v>4</v>
      </c>
      <c r="B6" s="5" t="s">
        <v>5</v>
      </c>
      <c r="C6" s="5" t="s">
        <v>6</v>
      </c>
      <c r="D6" s="5" t="s">
        <v>7</v>
      </c>
      <c r="E6" s="5" t="s">
        <v>8</v>
      </c>
      <c r="F6" s="5" t="s">
        <v>9</v>
      </c>
    </row>
    <row r="7" spans="1:6" ht="14.25" x14ac:dyDescent="0.15">
      <c r="A7" s="9" t="s">
        <v>10</v>
      </c>
      <c r="B7" s="10" t="s">
        <v>11</v>
      </c>
      <c r="C7" s="6"/>
      <c r="D7" s="8"/>
      <c r="E7" s="7"/>
      <c r="F7" s="8"/>
    </row>
    <row r="8" spans="1:6" ht="13.5" x14ac:dyDescent="0.15">
      <c r="A8" s="11" t="s">
        <v>12</v>
      </c>
      <c r="B8" s="12" t="s">
        <v>13</v>
      </c>
      <c r="C8" s="6"/>
      <c r="D8" s="8"/>
      <c r="E8" s="7"/>
      <c r="F8" s="8"/>
    </row>
    <row r="9" spans="1:6" ht="14.25" x14ac:dyDescent="0.15">
      <c r="A9" s="13" t="s">
        <v>14</v>
      </c>
      <c r="B9" s="14" t="s">
        <v>15</v>
      </c>
      <c r="C9" s="15" t="s">
        <v>16</v>
      </c>
      <c r="D9" s="16">
        <v>1</v>
      </c>
      <c r="E9" s="17"/>
      <c r="F9" s="18">
        <f t="shared" ref="F9:F44" si="0">ROUND(E9*D9,2)</f>
        <v>0</v>
      </c>
    </row>
    <row r="10" spans="1:6" ht="28.5" x14ac:dyDescent="0.15">
      <c r="A10" s="13" t="s">
        <v>17</v>
      </c>
      <c r="B10" s="14" t="s">
        <v>18</v>
      </c>
      <c r="C10" s="15" t="s">
        <v>19</v>
      </c>
      <c r="D10" s="16">
        <v>10</v>
      </c>
      <c r="E10" s="17"/>
      <c r="F10" s="18">
        <f t="shared" si="0"/>
        <v>0</v>
      </c>
    </row>
    <row r="11" spans="1:6" ht="14.25" x14ac:dyDescent="0.15">
      <c r="A11" s="13" t="s">
        <v>20</v>
      </c>
      <c r="B11" s="14" t="s">
        <v>21</v>
      </c>
      <c r="C11" s="15" t="s">
        <v>16</v>
      </c>
      <c r="D11" s="16">
        <v>1</v>
      </c>
      <c r="E11" s="17"/>
      <c r="F11" s="18">
        <f t="shared" si="0"/>
        <v>0</v>
      </c>
    </row>
    <row r="12" spans="1:6" ht="13.5" x14ac:dyDescent="0.15">
      <c r="A12" s="11" t="s">
        <v>22</v>
      </c>
      <c r="B12" s="12" t="s">
        <v>23</v>
      </c>
      <c r="C12" s="6"/>
      <c r="D12" s="8"/>
      <c r="E12" s="7"/>
      <c r="F12" s="18">
        <f t="shared" si="0"/>
        <v>0</v>
      </c>
    </row>
    <row r="13" spans="1:6" ht="14.25" x14ac:dyDescent="0.15">
      <c r="A13" s="13" t="s">
        <v>24</v>
      </c>
      <c r="B13" s="14" t="s">
        <v>15</v>
      </c>
      <c r="C13" s="15" t="s">
        <v>16</v>
      </c>
      <c r="D13" s="16">
        <v>1</v>
      </c>
      <c r="E13" s="17"/>
      <c r="F13" s="18">
        <f t="shared" si="0"/>
        <v>0</v>
      </c>
    </row>
    <row r="14" spans="1:6" ht="28.5" x14ac:dyDescent="0.15">
      <c r="A14" s="13" t="s">
        <v>25</v>
      </c>
      <c r="B14" s="14" t="s">
        <v>18</v>
      </c>
      <c r="C14" s="15" t="s">
        <v>19</v>
      </c>
      <c r="D14" s="16">
        <v>10</v>
      </c>
      <c r="E14" s="17"/>
      <c r="F14" s="18">
        <f t="shared" si="0"/>
        <v>0</v>
      </c>
    </row>
    <row r="15" spans="1:6" ht="14.25" x14ac:dyDescent="0.15">
      <c r="A15" s="13" t="s">
        <v>26</v>
      </c>
      <c r="B15" s="14" t="s">
        <v>21</v>
      </c>
      <c r="C15" s="15" t="s">
        <v>16</v>
      </c>
      <c r="D15" s="16">
        <v>1</v>
      </c>
      <c r="E15" s="17"/>
      <c r="F15" s="18">
        <f t="shared" si="0"/>
        <v>0</v>
      </c>
    </row>
    <row r="16" spans="1:6" ht="13.5" x14ac:dyDescent="0.15">
      <c r="A16" s="11" t="s">
        <v>27</v>
      </c>
      <c r="B16" s="12" t="s">
        <v>28</v>
      </c>
      <c r="C16" s="6"/>
      <c r="D16" s="8"/>
      <c r="E16" s="7"/>
      <c r="F16" s="18">
        <f t="shared" si="0"/>
        <v>0</v>
      </c>
    </row>
    <row r="17" spans="1:6" ht="14.25" x14ac:dyDescent="0.15">
      <c r="A17" s="13" t="s">
        <v>29</v>
      </c>
      <c r="B17" s="14" t="s">
        <v>15</v>
      </c>
      <c r="C17" s="15" t="s">
        <v>16</v>
      </c>
      <c r="D17" s="16">
        <v>1</v>
      </c>
      <c r="E17" s="17"/>
      <c r="F17" s="18">
        <f t="shared" si="0"/>
        <v>0</v>
      </c>
    </row>
    <row r="18" spans="1:6" ht="28.5" x14ac:dyDescent="0.15">
      <c r="A18" s="13" t="s">
        <v>30</v>
      </c>
      <c r="B18" s="14" t="s">
        <v>31</v>
      </c>
      <c r="C18" s="15" t="s">
        <v>19</v>
      </c>
      <c r="D18" s="16">
        <v>10</v>
      </c>
      <c r="E18" s="17"/>
      <c r="F18" s="18">
        <f t="shared" si="0"/>
        <v>0</v>
      </c>
    </row>
    <row r="19" spans="1:6" ht="14.25" x14ac:dyDescent="0.15">
      <c r="A19" s="13" t="s">
        <v>32</v>
      </c>
      <c r="B19" s="14" t="s">
        <v>33</v>
      </c>
      <c r="C19" s="15" t="s">
        <v>16</v>
      </c>
      <c r="D19" s="16">
        <v>1</v>
      </c>
      <c r="E19" s="17"/>
      <c r="F19" s="18">
        <f t="shared" si="0"/>
        <v>0</v>
      </c>
    </row>
    <row r="20" spans="1:6" ht="13.5" x14ac:dyDescent="0.15">
      <c r="A20" s="11" t="s">
        <v>35</v>
      </c>
      <c r="B20" s="12" t="s">
        <v>36</v>
      </c>
      <c r="C20" s="6"/>
      <c r="D20" s="8"/>
      <c r="E20" s="7"/>
      <c r="F20" s="18">
        <f t="shared" si="0"/>
        <v>0</v>
      </c>
    </row>
    <row r="21" spans="1:6" ht="28.5" x14ac:dyDescent="0.15">
      <c r="A21" s="13" t="s">
        <v>38</v>
      </c>
      <c r="B21" s="14" t="s">
        <v>18</v>
      </c>
      <c r="C21" s="15" t="s">
        <v>19</v>
      </c>
      <c r="D21" s="16">
        <v>10</v>
      </c>
      <c r="E21" s="17"/>
      <c r="F21" s="18">
        <f t="shared" si="0"/>
        <v>0</v>
      </c>
    </row>
    <row r="22" spans="1:6" ht="14.25" x14ac:dyDescent="0.15">
      <c r="A22" s="13" t="s">
        <v>39</v>
      </c>
      <c r="B22" s="14" t="s">
        <v>21</v>
      </c>
      <c r="C22" s="15" t="s">
        <v>16</v>
      </c>
      <c r="D22" s="16">
        <v>1</v>
      </c>
      <c r="E22" s="17"/>
      <c r="F22" s="18">
        <f t="shared" si="0"/>
        <v>0</v>
      </c>
    </row>
    <row r="23" spans="1:6" ht="13.5" x14ac:dyDescent="0.15">
      <c r="A23" s="11" t="s">
        <v>40</v>
      </c>
      <c r="B23" s="12" t="s">
        <v>41</v>
      </c>
      <c r="C23" s="6"/>
      <c r="D23" s="8"/>
      <c r="E23" s="7"/>
      <c r="F23" s="18">
        <f t="shared" si="0"/>
        <v>0</v>
      </c>
    </row>
    <row r="24" spans="1:6" ht="14.25" x14ac:dyDescent="0.15">
      <c r="A24" s="13" t="s">
        <v>42</v>
      </c>
      <c r="B24" s="14" t="s">
        <v>15</v>
      </c>
      <c r="C24" s="15" t="s">
        <v>16</v>
      </c>
      <c r="D24" s="16">
        <v>1</v>
      </c>
      <c r="E24" s="17"/>
      <c r="F24" s="18">
        <f t="shared" si="0"/>
        <v>0</v>
      </c>
    </row>
    <row r="25" spans="1:6" ht="28.5" x14ac:dyDescent="0.15">
      <c r="A25" s="13" t="s">
        <v>43</v>
      </c>
      <c r="B25" s="14" t="s">
        <v>31</v>
      </c>
      <c r="C25" s="15" t="s">
        <v>19</v>
      </c>
      <c r="D25" s="16">
        <v>10</v>
      </c>
      <c r="E25" s="17"/>
      <c r="F25" s="18">
        <f t="shared" si="0"/>
        <v>0</v>
      </c>
    </row>
    <row r="26" spans="1:6" ht="14.25" x14ac:dyDescent="0.15">
      <c r="A26" s="13" t="s">
        <v>44</v>
      </c>
      <c r="B26" s="14" t="s">
        <v>33</v>
      </c>
      <c r="C26" s="15" t="s">
        <v>16</v>
      </c>
      <c r="D26" s="16">
        <v>1</v>
      </c>
      <c r="E26" s="17"/>
      <c r="F26" s="18">
        <f t="shared" si="0"/>
        <v>0</v>
      </c>
    </row>
    <row r="27" spans="1:6" ht="13.5" x14ac:dyDescent="0.15">
      <c r="A27" s="11" t="s">
        <v>45</v>
      </c>
      <c r="B27" s="12" t="s">
        <v>46</v>
      </c>
      <c r="C27" s="6"/>
      <c r="D27" s="8"/>
      <c r="E27" s="7"/>
      <c r="F27" s="18">
        <f t="shared" si="0"/>
        <v>0</v>
      </c>
    </row>
    <row r="28" spans="1:6" ht="14.25" x14ac:dyDescent="0.15">
      <c r="A28" s="13" t="s">
        <v>47</v>
      </c>
      <c r="B28" s="14" t="s">
        <v>48</v>
      </c>
      <c r="C28" s="15" t="s">
        <v>19</v>
      </c>
      <c r="D28" s="16">
        <v>10</v>
      </c>
      <c r="E28" s="17"/>
      <c r="F28" s="18">
        <f t="shared" si="0"/>
        <v>0</v>
      </c>
    </row>
    <row r="29" spans="1:6" ht="13.5" x14ac:dyDescent="0.15">
      <c r="A29" s="11" t="s">
        <v>49</v>
      </c>
      <c r="B29" s="12" t="s">
        <v>50</v>
      </c>
      <c r="C29" s="6"/>
      <c r="D29" s="8"/>
      <c r="E29" s="7"/>
      <c r="F29" s="18">
        <f t="shared" si="0"/>
        <v>0</v>
      </c>
    </row>
    <row r="30" spans="1:6" ht="14.25" x14ac:dyDescent="0.15">
      <c r="A30" s="13" t="s">
        <v>51</v>
      </c>
      <c r="B30" s="14" t="s">
        <v>52</v>
      </c>
      <c r="C30" s="15" t="s">
        <v>53</v>
      </c>
      <c r="D30" s="19">
        <v>0</v>
      </c>
      <c r="E30" s="17"/>
      <c r="F30" s="18">
        <f t="shared" si="0"/>
        <v>0</v>
      </c>
    </row>
    <row r="31" spans="1:6" ht="13.5" x14ac:dyDescent="0.15">
      <c r="A31" s="11" t="s">
        <v>54</v>
      </c>
      <c r="B31" s="12" t="s">
        <v>55</v>
      </c>
      <c r="C31" s="6"/>
      <c r="D31" s="8"/>
      <c r="E31" s="7"/>
      <c r="F31" s="18">
        <f t="shared" si="0"/>
        <v>0</v>
      </c>
    </row>
    <row r="32" spans="1:6" ht="14.25" x14ac:dyDescent="0.15">
      <c r="A32" s="13" t="s">
        <v>60</v>
      </c>
      <c r="B32" s="14" t="s">
        <v>61</v>
      </c>
      <c r="C32" s="15" t="s">
        <v>62</v>
      </c>
      <c r="D32" s="19">
        <v>10</v>
      </c>
      <c r="E32" s="17"/>
      <c r="F32" s="18">
        <f t="shared" si="0"/>
        <v>0</v>
      </c>
    </row>
    <row r="33" spans="1:6" ht="14.25" x14ac:dyDescent="0.15">
      <c r="A33" s="13" t="s">
        <v>358</v>
      </c>
      <c r="B33" s="14" t="s">
        <v>359</v>
      </c>
      <c r="C33" s="15" t="s">
        <v>6</v>
      </c>
      <c r="D33" s="16">
        <v>1</v>
      </c>
      <c r="E33" s="17"/>
      <c r="F33" s="18">
        <f t="shared" si="0"/>
        <v>0</v>
      </c>
    </row>
    <row r="34" spans="1:6" ht="13.5" x14ac:dyDescent="0.15">
      <c r="A34" s="11" t="s">
        <v>63</v>
      </c>
      <c r="B34" s="12" t="s">
        <v>64</v>
      </c>
      <c r="C34" s="6"/>
      <c r="D34" s="8"/>
      <c r="E34" s="7"/>
      <c r="F34" s="18">
        <f t="shared" si="0"/>
        <v>0</v>
      </c>
    </row>
    <row r="35" spans="1:6" ht="14.25" x14ac:dyDescent="0.15">
      <c r="A35" s="13" t="s">
        <v>65</v>
      </c>
      <c r="B35" s="14" t="s">
        <v>66</v>
      </c>
      <c r="C35" s="15" t="s">
        <v>67</v>
      </c>
      <c r="D35" s="16">
        <v>74</v>
      </c>
      <c r="E35" s="17"/>
      <c r="F35" s="18">
        <f t="shared" si="0"/>
        <v>0</v>
      </c>
    </row>
    <row r="36" spans="1:6" ht="28.5" x14ac:dyDescent="0.15">
      <c r="A36" s="13" t="s">
        <v>68</v>
      </c>
      <c r="B36" s="14" t="s">
        <v>18</v>
      </c>
      <c r="C36" s="15" t="s">
        <v>69</v>
      </c>
      <c r="D36" s="19">
        <v>740</v>
      </c>
      <c r="E36" s="17"/>
      <c r="F36" s="18">
        <f t="shared" si="0"/>
        <v>0</v>
      </c>
    </row>
    <row r="37" spans="1:6" ht="14.25" x14ac:dyDescent="0.15">
      <c r="A37" s="13" t="s">
        <v>70</v>
      </c>
      <c r="B37" s="14" t="s">
        <v>21</v>
      </c>
      <c r="C37" s="15" t="s">
        <v>67</v>
      </c>
      <c r="D37" s="16">
        <v>74</v>
      </c>
      <c r="E37" s="17"/>
      <c r="F37" s="18">
        <f t="shared" si="0"/>
        <v>0</v>
      </c>
    </row>
    <row r="38" spans="1:6" ht="14.25" x14ac:dyDescent="0.15">
      <c r="A38" s="13" t="s">
        <v>71</v>
      </c>
      <c r="B38" s="14" t="s">
        <v>72</v>
      </c>
      <c r="C38" s="15" t="s">
        <v>6</v>
      </c>
      <c r="D38" s="16">
        <v>1</v>
      </c>
      <c r="E38" s="17"/>
      <c r="F38" s="18">
        <f t="shared" si="0"/>
        <v>0</v>
      </c>
    </row>
    <row r="39" spans="1:6" ht="13.5" x14ac:dyDescent="0.15">
      <c r="A39" s="11" t="s">
        <v>73</v>
      </c>
      <c r="B39" s="12" t="s">
        <v>74</v>
      </c>
      <c r="C39" s="6"/>
      <c r="D39" s="8"/>
      <c r="E39" s="7"/>
      <c r="F39" s="18">
        <f t="shared" si="0"/>
        <v>0</v>
      </c>
    </row>
    <row r="40" spans="1:6" ht="14.25" x14ac:dyDescent="0.15">
      <c r="A40" s="13" t="s">
        <v>75</v>
      </c>
      <c r="B40" s="14" t="s">
        <v>76</v>
      </c>
      <c r="C40" s="15" t="s">
        <v>67</v>
      </c>
      <c r="D40" s="16">
        <v>50</v>
      </c>
      <c r="E40" s="17"/>
      <c r="F40" s="18">
        <f t="shared" si="0"/>
        <v>0</v>
      </c>
    </row>
    <row r="41" spans="1:6" ht="13.5" x14ac:dyDescent="0.15">
      <c r="A41" s="11" t="s">
        <v>77</v>
      </c>
      <c r="B41" s="12" t="s">
        <v>78</v>
      </c>
      <c r="C41" s="6"/>
      <c r="D41" s="8"/>
      <c r="E41" s="7"/>
      <c r="F41" s="18">
        <f t="shared" si="0"/>
        <v>0</v>
      </c>
    </row>
    <row r="42" spans="1:6" ht="14.25" x14ac:dyDescent="0.15">
      <c r="A42" s="13" t="s">
        <v>79</v>
      </c>
      <c r="B42" s="14" t="s">
        <v>15</v>
      </c>
      <c r="C42" s="15" t="s">
        <v>16</v>
      </c>
      <c r="D42" s="16">
        <v>1</v>
      </c>
      <c r="E42" s="17"/>
      <c r="F42" s="18">
        <f t="shared" si="0"/>
        <v>0</v>
      </c>
    </row>
    <row r="43" spans="1:6" ht="14.25" x14ac:dyDescent="0.15">
      <c r="A43" s="13" t="s">
        <v>80</v>
      </c>
      <c r="B43" s="14" t="s">
        <v>81</v>
      </c>
      <c r="C43" s="15" t="s">
        <v>82</v>
      </c>
      <c r="D43" s="16">
        <v>9</v>
      </c>
      <c r="E43" s="17"/>
      <c r="F43" s="18">
        <f t="shared" si="0"/>
        <v>0</v>
      </c>
    </row>
    <row r="44" spans="1:6" ht="14.25" x14ac:dyDescent="0.15">
      <c r="A44" s="13" t="s">
        <v>83</v>
      </c>
      <c r="B44" s="14" t="s">
        <v>84</v>
      </c>
      <c r="C44" s="15" t="s">
        <v>16</v>
      </c>
      <c r="D44" s="16">
        <v>1</v>
      </c>
      <c r="E44" s="17"/>
      <c r="F44" s="18">
        <f t="shared" si="0"/>
        <v>0</v>
      </c>
    </row>
    <row r="45" spans="1:6" ht="12.75" x14ac:dyDescent="0.15">
      <c r="A45" s="80" t="s">
        <v>85</v>
      </c>
      <c r="B45" s="81"/>
      <c r="C45" s="81"/>
      <c r="D45" s="81"/>
      <c r="E45" s="82"/>
      <c r="F45" s="20">
        <f>SUM(F9:F44)</f>
        <v>0</v>
      </c>
    </row>
    <row r="46" spans="1:6" ht="14.25" x14ac:dyDescent="0.15">
      <c r="A46" s="9" t="s">
        <v>86</v>
      </c>
      <c r="B46" s="10" t="s">
        <v>87</v>
      </c>
      <c r="C46" s="6"/>
      <c r="D46" s="8"/>
      <c r="E46" s="7"/>
      <c r="F46" s="8"/>
    </row>
    <row r="47" spans="1:6" ht="13.5" x14ac:dyDescent="0.15">
      <c r="A47" s="11" t="s">
        <v>88</v>
      </c>
      <c r="B47" s="12" t="s">
        <v>89</v>
      </c>
      <c r="C47" s="6"/>
      <c r="D47" s="8"/>
      <c r="E47" s="7"/>
      <c r="F47" s="8"/>
    </row>
    <row r="48" spans="1:6" ht="14.25" x14ac:dyDescent="0.15">
      <c r="A48" s="13" t="s">
        <v>90</v>
      </c>
      <c r="B48" s="14" t="s">
        <v>91</v>
      </c>
      <c r="C48" s="6"/>
      <c r="D48" s="8"/>
      <c r="E48" s="7"/>
      <c r="F48" s="8"/>
    </row>
    <row r="49" spans="1:6" ht="13.5" x14ac:dyDescent="0.15">
      <c r="A49" s="21" t="s">
        <v>92</v>
      </c>
      <c r="B49" s="22" t="s">
        <v>93</v>
      </c>
      <c r="C49" s="6"/>
      <c r="D49" s="8"/>
      <c r="E49" s="7"/>
      <c r="F49" s="8"/>
    </row>
    <row r="50" spans="1:6" ht="13.5" x14ac:dyDescent="0.15">
      <c r="A50" s="23" t="s">
        <v>94</v>
      </c>
      <c r="B50" s="24" t="s">
        <v>15</v>
      </c>
      <c r="C50" s="15" t="s">
        <v>16</v>
      </c>
      <c r="D50" s="16">
        <v>1</v>
      </c>
      <c r="E50" s="17"/>
      <c r="F50" s="18">
        <f t="shared" ref="F50:F107" si="1">ROUND(E50*D50,2)</f>
        <v>0</v>
      </c>
    </row>
    <row r="51" spans="1:6" ht="25.5" x14ac:dyDescent="0.15">
      <c r="A51" s="23" t="s">
        <v>95</v>
      </c>
      <c r="B51" s="24" t="s">
        <v>96</v>
      </c>
      <c r="C51" s="15" t="s">
        <v>19</v>
      </c>
      <c r="D51" s="16">
        <v>9</v>
      </c>
      <c r="E51" s="17"/>
      <c r="F51" s="18">
        <f t="shared" si="1"/>
        <v>0</v>
      </c>
    </row>
    <row r="52" spans="1:6" ht="13.5" x14ac:dyDescent="0.15">
      <c r="A52" s="23" t="s">
        <v>97</v>
      </c>
      <c r="B52" s="24" t="s">
        <v>98</v>
      </c>
      <c r="C52" s="15" t="s">
        <v>16</v>
      </c>
      <c r="D52" s="16">
        <v>1</v>
      </c>
      <c r="E52" s="17"/>
      <c r="F52" s="18">
        <f t="shared" si="1"/>
        <v>0</v>
      </c>
    </row>
    <row r="53" spans="1:6" ht="27" x14ac:dyDescent="0.15">
      <c r="A53" s="21" t="s">
        <v>99</v>
      </c>
      <c r="B53" s="22" t="s">
        <v>100</v>
      </c>
      <c r="C53" s="6"/>
      <c r="D53" s="8"/>
      <c r="E53" s="7"/>
      <c r="F53" s="18">
        <f t="shared" si="1"/>
        <v>0</v>
      </c>
    </row>
    <row r="54" spans="1:6" ht="13.5" x14ac:dyDescent="0.15">
      <c r="A54" s="23" t="s">
        <v>101</v>
      </c>
      <c r="B54" s="24" t="s">
        <v>15</v>
      </c>
      <c r="C54" s="15" t="s">
        <v>16</v>
      </c>
      <c r="D54" s="16">
        <v>1</v>
      </c>
      <c r="E54" s="17"/>
      <c r="F54" s="18">
        <f t="shared" si="1"/>
        <v>0</v>
      </c>
    </row>
    <row r="55" spans="1:6" ht="25.5" x14ac:dyDescent="0.15">
      <c r="A55" s="23" t="s">
        <v>102</v>
      </c>
      <c r="B55" s="24" t="s">
        <v>96</v>
      </c>
      <c r="C55" s="15" t="s">
        <v>19</v>
      </c>
      <c r="D55" s="16">
        <v>9</v>
      </c>
      <c r="E55" s="17"/>
      <c r="F55" s="18">
        <f t="shared" si="1"/>
        <v>0</v>
      </c>
    </row>
    <row r="56" spans="1:6" ht="13.5" x14ac:dyDescent="0.15">
      <c r="A56" s="23" t="s">
        <v>103</v>
      </c>
      <c r="B56" s="24" t="s">
        <v>98</v>
      </c>
      <c r="C56" s="15" t="s">
        <v>16</v>
      </c>
      <c r="D56" s="16">
        <v>1</v>
      </c>
      <c r="E56" s="17"/>
      <c r="F56" s="18">
        <f t="shared" si="1"/>
        <v>0</v>
      </c>
    </row>
    <row r="57" spans="1:6" ht="14.25" x14ac:dyDescent="0.15">
      <c r="A57" s="13" t="s">
        <v>104</v>
      </c>
      <c r="B57" s="14" t="s">
        <v>105</v>
      </c>
      <c r="C57" s="6"/>
      <c r="D57" s="8"/>
      <c r="E57" s="7"/>
      <c r="F57" s="18">
        <f t="shared" si="1"/>
        <v>0</v>
      </c>
    </row>
    <row r="58" spans="1:6" ht="13.5" x14ac:dyDescent="0.15">
      <c r="A58" s="21" t="s">
        <v>106</v>
      </c>
      <c r="B58" s="22" t="s">
        <v>15</v>
      </c>
      <c r="C58" s="15" t="s">
        <v>107</v>
      </c>
      <c r="D58" s="16">
        <v>15</v>
      </c>
      <c r="E58" s="17"/>
      <c r="F58" s="18">
        <f t="shared" si="1"/>
        <v>0</v>
      </c>
    </row>
    <row r="59" spans="1:6" ht="27" x14ac:dyDescent="0.15">
      <c r="A59" s="21" t="s">
        <v>108</v>
      </c>
      <c r="B59" s="22" t="s">
        <v>96</v>
      </c>
      <c r="C59" s="15" t="s">
        <v>109</v>
      </c>
      <c r="D59" s="16">
        <v>135</v>
      </c>
      <c r="E59" s="17"/>
      <c r="F59" s="18">
        <f t="shared" si="1"/>
        <v>0</v>
      </c>
    </row>
    <row r="60" spans="1:6" ht="13.5" x14ac:dyDescent="0.15">
      <c r="A60" s="21" t="s">
        <v>110</v>
      </c>
      <c r="B60" s="22" t="s">
        <v>21</v>
      </c>
      <c r="C60" s="15" t="s">
        <v>107</v>
      </c>
      <c r="D60" s="16">
        <v>15</v>
      </c>
      <c r="E60" s="17"/>
      <c r="F60" s="18">
        <f t="shared" si="1"/>
        <v>0</v>
      </c>
    </row>
    <row r="61" spans="1:6" ht="14.25" x14ac:dyDescent="0.15">
      <c r="A61" s="13" t="s">
        <v>111</v>
      </c>
      <c r="B61" s="14" t="s">
        <v>112</v>
      </c>
      <c r="C61" s="6"/>
      <c r="D61" s="8"/>
      <c r="E61" s="7"/>
      <c r="F61" s="18">
        <f t="shared" si="1"/>
        <v>0</v>
      </c>
    </row>
    <row r="62" spans="1:6" ht="13.5" x14ac:dyDescent="0.15">
      <c r="A62" s="21" t="s">
        <v>113</v>
      </c>
      <c r="B62" s="22" t="s">
        <v>15</v>
      </c>
      <c r="C62" s="15" t="s">
        <v>6</v>
      </c>
      <c r="D62" s="16">
        <v>1</v>
      </c>
      <c r="E62" s="17"/>
      <c r="F62" s="18">
        <f t="shared" si="1"/>
        <v>0</v>
      </c>
    </row>
    <row r="63" spans="1:6" ht="27" x14ac:dyDescent="0.15">
      <c r="A63" s="21" t="s">
        <v>114</v>
      </c>
      <c r="B63" s="22" t="s">
        <v>96</v>
      </c>
      <c r="C63" s="15" t="s">
        <v>62</v>
      </c>
      <c r="D63" s="19">
        <v>9</v>
      </c>
      <c r="E63" s="17"/>
      <c r="F63" s="18">
        <f t="shared" si="1"/>
        <v>0</v>
      </c>
    </row>
    <row r="64" spans="1:6" ht="13.5" x14ac:dyDescent="0.15">
      <c r="A64" s="21" t="s">
        <v>115</v>
      </c>
      <c r="B64" s="22" t="s">
        <v>98</v>
      </c>
      <c r="C64" s="15" t="s">
        <v>6</v>
      </c>
      <c r="D64" s="16">
        <v>1</v>
      </c>
      <c r="E64" s="17"/>
      <c r="F64" s="18">
        <f t="shared" si="1"/>
        <v>0</v>
      </c>
    </row>
    <row r="65" spans="1:6" ht="14.25" x14ac:dyDescent="0.15">
      <c r="A65" s="13" t="s">
        <v>116</v>
      </c>
      <c r="B65" s="14" t="s">
        <v>117</v>
      </c>
      <c r="C65" s="6"/>
      <c r="D65" s="8"/>
      <c r="E65" s="7"/>
      <c r="F65" s="18">
        <f t="shared" si="1"/>
        <v>0</v>
      </c>
    </row>
    <row r="66" spans="1:6" ht="13.5" x14ac:dyDescent="0.15">
      <c r="A66" s="21" t="s">
        <v>118</v>
      </c>
      <c r="B66" s="22" t="s">
        <v>15</v>
      </c>
      <c r="C66" s="15" t="s">
        <v>107</v>
      </c>
      <c r="D66" s="16">
        <v>14</v>
      </c>
      <c r="E66" s="17"/>
      <c r="F66" s="18">
        <f t="shared" si="1"/>
        <v>0</v>
      </c>
    </row>
    <row r="67" spans="1:6" ht="27" x14ac:dyDescent="0.15">
      <c r="A67" s="21" t="s">
        <v>119</v>
      </c>
      <c r="B67" s="22" t="s">
        <v>96</v>
      </c>
      <c r="C67" s="15" t="s">
        <v>109</v>
      </c>
      <c r="D67" s="16">
        <v>126</v>
      </c>
      <c r="E67" s="17"/>
      <c r="F67" s="18">
        <f t="shared" si="1"/>
        <v>0</v>
      </c>
    </row>
    <row r="68" spans="1:6" ht="13.5" x14ac:dyDescent="0.15">
      <c r="A68" s="21" t="s">
        <v>120</v>
      </c>
      <c r="B68" s="22" t="s">
        <v>21</v>
      </c>
      <c r="C68" s="15" t="s">
        <v>107</v>
      </c>
      <c r="D68" s="16">
        <v>14</v>
      </c>
      <c r="E68" s="17"/>
      <c r="F68" s="18">
        <f t="shared" si="1"/>
        <v>0</v>
      </c>
    </row>
    <row r="69" spans="1:6" ht="14.25" x14ac:dyDescent="0.15">
      <c r="A69" s="13" t="s">
        <v>121</v>
      </c>
      <c r="B69" s="14" t="s">
        <v>122</v>
      </c>
      <c r="C69" s="6"/>
      <c r="D69" s="8"/>
      <c r="E69" s="7"/>
      <c r="F69" s="18">
        <f t="shared" si="1"/>
        <v>0</v>
      </c>
    </row>
    <row r="70" spans="1:6" ht="13.5" x14ac:dyDescent="0.15">
      <c r="A70" s="21" t="s">
        <v>123</v>
      </c>
      <c r="B70" s="22" t="s">
        <v>66</v>
      </c>
      <c r="C70" s="15" t="s">
        <v>67</v>
      </c>
      <c r="D70" s="16">
        <v>40</v>
      </c>
      <c r="E70" s="17"/>
      <c r="F70" s="18">
        <f t="shared" si="1"/>
        <v>0</v>
      </c>
    </row>
    <row r="71" spans="1:6" ht="27" x14ac:dyDescent="0.15">
      <c r="A71" s="21" t="s">
        <v>124</v>
      </c>
      <c r="B71" s="22" t="s">
        <v>125</v>
      </c>
      <c r="C71" s="15" t="s">
        <v>126</v>
      </c>
      <c r="D71" s="16">
        <v>360</v>
      </c>
      <c r="E71" s="17"/>
      <c r="F71" s="18">
        <f t="shared" si="1"/>
        <v>0</v>
      </c>
    </row>
    <row r="72" spans="1:6" ht="13.5" x14ac:dyDescent="0.15">
      <c r="A72" s="21" t="s">
        <v>127</v>
      </c>
      <c r="B72" s="22" t="s">
        <v>84</v>
      </c>
      <c r="C72" s="15" t="s">
        <v>67</v>
      </c>
      <c r="D72" s="16">
        <v>40</v>
      </c>
      <c r="E72" s="17"/>
      <c r="F72" s="18">
        <f t="shared" si="1"/>
        <v>0</v>
      </c>
    </row>
    <row r="73" spans="1:6" ht="13.5" x14ac:dyDescent="0.15">
      <c r="A73" s="21" t="s">
        <v>128</v>
      </c>
      <c r="B73" s="22" t="s">
        <v>129</v>
      </c>
      <c r="C73" s="15" t="s">
        <v>6</v>
      </c>
      <c r="D73" s="16">
        <v>1</v>
      </c>
      <c r="E73" s="17"/>
      <c r="F73" s="18">
        <f t="shared" si="1"/>
        <v>0</v>
      </c>
    </row>
    <row r="74" spans="1:6" ht="14.25" x14ac:dyDescent="0.15">
      <c r="A74" s="13" t="s">
        <v>130</v>
      </c>
      <c r="B74" s="14" t="s">
        <v>131</v>
      </c>
      <c r="C74" s="6"/>
      <c r="D74" s="8"/>
      <c r="E74" s="7"/>
      <c r="F74" s="18">
        <f t="shared" si="1"/>
        <v>0</v>
      </c>
    </row>
    <row r="75" spans="1:6" ht="27" x14ac:dyDescent="0.15">
      <c r="A75" s="21" t="s">
        <v>132</v>
      </c>
      <c r="B75" s="22" t="s">
        <v>133</v>
      </c>
      <c r="C75" s="15" t="s">
        <v>16</v>
      </c>
      <c r="D75" s="16">
        <v>1</v>
      </c>
      <c r="E75" s="17"/>
      <c r="F75" s="18">
        <f t="shared" si="1"/>
        <v>0</v>
      </c>
    </row>
    <row r="76" spans="1:6" ht="14.25" x14ac:dyDescent="0.15">
      <c r="A76" s="13" t="s">
        <v>134</v>
      </c>
      <c r="B76" s="14" t="s">
        <v>135</v>
      </c>
      <c r="C76" s="6"/>
      <c r="D76" s="8"/>
      <c r="E76" s="7"/>
      <c r="F76" s="18">
        <f t="shared" si="1"/>
        <v>0</v>
      </c>
    </row>
    <row r="77" spans="1:6" ht="13.5" x14ac:dyDescent="0.15">
      <c r="A77" s="21" t="s">
        <v>136</v>
      </c>
      <c r="B77" s="22" t="s">
        <v>137</v>
      </c>
      <c r="C77" s="6"/>
      <c r="D77" s="8"/>
      <c r="E77" s="7"/>
      <c r="F77" s="18">
        <f t="shared" si="1"/>
        <v>0</v>
      </c>
    </row>
    <row r="78" spans="1:6" ht="13.5" x14ac:dyDescent="0.15">
      <c r="A78" s="23" t="s">
        <v>138</v>
      </c>
      <c r="B78" s="24" t="s">
        <v>15</v>
      </c>
      <c r="C78" s="15" t="s">
        <v>67</v>
      </c>
      <c r="D78" s="16">
        <v>125</v>
      </c>
      <c r="E78" s="17"/>
      <c r="F78" s="18">
        <f t="shared" si="1"/>
        <v>0</v>
      </c>
    </row>
    <row r="79" spans="1:6" ht="25.5" x14ac:dyDescent="0.15">
      <c r="A79" s="23" t="s">
        <v>139</v>
      </c>
      <c r="B79" s="24" t="s">
        <v>96</v>
      </c>
      <c r="C79" s="15" t="s">
        <v>69</v>
      </c>
      <c r="D79" s="19">
        <v>1125</v>
      </c>
      <c r="E79" s="17"/>
      <c r="F79" s="18">
        <f t="shared" si="1"/>
        <v>0</v>
      </c>
    </row>
    <row r="80" spans="1:6" ht="13.5" x14ac:dyDescent="0.15">
      <c r="A80" s="23" t="s">
        <v>140</v>
      </c>
      <c r="B80" s="24" t="s">
        <v>98</v>
      </c>
      <c r="C80" s="15" t="s">
        <v>67</v>
      </c>
      <c r="D80" s="16">
        <v>125</v>
      </c>
      <c r="E80" s="17"/>
      <c r="F80" s="18">
        <f t="shared" si="1"/>
        <v>0</v>
      </c>
    </row>
    <row r="81" spans="1:6" ht="13.5" x14ac:dyDescent="0.15">
      <c r="A81" s="21" t="s">
        <v>141</v>
      </c>
      <c r="B81" s="22" t="s">
        <v>142</v>
      </c>
      <c r="C81" s="6"/>
      <c r="D81" s="8"/>
      <c r="E81" s="7"/>
      <c r="F81" s="18">
        <f t="shared" si="1"/>
        <v>0</v>
      </c>
    </row>
    <row r="82" spans="1:6" ht="13.5" x14ac:dyDescent="0.15">
      <c r="A82" s="23" t="s">
        <v>143</v>
      </c>
      <c r="B82" s="24" t="s">
        <v>15</v>
      </c>
      <c r="C82" s="15" t="s">
        <v>67</v>
      </c>
      <c r="D82" s="16">
        <v>90</v>
      </c>
      <c r="E82" s="17"/>
      <c r="F82" s="18">
        <f t="shared" si="1"/>
        <v>0</v>
      </c>
    </row>
    <row r="83" spans="1:6" ht="25.5" x14ac:dyDescent="0.15">
      <c r="A83" s="23" t="s">
        <v>144</v>
      </c>
      <c r="B83" s="24" t="s">
        <v>145</v>
      </c>
      <c r="C83" s="15" t="s">
        <v>126</v>
      </c>
      <c r="D83" s="16">
        <v>810</v>
      </c>
      <c r="E83" s="17"/>
      <c r="F83" s="18">
        <f t="shared" si="1"/>
        <v>0</v>
      </c>
    </row>
    <row r="84" spans="1:6" ht="13.5" x14ac:dyDescent="0.15">
      <c r="A84" s="23" t="s">
        <v>146</v>
      </c>
      <c r="B84" s="24" t="s">
        <v>21</v>
      </c>
      <c r="C84" s="15" t="s">
        <v>67</v>
      </c>
      <c r="D84" s="16">
        <v>90</v>
      </c>
      <c r="E84" s="17"/>
      <c r="F84" s="18">
        <f t="shared" si="1"/>
        <v>0</v>
      </c>
    </row>
    <row r="85" spans="1:6" ht="14.25" x14ac:dyDescent="0.15">
      <c r="A85" s="13" t="s">
        <v>147</v>
      </c>
      <c r="B85" s="14" t="s">
        <v>148</v>
      </c>
      <c r="C85" s="6"/>
      <c r="D85" s="8"/>
      <c r="E85" s="7"/>
      <c r="F85" s="18">
        <f t="shared" si="1"/>
        <v>0</v>
      </c>
    </row>
    <row r="86" spans="1:6" ht="13.5" x14ac:dyDescent="0.15">
      <c r="A86" s="21" t="s">
        <v>149</v>
      </c>
      <c r="B86" s="22" t="s">
        <v>76</v>
      </c>
      <c r="C86" s="15" t="s">
        <v>6</v>
      </c>
      <c r="D86" s="16">
        <v>2</v>
      </c>
      <c r="E86" s="17"/>
      <c r="F86" s="18">
        <f t="shared" si="1"/>
        <v>0</v>
      </c>
    </row>
    <row r="87" spans="1:6" ht="14.25" x14ac:dyDescent="0.15">
      <c r="A87" s="13" t="s">
        <v>150</v>
      </c>
      <c r="B87" s="14" t="s">
        <v>151</v>
      </c>
      <c r="C87" s="6"/>
      <c r="D87" s="8"/>
      <c r="E87" s="7"/>
      <c r="F87" s="18">
        <f t="shared" si="1"/>
        <v>0</v>
      </c>
    </row>
    <row r="88" spans="1:6" ht="27" x14ac:dyDescent="0.15">
      <c r="A88" s="21" t="s">
        <v>152</v>
      </c>
      <c r="B88" s="22" t="s">
        <v>153</v>
      </c>
      <c r="C88" s="15" t="s">
        <v>67</v>
      </c>
      <c r="D88" s="16">
        <v>80</v>
      </c>
      <c r="E88" s="17"/>
      <c r="F88" s="18">
        <f t="shared" si="1"/>
        <v>0</v>
      </c>
    </row>
    <row r="89" spans="1:6" ht="13.5" x14ac:dyDescent="0.15">
      <c r="A89" s="11" t="s">
        <v>154</v>
      </c>
      <c r="B89" s="12" t="s">
        <v>91</v>
      </c>
      <c r="C89" s="6"/>
      <c r="D89" s="8"/>
      <c r="E89" s="7"/>
      <c r="F89" s="18">
        <f t="shared" si="1"/>
        <v>0</v>
      </c>
    </row>
    <row r="90" spans="1:6" ht="14.25" x14ac:dyDescent="0.15">
      <c r="A90" s="13" t="s">
        <v>155</v>
      </c>
      <c r="B90" s="14" t="s">
        <v>156</v>
      </c>
      <c r="C90" s="6"/>
      <c r="D90" s="8"/>
      <c r="E90" s="7"/>
      <c r="F90" s="18">
        <f t="shared" si="1"/>
        <v>0</v>
      </c>
    </row>
    <row r="91" spans="1:6" ht="27" x14ac:dyDescent="0.15">
      <c r="A91" s="21" t="s">
        <v>360</v>
      </c>
      <c r="B91" s="22" t="s">
        <v>361</v>
      </c>
      <c r="C91" s="6"/>
      <c r="D91" s="8"/>
      <c r="E91" s="7"/>
      <c r="F91" s="18">
        <f t="shared" si="1"/>
        <v>0</v>
      </c>
    </row>
    <row r="92" spans="1:6" ht="13.5" x14ac:dyDescent="0.15">
      <c r="A92" s="23" t="s">
        <v>362</v>
      </c>
      <c r="B92" s="24" t="s">
        <v>15</v>
      </c>
      <c r="C92" s="15" t="s">
        <v>16</v>
      </c>
      <c r="D92" s="16">
        <v>1</v>
      </c>
      <c r="E92" s="17"/>
      <c r="F92" s="18">
        <f t="shared" si="1"/>
        <v>0</v>
      </c>
    </row>
    <row r="93" spans="1:6" ht="25.5" x14ac:dyDescent="0.15">
      <c r="A93" s="23" t="s">
        <v>363</v>
      </c>
      <c r="B93" s="24" t="s">
        <v>145</v>
      </c>
      <c r="C93" s="15" t="s">
        <v>19</v>
      </c>
      <c r="D93" s="16">
        <v>1</v>
      </c>
      <c r="E93" s="17"/>
      <c r="F93" s="18">
        <f t="shared" si="1"/>
        <v>0</v>
      </c>
    </row>
    <row r="94" spans="1:6" ht="13.5" x14ac:dyDescent="0.15">
      <c r="A94" s="23" t="s">
        <v>364</v>
      </c>
      <c r="B94" s="24" t="s">
        <v>98</v>
      </c>
      <c r="C94" s="15" t="s">
        <v>16</v>
      </c>
      <c r="D94" s="16">
        <v>1</v>
      </c>
      <c r="E94" s="17"/>
      <c r="F94" s="18">
        <f t="shared" si="1"/>
        <v>0</v>
      </c>
    </row>
    <row r="95" spans="1:6" ht="27" x14ac:dyDescent="0.15">
      <c r="A95" s="21" t="s">
        <v>365</v>
      </c>
      <c r="B95" s="22" t="s">
        <v>366</v>
      </c>
      <c r="C95" s="6"/>
      <c r="D95" s="8"/>
      <c r="E95" s="7"/>
      <c r="F95" s="18">
        <f t="shared" si="1"/>
        <v>0</v>
      </c>
    </row>
    <row r="96" spans="1:6" ht="13.5" x14ac:dyDescent="0.15">
      <c r="A96" s="23" t="s">
        <v>367</v>
      </c>
      <c r="B96" s="24" t="s">
        <v>165</v>
      </c>
      <c r="C96" s="15" t="s">
        <v>16</v>
      </c>
      <c r="D96" s="16">
        <v>1</v>
      </c>
      <c r="E96" s="17"/>
      <c r="F96" s="18">
        <f t="shared" si="1"/>
        <v>0</v>
      </c>
    </row>
    <row r="97" spans="1:6" ht="25.5" x14ac:dyDescent="0.15">
      <c r="A97" s="23" t="s">
        <v>368</v>
      </c>
      <c r="B97" s="24" t="s">
        <v>145</v>
      </c>
      <c r="C97" s="15" t="s">
        <v>19</v>
      </c>
      <c r="D97" s="16">
        <v>1</v>
      </c>
      <c r="E97" s="17"/>
      <c r="F97" s="18">
        <f t="shared" si="1"/>
        <v>0</v>
      </c>
    </row>
    <row r="98" spans="1:6" ht="13.5" x14ac:dyDescent="0.15">
      <c r="A98" s="11" t="s">
        <v>186</v>
      </c>
      <c r="B98" s="12" t="s">
        <v>122</v>
      </c>
      <c r="C98" s="6"/>
      <c r="D98" s="8"/>
      <c r="E98" s="7"/>
      <c r="F98" s="18">
        <f t="shared" si="1"/>
        <v>0</v>
      </c>
    </row>
    <row r="99" spans="1:6" ht="14.25" x14ac:dyDescent="0.15">
      <c r="A99" s="13" t="s">
        <v>187</v>
      </c>
      <c r="B99" s="14" t="s">
        <v>66</v>
      </c>
      <c r="C99" s="15" t="s">
        <v>67</v>
      </c>
      <c r="D99" s="16">
        <v>42</v>
      </c>
      <c r="E99" s="17"/>
      <c r="F99" s="18">
        <f t="shared" si="1"/>
        <v>0</v>
      </c>
    </row>
    <row r="100" spans="1:6" ht="14.25" x14ac:dyDescent="0.15">
      <c r="A100" s="13" t="s">
        <v>188</v>
      </c>
      <c r="B100" s="14" t="s">
        <v>165</v>
      </c>
      <c r="C100" s="15" t="s">
        <v>67</v>
      </c>
      <c r="D100" s="16">
        <v>75</v>
      </c>
      <c r="E100" s="17"/>
      <c r="F100" s="18">
        <f t="shared" si="1"/>
        <v>0</v>
      </c>
    </row>
    <row r="101" spans="1:6" ht="28.5" x14ac:dyDescent="0.15">
      <c r="A101" s="13" t="s">
        <v>189</v>
      </c>
      <c r="B101" s="14" t="s">
        <v>125</v>
      </c>
      <c r="C101" s="15" t="s">
        <v>126</v>
      </c>
      <c r="D101" s="16">
        <v>126</v>
      </c>
      <c r="E101" s="17"/>
      <c r="F101" s="18">
        <f t="shared" si="1"/>
        <v>0</v>
      </c>
    </row>
    <row r="102" spans="1:6" ht="14.25" x14ac:dyDescent="0.15">
      <c r="A102" s="13" t="s">
        <v>190</v>
      </c>
      <c r="B102" s="14" t="s">
        <v>84</v>
      </c>
      <c r="C102" s="15" t="s">
        <v>67</v>
      </c>
      <c r="D102" s="16">
        <v>42</v>
      </c>
      <c r="E102" s="17"/>
      <c r="F102" s="18">
        <f t="shared" si="1"/>
        <v>0</v>
      </c>
    </row>
    <row r="103" spans="1:6" ht="14.25" x14ac:dyDescent="0.15">
      <c r="A103" s="13" t="s">
        <v>191</v>
      </c>
      <c r="B103" s="14" t="s">
        <v>129</v>
      </c>
      <c r="C103" s="15" t="s">
        <v>6</v>
      </c>
      <c r="D103" s="16">
        <v>6</v>
      </c>
      <c r="E103" s="17"/>
      <c r="F103" s="18">
        <f t="shared" si="1"/>
        <v>0</v>
      </c>
    </row>
    <row r="104" spans="1:6" ht="13.5" x14ac:dyDescent="0.15">
      <c r="A104" s="11" t="s">
        <v>192</v>
      </c>
      <c r="B104" s="12" t="s">
        <v>131</v>
      </c>
      <c r="C104" s="6"/>
      <c r="D104" s="8"/>
      <c r="E104" s="7"/>
      <c r="F104" s="18">
        <f t="shared" si="1"/>
        <v>0</v>
      </c>
    </row>
    <row r="105" spans="1:6" ht="28.5" x14ac:dyDescent="0.15">
      <c r="A105" s="13" t="s">
        <v>369</v>
      </c>
      <c r="B105" s="14" t="s">
        <v>370</v>
      </c>
      <c r="C105" s="15" t="s">
        <v>16</v>
      </c>
      <c r="D105" s="16">
        <v>1</v>
      </c>
      <c r="E105" s="17"/>
      <c r="F105" s="18">
        <f t="shared" si="1"/>
        <v>0</v>
      </c>
    </row>
    <row r="106" spans="1:6" ht="13.5" x14ac:dyDescent="0.15">
      <c r="A106" s="11" t="s">
        <v>197</v>
      </c>
      <c r="B106" s="12" t="s">
        <v>198</v>
      </c>
      <c r="C106" s="6"/>
      <c r="D106" s="8"/>
      <c r="E106" s="7"/>
      <c r="F106" s="18">
        <f t="shared" si="1"/>
        <v>0</v>
      </c>
    </row>
    <row r="107" spans="1:6" ht="14.25" x14ac:dyDescent="0.15">
      <c r="A107" s="13" t="s">
        <v>199</v>
      </c>
      <c r="B107" s="14" t="s">
        <v>76</v>
      </c>
      <c r="C107" s="15" t="s">
        <v>16</v>
      </c>
      <c r="D107" s="16">
        <v>1</v>
      </c>
      <c r="E107" s="17"/>
      <c r="F107" s="18">
        <f t="shared" si="1"/>
        <v>0</v>
      </c>
    </row>
    <row r="108" spans="1:6" ht="12.75" x14ac:dyDescent="0.15">
      <c r="A108" s="80" t="s">
        <v>200</v>
      </c>
      <c r="B108" s="81"/>
      <c r="C108" s="81"/>
      <c r="D108" s="81"/>
      <c r="E108" s="82"/>
      <c r="F108" s="20">
        <f>SUM(F50:F107)</f>
        <v>0</v>
      </c>
    </row>
    <row r="109" spans="1:6" ht="14.25" x14ac:dyDescent="0.15">
      <c r="A109" s="9" t="s">
        <v>201</v>
      </c>
      <c r="B109" s="10" t="s">
        <v>202</v>
      </c>
      <c r="C109" s="6"/>
      <c r="D109" s="8"/>
      <c r="E109" s="7"/>
      <c r="F109" s="8"/>
    </row>
    <row r="110" spans="1:6" ht="13.5" x14ac:dyDescent="0.15">
      <c r="A110" s="11" t="s">
        <v>203</v>
      </c>
      <c r="B110" s="12" t="s">
        <v>204</v>
      </c>
      <c r="C110" s="6"/>
      <c r="D110" s="8"/>
      <c r="E110" s="7"/>
      <c r="F110" s="8"/>
    </row>
    <row r="111" spans="1:6" ht="28.5" x14ac:dyDescent="0.15">
      <c r="A111" s="13" t="s">
        <v>205</v>
      </c>
      <c r="B111" s="14" t="s">
        <v>206</v>
      </c>
      <c r="C111" s="15" t="s">
        <v>16</v>
      </c>
      <c r="D111" s="16">
        <v>1</v>
      </c>
      <c r="E111" s="17"/>
      <c r="F111" s="18">
        <f t="shared" ref="F111:F113" si="2">ROUND(E111*D111,2)</f>
        <v>0</v>
      </c>
    </row>
    <row r="112" spans="1:6" ht="13.5" x14ac:dyDescent="0.15">
      <c r="A112" s="11" t="s">
        <v>207</v>
      </c>
      <c r="B112" s="12" t="s">
        <v>208</v>
      </c>
      <c r="C112" s="6"/>
      <c r="D112" s="8"/>
      <c r="E112" s="7"/>
      <c r="F112" s="18">
        <f t="shared" si="2"/>
        <v>0</v>
      </c>
    </row>
    <row r="113" spans="1:6" ht="14.25" x14ac:dyDescent="0.15">
      <c r="A113" s="13" t="s">
        <v>209</v>
      </c>
      <c r="B113" s="14" t="s">
        <v>76</v>
      </c>
      <c r="C113" s="15" t="s">
        <v>67</v>
      </c>
      <c r="D113" s="16">
        <v>10</v>
      </c>
      <c r="E113" s="17"/>
      <c r="F113" s="18">
        <f t="shared" si="2"/>
        <v>0</v>
      </c>
    </row>
    <row r="114" spans="1:6" ht="12.75" x14ac:dyDescent="0.15">
      <c r="A114" s="80" t="s">
        <v>210</v>
      </c>
      <c r="B114" s="81"/>
      <c r="C114" s="81"/>
      <c r="D114" s="81"/>
      <c r="E114" s="82"/>
      <c r="F114" s="20">
        <f>SUM(F111:F113)</f>
        <v>0</v>
      </c>
    </row>
    <row r="115" spans="1:6" ht="14.25" x14ac:dyDescent="0.15">
      <c r="A115" s="9" t="s">
        <v>211</v>
      </c>
      <c r="B115" s="10" t="s">
        <v>212</v>
      </c>
      <c r="C115" s="6"/>
      <c r="D115" s="8"/>
      <c r="E115" s="7"/>
      <c r="F115" s="8"/>
    </row>
    <row r="116" spans="1:6" ht="13.5" x14ac:dyDescent="0.15">
      <c r="A116" s="11" t="s">
        <v>213</v>
      </c>
      <c r="B116" s="12" t="s">
        <v>214</v>
      </c>
      <c r="C116" s="6"/>
      <c r="D116" s="8"/>
      <c r="E116" s="7"/>
      <c r="F116" s="8"/>
    </row>
    <row r="117" spans="1:6" ht="14.25" x14ac:dyDescent="0.15">
      <c r="A117" s="13" t="s">
        <v>215</v>
      </c>
      <c r="B117" s="14" t="s">
        <v>216</v>
      </c>
      <c r="C117" s="6"/>
      <c r="D117" s="8"/>
      <c r="E117" s="7"/>
      <c r="F117" s="8"/>
    </row>
    <row r="118" spans="1:6" ht="13.5" x14ac:dyDescent="0.15">
      <c r="A118" s="21" t="s">
        <v>217</v>
      </c>
      <c r="B118" s="22" t="s">
        <v>218</v>
      </c>
      <c r="C118" s="6"/>
      <c r="D118" s="8"/>
      <c r="E118" s="7"/>
      <c r="F118" s="8"/>
    </row>
    <row r="119" spans="1:6" ht="13.5" x14ac:dyDescent="0.15">
      <c r="A119" s="23" t="s">
        <v>219</v>
      </c>
      <c r="B119" s="24" t="s">
        <v>220</v>
      </c>
      <c r="C119" s="15" t="s">
        <v>221</v>
      </c>
      <c r="D119" s="19">
        <v>2</v>
      </c>
      <c r="E119" s="17"/>
      <c r="F119" s="18">
        <f t="shared" ref="F119:F139" si="3">ROUND(E119*D119,2)</f>
        <v>0</v>
      </c>
    </row>
    <row r="120" spans="1:6" ht="14.25" x14ac:dyDescent="0.15">
      <c r="A120" s="13" t="s">
        <v>222</v>
      </c>
      <c r="B120" s="14" t="s">
        <v>223</v>
      </c>
      <c r="C120" s="6"/>
      <c r="D120" s="8"/>
      <c r="E120" s="7"/>
      <c r="F120" s="18">
        <f t="shared" si="3"/>
        <v>0</v>
      </c>
    </row>
    <row r="121" spans="1:6" ht="13.5" x14ac:dyDescent="0.15">
      <c r="A121" s="21" t="s">
        <v>224</v>
      </c>
      <c r="B121" s="22" t="s">
        <v>225</v>
      </c>
      <c r="C121" s="15" t="s">
        <v>226</v>
      </c>
      <c r="D121" s="16">
        <v>32</v>
      </c>
      <c r="E121" s="17"/>
      <c r="F121" s="18">
        <f t="shared" si="3"/>
        <v>0</v>
      </c>
    </row>
    <row r="122" spans="1:6" ht="14.25" x14ac:dyDescent="0.15">
      <c r="A122" s="13" t="s">
        <v>230</v>
      </c>
      <c r="B122" s="14" t="s">
        <v>231</v>
      </c>
      <c r="C122" s="6"/>
      <c r="D122" s="8"/>
      <c r="E122" s="7"/>
      <c r="F122" s="18">
        <f t="shared" si="3"/>
        <v>0</v>
      </c>
    </row>
    <row r="123" spans="1:6" ht="13.5" x14ac:dyDescent="0.15">
      <c r="A123" s="21" t="s">
        <v>232</v>
      </c>
      <c r="B123" s="22" t="s">
        <v>233</v>
      </c>
      <c r="C123" s="15" t="s">
        <v>221</v>
      </c>
      <c r="D123" s="19">
        <v>2</v>
      </c>
      <c r="E123" s="17"/>
      <c r="F123" s="18">
        <f t="shared" si="3"/>
        <v>0</v>
      </c>
    </row>
    <row r="124" spans="1:6" ht="28.5" x14ac:dyDescent="0.15">
      <c r="A124" s="13" t="s">
        <v>234</v>
      </c>
      <c r="B124" s="14" t="s">
        <v>235</v>
      </c>
      <c r="C124" s="6"/>
      <c r="D124" s="8"/>
      <c r="E124" s="7"/>
      <c r="F124" s="18">
        <f t="shared" si="3"/>
        <v>0</v>
      </c>
    </row>
    <row r="125" spans="1:6" ht="13.5" x14ac:dyDescent="0.15">
      <c r="A125" s="21" t="s">
        <v>236</v>
      </c>
      <c r="B125" s="22" t="s">
        <v>237</v>
      </c>
      <c r="C125" s="15" t="s">
        <v>221</v>
      </c>
      <c r="D125" s="19">
        <v>0.25</v>
      </c>
      <c r="E125" s="17"/>
      <c r="F125" s="18">
        <f t="shared" si="3"/>
        <v>0</v>
      </c>
    </row>
    <row r="126" spans="1:6" ht="13.5" x14ac:dyDescent="0.15">
      <c r="A126" s="11" t="s">
        <v>238</v>
      </c>
      <c r="B126" s="12" t="s">
        <v>239</v>
      </c>
      <c r="C126" s="6"/>
      <c r="D126" s="8"/>
      <c r="E126" s="7"/>
      <c r="F126" s="18">
        <f t="shared" si="3"/>
        <v>0</v>
      </c>
    </row>
    <row r="127" spans="1:6" ht="14.25" x14ac:dyDescent="0.15">
      <c r="A127" s="13" t="s">
        <v>240</v>
      </c>
      <c r="B127" s="14" t="s">
        <v>241</v>
      </c>
      <c r="C127" s="6"/>
      <c r="D127" s="8"/>
      <c r="E127" s="7"/>
      <c r="F127" s="18">
        <f t="shared" si="3"/>
        <v>0</v>
      </c>
    </row>
    <row r="128" spans="1:6" ht="13.5" x14ac:dyDescent="0.15">
      <c r="A128" s="21" t="s">
        <v>242</v>
      </c>
      <c r="B128" s="22" t="s">
        <v>243</v>
      </c>
      <c r="C128" s="15" t="s">
        <v>221</v>
      </c>
      <c r="D128" s="19">
        <v>0.25</v>
      </c>
      <c r="E128" s="17"/>
      <c r="F128" s="18">
        <f t="shared" si="3"/>
        <v>0</v>
      </c>
    </row>
    <row r="129" spans="1:6" ht="14.25" x14ac:dyDescent="0.15">
      <c r="A129" s="13" t="s">
        <v>244</v>
      </c>
      <c r="B129" s="14" t="s">
        <v>245</v>
      </c>
      <c r="C129" s="6"/>
      <c r="D129" s="8"/>
      <c r="E129" s="7"/>
      <c r="F129" s="18">
        <f t="shared" si="3"/>
        <v>0</v>
      </c>
    </row>
    <row r="130" spans="1:6" ht="13.5" x14ac:dyDescent="0.15">
      <c r="A130" s="21" t="s">
        <v>246</v>
      </c>
      <c r="B130" s="22" t="s">
        <v>76</v>
      </c>
      <c r="C130" s="15" t="s">
        <v>221</v>
      </c>
      <c r="D130" s="19">
        <v>0.1</v>
      </c>
      <c r="E130" s="17"/>
      <c r="F130" s="18">
        <f t="shared" si="3"/>
        <v>0</v>
      </c>
    </row>
    <row r="131" spans="1:6" ht="14.25" x14ac:dyDescent="0.15">
      <c r="A131" s="13" t="s">
        <v>247</v>
      </c>
      <c r="B131" s="14" t="s">
        <v>248</v>
      </c>
      <c r="C131" s="6"/>
      <c r="D131" s="8"/>
      <c r="E131" s="7"/>
      <c r="F131" s="18">
        <f t="shared" si="3"/>
        <v>0</v>
      </c>
    </row>
    <row r="132" spans="1:6" ht="13.5" x14ac:dyDescent="0.15">
      <c r="A132" s="21" t="s">
        <v>249</v>
      </c>
      <c r="B132" s="22" t="s">
        <v>243</v>
      </c>
      <c r="C132" s="15" t="s">
        <v>221</v>
      </c>
      <c r="D132" s="19">
        <v>0.25</v>
      </c>
      <c r="E132" s="17"/>
      <c r="F132" s="18">
        <f t="shared" si="3"/>
        <v>0</v>
      </c>
    </row>
    <row r="133" spans="1:6" ht="13.5" x14ac:dyDescent="0.15">
      <c r="A133" s="11" t="s">
        <v>250</v>
      </c>
      <c r="B133" s="12" t="s">
        <v>251</v>
      </c>
      <c r="C133" s="6"/>
      <c r="D133" s="8"/>
      <c r="E133" s="7"/>
      <c r="F133" s="18">
        <f t="shared" si="3"/>
        <v>0</v>
      </c>
    </row>
    <row r="134" spans="1:6" ht="14.25" x14ac:dyDescent="0.15">
      <c r="A134" s="13" t="s">
        <v>252</v>
      </c>
      <c r="B134" s="14" t="s">
        <v>253</v>
      </c>
      <c r="C134" s="6"/>
      <c r="D134" s="8"/>
      <c r="E134" s="7"/>
      <c r="F134" s="18">
        <f t="shared" si="3"/>
        <v>0</v>
      </c>
    </row>
    <row r="135" spans="1:6" ht="13.5" x14ac:dyDescent="0.15">
      <c r="A135" s="21" t="s">
        <v>254</v>
      </c>
      <c r="B135" s="22" t="s">
        <v>255</v>
      </c>
      <c r="C135" s="15" t="s">
        <v>67</v>
      </c>
      <c r="D135" s="16">
        <v>35</v>
      </c>
      <c r="E135" s="17"/>
      <c r="F135" s="18">
        <f t="shared" si="3"/>
        <v>0</v>
      </c>
    </row>
    <row r="136" spans="1:6" ht="13.5" x14ac:dyDescent="0.15">
      <c r="A136" s="21" t="s">
        <v>256</v>
      </c>
      <c r="B136" s="22" t="s">
        <v>257</v>
      </c>
      <c r="C136" s="15" t="s">
        <v>67</v>
      </c>
      <c r="D136" s="16">
        <v>3</v>
      </c>
      <c r="E136" s="17"/>
      <c r="F136" s="18">
        <f t="shared" si="3"/>
        <v>0</v>
      </c>
    </row>
    <row r="137" spans="1:6" ht="14.25" x14ac:dyDescent="0.15">
      <c r="A137" s="13" t="s">
        <v>258</v>
      </c>
      <c r="B137" s="14" t="s">
        <v>259</v>
      </c>
      <c r="C137" s="6"/>
      <c r="D137" s="8"/>
      <c r="E137" s="7"/>
      <c r="F137" s="18">
        <f t="shared" si="3"/>
        <v>0</v>
      </c>
    </row>
    <row r="138" spans="1:6" ht="13.5" x14ac:dyDescent="0.15">
      <c r="A138" s="21" t="s">
        <v>260</v>
      </c>
      <c r="B138" s="22" t="s">
        <v>255</v>
      </c>
      <c r="C138" s="15" t="s">
        <v>67</v>
      </c>
      <c r="D138" s="16">
        <v>35</v>
      </c>
      <c r="E138" s="17"/>
      <c r="F138" s="18">
        <f t="shared" si="3"/>
        <v>0</v>
      </c>
    </row>
    <row r="139" spans="1:6" ht="13.5" x14ac:dyDescent="0.15">
      <c r="A139" s="21" t="s">
        <v>261</v>
      </c>
      <c r="B139" s="22" t="s">
        <v>257</v>
      </c>
      <c r="C139" s="15" t="s">
        <v>67</v>
      </c>
      <c r="D139" s="16">
        <v>3</v>
      </c>
      <c r="E139" s="17"/>
      <c r="F139" s="18">
        <f t="shared" si="3"/>
        <v>0</v>
      </c>
    </row>
    <row r="140" spans="1:6" ht="12.75" x14ac:dyDescent="0.15">
      <c r="A140" s="80" t="s">
        <v>262</v>
      </c>
      <c r="B140" s="81"/>
      <c r="C140" s="81"/>
      <c r="D140" s="81"/>
      <c r="E140" s="82"/>
      <c r="F140" s="20">
        <f>SUM(F119:F139)</f>
        <v>0</v>
      </c>
    </row>
    <row r="141" spans="1:6" ht="14.25" x14ac:dyDescent="0.15">
      <c r="A141" s="9" t="s">
        <v>263</v>
      </c>
      <c r="B141" s="10" t="s">
        <v>264</v>
      </c>
      <c r="C141" s="6"/>
      <c r="D141" s="8"/>
      <c r="E141" s="7"/>
      <c r="F141" s="8"/>
    </row>
    <row r="142" spans="1:6" ht="13.5" x14ac:dyDescent="0.15">
      <c r="A142" s="11" t="s">
        <v>265</v>
      </c>
      <c r="B142" s="12" t="s">
        <v>266</v>
      </c>
      <c r="C142" s="6"/>
      <c r="D142" s="8"/>
      <c r="E142" s="7"/>
      <c r="F142" s="8"/>
    </row>
    <row r="143" spans="1:6" ht="14.25" x14ac:dyDescent="0.15">
      <c r="A143" s="13" t="s">
        <v>267</v>
      </c>
      <c r="B143" s="14" t="s">
        <v>268</v>
      </c>
      <c r="C143" s="6"/>
      <c r="D143" s="8"/>
      <c r="E143" s="7"/>
      <c r="F143" s="8"/>
    </row>
    <row r="144" spans="1:6" ht="13.5" x14ac:dyDescent="0.15">
      <c r="A144" s="21" t="s">
        <v>269</v>
      </c>
      <c r="B144" s="22" t="s">
        <v>270</v>
      </c>
      <c r="C144" s="15" t="s">
        <v>221</v>
      </c>
      <c r="D144" s="19">
        <v>2.6</v>
      </c>
      <c r="E144" s="17"/>
      <c r="F144" s="18">
        <f t="shared" ref="F144:F173" si="4">ROUND(E144*D144,2)</f>
        <v>0</v>
      </c>
    </row>
    <row r="145" spans="1:6" ht="14.25" x14ac:dyDescent="0.15">
      <c r="A145" s="13" t="s">
        <v>271</v>
      </c>
      <c r="B145" s="14" t="s">
        <v>272</v>
      </c>
      <c r="C145" s="6"/>
      <c r="D145" s="8"/>
      <c r="E145" s="7"/>
      <c r="F145" s="18">
        <f t="shared" si="4"/>
        <v>0</v>
      </c>
    </row>
    <row r="146" spans="1:6" ht="27" x14ac:dyDescent="0.15">
      <c r="A146" s="21" t="s">
        <v>273</v>
      </c>
      <c r="B146" s="22" t="s">
        <v>274</v>
      </c>
      <c r="C146" s="15" t="s">
        <v>221</v>
      </c>
      <c r="D146" s="19">
        <v>2.6</v>
      </c>
      <c r="E146" s="17"/>
      <c r="F146" s="18">
        <f t="shared" si="4"/>
        <v>0</v>
      </c>
    </row>
    <row r="147" spans="1:6" ht="14.25" x14ac:dyDescent="0.15">
      <c r="A147" s="13" t="s">
        <v>275</v>
      </c>
      <c r="B147" s="14" t="s">
        <v>276</v>
      </c>
      <c r="C147" s="6"/>
      <c r="D147" s="8"/>
      <c r="E147" s="7"/>
      <c r="F147" s="18">
        <f t="shared" si="4"/>
        <v>0</v>
      </c>
    </row>
    <row r="148" spans="1:6" ht="27" x14ac:dyDescent="0.15">
      <c r="A148" s="21" t="s">
        <v>277</v>
      </c>
      <c r="B148" s="22" t="s">
        <v>278</v>
      </c>
      <c r="C148" s="15" t="s">
        <v>6</v>
      </c>
      <c r="D148" s="16">
        <v>50</v>
      </c>
      <c r="E148" s="17"/>
      <c r="F148" s="18">
        <f t="shared" si="4"/>
        <v>0</v>
      </c>
    </row>
    <row r="149" spans="1:6" ht="14.25" x14ac:dyDescent="0.15">
      <c r="A149" s="13" t="s">
        <v>279</v>
      </c>
      <c r="B149" s="14" t="s">
        <v>280</v>
      </c>
      <c r="C149" s="6"/>
      <c r="D149" s="8"/>
      <c r="E149" s="7"/>
      <c r="F149" s="18">
        <f t="shared" si="4"/>
        <v>0</v>
      </c>
    </row>
    <row r="150" spans="1:6" ht="13.5" x14ac:dyDescent="0.15">
      <c r="A150" s="21" t="s">
        <v>281</v>
      </c>
      <c r="B150" s="22" t="s">
        <v>282</v>
      </c>
      <c r="C150" s="15" t="s">
        <v>221</v>
      </c>
      <c r="D150" s="19">
        <v>1.3</v>
      </c>
      <c r="E150" s="17"/>
      <c r="F150" s="18">
        <f t="shared" si="4"/>
        <v>0</v>
      </c>
    </row>
    <row r="151" spans="1:6" ht="14.25" x14ac:dyDescent="0.15">
      <c r="A151" s="13" t="s">
        <v>283</v>
      </c>
      <c r="B151" s="14" t="s">
        <v>284</v>
      </c>
      <c r="C151" s="6"/>
      <c r="D151" s="8"/>
      <c r="E151" s="7"/>
      <c r="F151" s="18">
        <f t="shared" si="4"/>
        <v>0</v>
      </c>
    </row>
    <row r="152" spans="1:6" ht="13.5" x14ac:dyDescent="0.15">
      <c r="A152" s="21" t="s">
        <v>285</v>
      </c>
      <c r="B152" s="22" t="s">
        <v>286</v>
      </c>
      <c r="C152" s="15" t="s">
        <v>287</v>
      </c>
      <c r="D152" s="19">
        <v>700</v>
      </c>
      <c r="E152" s="17"/>
      <c r="F152" s="18">
        <f t="shared" si="4"/>
        <v>0</v>
      </c>
    </row>
    <row r="153" spans="1:6" ht="14.25" x14ac:dyDescent="0.15">
      <c r="A153" s="13" t="s">
        <v>288</v>
      </c>
      <c r="B153" s="14" t="s">
        <v>289</v>
      </c>
      <c r="C153" s="6"/>
      <c r="D153" s="8"/>
      <c r="E153" s="7"/>
      <c r="F153" s="18">
        <f t="shared" si="4"/>
        <v>0</v>
      </c>
    </row>
    <row r="154" spans="1:6" ht="27" x14ac:dyDescent="0.15">
      <c r="A154" s="21" t="s">
        <v>290</v>
      </c>
      <c r="B154" s="22" t="s">
        <v>291</v>
      </c>
      <c r="C154" s="15" t="s">
        <v>67</v>
      </c>
      <c r="D154" s="16">
        <v>30</v>
      </c>
      <c r="E154" s="17"/>
      <c r="F154" s="18">
        <f t="shared" si="4"/>
        <v>0</v>
      </c>
    </row>
    <row r="155" spans="1:6" ht="14.25" x14ac:dyDescent="0.15">
      <c r="A155" s="13" t="s">
        <v>292</v>
      </c>
      <c r="B155" s="14" t="s">
        <v>293</v>
      </c>
      <c r="C155" s="6"/>
      <c r="D155" s="8"/>
      <c r="E155" s="7"/>
      <c r="F155" s="18">
        <f t="shared" si="4"/>
        <v>0</v>
      </c>
    </row>
    <row r="156" spans="1:6" ht="27" x14ac:dyDescent="0.15">
      <c r="A156" s="21" t="s">
        <v>294</v>
      </c>
      <c r="B156" s="22" t="s">
        <v>295</v>
      </c>
      <c r="C156" s="15" t="s">
        <v>67</v>
      </c>
      <c r="D156" s="16">
        <v>122</v>
      </c>
      <c r="E156" s="17"/>
      <c r="F156" s="18">
        <f t="shared" si="4"/>
        <v>0</v>
      </c>
    </row>
    <row r="157" spans="1:6" ht="13.5" x14ac:dyDescent="0.15">
      <c r="A157" s="11" t="s">
        <v>296</v>
      </c>
      <c r="B157" s="12" t="s">
        <v>297</v>
      </c>
      <c r="C157" s="6"/>
      <c r="D157" s="8"/>
      <c r="E157" s="7"/>
      <c r="F157" s="18">
        <f t="shared" si="4"/>
        <v>0</v>
      </c>
    </row>
    <row r="158" spans="1:6" ht="14.25" x14ac:dyDescent="0.15">
      <c r="A158" s="13" t="s">
        <v>298</v>
      </c>
      <c r="B158" s="14" t="s">
        <v>299</v>
      </c>
      <c r="C158" s="6"/>
      <c r="D158" s="8"/>
      <c r="E158" s="7"/>
      <c r="F158" s="18">
        <f t="shared" si="4"/>
        <v>0</v>
      </c>
    </row>
    <row r="159" spans="1:6" ht="27" x14ac:dyDescent="0.15">
      <c r="A159" s="21" t="s">
        <v>300</v>
      </c>
      <c r="B159" s="22" t="s">
        <v>301</v>
      </c>
      <c r="C159" s="15" t="s">
        <v>67</v>
      </c>
      <c r="D159" s="16">
        <v>55</v>
      </c>
      <c r="E159" s="17"/>
      <c r="F159" s="18">
        <f t="shared" si="4"/>
        <v>0</v>
      </c>
    </row>
    <row r="160" spans="1:6" ht="14.25" x14ac:dyDescent="0.15">
      <c r="A160" s="13" t="s">
        <v>302</v>
      </c>
      <c r="B160" s="14" t="s">
        <v>303</v>
      </c>
      <c r="C160" s="6"/>
      <c r="D160" s="8"/>
      <c r="E160" s="7"/>
      <c r="F160" s="18">
        <f t="shared" si="4"/>
        <v>0</v>
      </c>
    </row>
    <row r="161" spans="1:6" ht="27" x14ac:dyDescent="0.15">
      <c r="A161" s="21" t="s">
        <v>304</v>
      </c>
      <c r="B161" s="22" t="s">
        <v>305</v>
      </c>
      <c r="C161" s="15" t="s">
        <v>221</v>
      </c>
      <c r="D161" s="19">
        <v>3</v>
      </c>
      <c r="E161" s="17"/>
      <c r="F161" s="18">
        <f t="shared" si="4"/>
        <v>0</v>
      </c>
    </row>
    <row r="162" spans="1:6" ht="13.5" x14ac:dyDescent="0.15">
      <c r="A162" s="21" t="s">
        <v>306</v>
      </c>
      <c r="B162" s="22" t="s">
        <v>307</v>
      </c>
      <c r="C162" s="15" t="s">
        <v>221</v>
      </c>
      <c r="D162" s="19">
        <v>0.7</v>
      </c>
      <c r="E162" s="17"/>
      <c r="F162" s="18">
        <f t="shared" si="4"/>
        <v>0</v>
      </c>
    </row>
    <row r="163" spans="1:6" ht="14.25" x14ac:dyDescent="0.15">
      <c r="A163" s="13" t="s">
        <v>308</v>
      </c>
      <c r="B163" s="14" t="s">
        <v>309</v>
      </c>
      <c r="C163" s="6"/>
      <c r="D163" s="8"/>
      <c r="E163" s="7"/>
      <c r="F163" s="18">
        <f t="shared" si="4"/>
        <v>0</v>
      </c>
    </row>
    <row r="164" spans="1:6" ht="27" x14ac:dyDescent="0.15">
      <c r="A164" s="21" t="s">
        <v>310</v>
      </c>
      <c r="B164" s="22" t="s">
        <v>311</v>
      </c>
      <c r="C164" s="15" t="s">
        <v>221</v>
      </c>
      <c r="D164" s="19">
        <v>1.8</v>
      </c>
      <c r="E164" s="17"/>
      <c r="F164" s="18">
        <f t="shared" si="4"/>
        <v>0</v>
      </c>
    </row>
    <row r="165" spans="1:6" ht="14.25" x14ac:dyDescent="0.15">
      <c r="A165" s="13" t="s">
        <v>312</v>
      </c>
      <c r="B165" s="14" t="s">
        <v>276</v>
      </c>
      <c r="C165" s="6"/>
      <c r="D165" s="8"/>
      <c r="E165" s="7"/>
      <c r="F165" s="18">
        <f t="shared" si="4"/>
        <v>0</v>
      </c>
    </row>
    <row r="166" spans="1:6" ht="27" x14ac:dyDescent="0.15">
      <c r="A166" s="21" t="s">
        <v>313</v>
      </c>
      <c r="B166" s="22" t="s">
        <v>314</v>
      </c>
      <c r="C166" s="15" t="s">
        <v>6</v>
      </c>
      <c r="D166" s="16">
        <v>25</v>
      </c>
      <c r="E166" s="17"/>
      <c r="F166" s="18">
        <f t="shared" si="4"/>
        <v>0</v>
      </c>
    </row>
    <row r="167" spans="1:6" ht="14.25" x14ac:dyDescent="0.15">
      <c r="A167" s="13" t="s">
        <v>315</v>
      </c>
      <c r="B167" s="14" t="s">
        <v>316</v>
      </c>
      <c r="C167" s="6"/>
      <c r="D167" s="8"/>
      <c r="E167" s="7"/>
      <c r="F167" s="18">
        <f t="shared" si="4"/>
        <v>0</v>
      </c>
    </row>
    <row r="168" spans="1:6" ht="13.5" x14ac:dyDescent="0.15">
      <c r="A168" s="21" t="s">
        <v>317</v>
      </c>
      <c r="B168" s="22" t="s">
        <v>282</v>
      </c>
      <c r="C168" s="15" t="s">
        <v>221</v>
      </c>
      <c r="D168" s="19">
        <v>2.65</v>
      </c>
      <c r="E168" s="17"/>
      <c r="F168" s="18">
        <f t="shared" si="4"/>
        <v>0</v>
      </c>
    </row>
    <row r="169" spans="1:6" ht="13.5" x14ac:dyDescent="0.15">
      <c r="A169" s="21" t="s">
        <v>318</v>
      </c>
      <c r="B169" s="22" t="s">
        <v>319</v>
      </c>
      <c r="C169" s="15" t="s">
        <v>221</v>
      </c>
      <c r="D169" s="19">
        <v>0.35</v>
      </c>
      <c r="E169" s="17"/>
      <c r="F169" s="18">
        <f t="shared" si="4"/>
        <v>0</v>
      </c>
    </row>
    <row r="170" spans="1:6" ht="14.25" x14ac:dyDescent="0.15">
      <c r="A170" s="13" t="s">
        <v>320</v>
      </c>
      <c r="B170" s="14" t="s">
        <v>284</v>
      </c>
      <c r="C170" s="6"/>
      <c r="D170" s="8"/>
      <c r="E170" s="7"/>
      <c r="F170" s="18">
        <f t="shared" si="4"/>
        <v>0</v>
      </c>
    </row>
    <row r="171" spans="1:6" ht="13.5" x14ac:dyDescent="0.15">
      <c r="A171" s="21" t="s">
        <v>321</v>
      </c>
      <c r="B171" s="22" t="s">
        <v>286</v>
      </c>
      <c r="C171" s="15" t="s">
        <v>287</v>
      </c>
      <c r="D171" s="19">
        <v>300</v>
      </c>
      <c r="E171" s="17"/>
      <c r="F171" s="18">
        <f t="shared" si="4"/>
        <v>0</v>
      </c>
    </row>
    <row r="172" spans="1:6" ht="14.25" x14ac:dyDescent="0.15">
      <c r="A172" s="13" t="s">
        <v>322</v>
      </c>
      <c r="B172" s="14" t="s">
        <v>289</v>
      </c>
      <c r="C172" s="6"/>
      <c r="D172" s="8"/>
      <c r="E172" s="7"/>
      <c r="F172" s="18">
        <f t="shared" si="4"/>
        <v>0</v>
      </c>
    </row>
    <row r="173" spans="1:6" ht="13.5" x14ac:dyDescent="0.15">
      <c r="A173" s="21" t="s">
        <v>323</v>
      </c>
      <c r="B173" s="22" t="s">
        <v>76</v>
      </c>
      <c r="C173" s="15" t="s">
        <v>67</v>
      </c>
      <c r="D173" s="16">
        <v>55</v>
      </c>
      <c r="E173" s="17"/>
      <c r="F173" s="18">
        <f t="shared" si="4"/>
        <v>0</v>
      </c>
    </row>
    <row r="174" spans="1:6" ht="12.75" x14ac:dyDescent="0.15">
      <c r="A174" s="80" t="s">
        <v>324</v>
      </c>
      <c r="B174" s="81"/>
      <c r="C174" s="81"/>
      <c r="D174" s="81"/>
      <c r="E174" s="82"/>
      <c r="F174" s="20">
        <f>SUM(F144:F173)</f>
        <v>0</v>
      </c>
    </row>
    <row r="175" spans="1:6" ht="14.25" x14ac:dyDescent="0.15">
      <c r="A175" s="9" t="s">
        <v>325</v>
      </c>
      <c r="B175" s="10" t="s">
        <v>326</v>
      </c>
      <c r="C175" s="6"/>
      <c r="D175" s="8"/>
      <c r="E175" s="7"/>
      <c r="F175" s="8"/>
    </row>
    <row r="176" spans="1:6" ht="27" x14ac:dyDescent="0.15">
      <c r="A176" s="11" t="s">
        <v>327</v>
      </c>
      <c r="B176" s="12" t="s">
        <v>328</v>
      </c>
      <c r="C176" s="15" t="s">
        <v>221</v>
      </c>
      <c r="D176" s="19">
        <v>1.75</v>
      </c>
      <c r="E176" s="17"/>
      <c r="F176" s="18">
        <f>ROUND(E176*D176,2)</f>
        <v>0</v>
      </c>
    </row>
    <row r="177" spans="1:6" ht="12.75" x14ac:dyDescent="0.15">
      <c r="A177" s="80" t="s">
        <v>329</v>
      </c>
      <c r="B177" s="81"/>
      <c r="C177" s="81"/>
      <c r="D177" s="81"/>
      <c r="E177" s="82"/>
      <c r="F177" s="20">
        <f>SUM(F176)</f>
        <v>0</v>
      </c>
    </row>
    <row r="178" spans="1:6" ht="14.25" x14ac:dyDescent="0.15">
      <c r="A178" s="9" t="s">
        <v>330</v>
      </c>
      <c r="B178" s="10" t="s">
        <v>331</v>
      </c>
      <c r="C178" s="6"/>
      <c r="D178" s="8"/>
      <c r="E178" s="7"/>
      <c r="F178" s="8"/>
    </row>
    <row r="179" spans="1:6" ht="13.5" x14ac:dyDescent="0.15">
      <c r="A179" s="11" t="s">
        <v>332</v>
      </c>
      <c r="B179" s="12" t="s">
        <v>333</v>
      </c>
      <c r="C179" s="6"/>
      <c r="D179" s="8"/>
      <c r="E179" s="7"/>
      <c r="F179" s="8"/>
    </row>
    <row r="180" spans="1:6" ht="14.25" x14ac:dyDescent="0.15">
      <c r="A180" s="13" t="s">
        <v>334</v>
      </c>
      <c r="B180" s="14" t="s">
        <v>76</v>
      </c>
      <c r="C180" s="15" t="s">
        <v>6</v>
      </c>
      <c r="D180" s="16">
        <v>13</v>
      </c>
      <c r="E180" s="17"/>
      <c r="F180" s="18">
        <f t="shared" ref="F180:F182" si="5">ROUND(E180*D180,2)</f>
        <v>0</v>
      </c>
    </row>
    <row r="181" spans="1:6" ht="13.5" x14ac:dyDescent="0.15">
      <c r="A181" s="11" t="s">
        <v>344</v>
      </c>
      <c r="B181" s="12" t="s">
        <v>345</v>
      </c>
      <c r="C181" s="6"/>
      <c r="D181" s="8"/>
      <c r="E181" s="7"/>
      <c r="F181" s="18">
        <f t="shared" si="5"/>
        <v>0</v>
      </c>
    </row>
    <row r="182" spans="1:6" ht="14.25" x14ac:dyDescent="0.15">
      <c r="A182" s="13" t="s">
        <v>346</v>
      </c>
      <c r="B182" s="14" t="s">
        <v>347</v>
      </c>
      <c r="C182" s="15" t="s">
        <v>16</v>
      </c>
      <c r="D182" s="16">
        <v>1</v>
      </c>
      <c r="E182" s="17"/>
      <c r="F182" s="18">
        <f t="shared" si="5"/>
        <v>0</v>
      </c>
    </row>
    <row r="183" spans="1:6" ht="12.75" x14ac:dyDescent="0.15">
      <c r="A183" s="80" t="s">
        <v>348</v>
      </c>
      <c r="B183" s="81"/>
      <c r="C183" s="81"/>
      <c r="D183" s="81"/>
      <c r="E183" s="82"/>
      <c r="F183" s="20">
        <f>SUM(F180:F182)</f>
        <v>0</v>
      </c>
    </row>
    <row r="184" spans="1:6" ht="14.25" x14ac:dyDescent="0.15">
      <c r="A184" s="9" t="s">
        <v>349</v>
      </c>
      <c r="B184" s="10" t="s">
        <v>350</v>
      </c>
      <c r="C184" s="6"/>
      <c r="D184" s="8"/>
      <c r="E184" s="7"/>
      <c r="F184" s="8"/>
    </row>
    <row r="185" spans="1:6" ht="27" x14ac:dyDescent="0.15">
      <c r="A185" s="11" t="s">
        <v>351</v>
      </c>
      <c r="B185" s="12" t="s">
        <v>352</v>
      </c>
      <c r="C185" s="15" t="s">
        <v>221</v>
      </c>
      <c r="D185" s="19">
        <v>10</v>
      </c>
      <c r="E185" s="17"/>
      <c r="F185" s="18">
        <f>ROUND(E185*D185,2)</f>
        <v>0</v>
      </c>
    </row>
    <row r="186" spans="1:6" ht="12.75" x14ac:dyDescent="0.15">
      <c r="A186" s="80" t="s">
        <v>353</v>
      </c>
      <c r="B186" s="81"/>
      <c r="C186" s="81"/>
      <c r="D186" s="81"/>
      <c r="E186" s="82"/>
      <c r="F186" s="20">
        <f>SUM(F185)</f>
        <v>0</v>
      </c>
    </row>
    <row r="187" spans="1:6" ht="15" customHeight="1" x14ac:dyDescent="0.15">
      <c r="A187" s="83" t="s">
        <v>354</v>
      </c>
      <c r="B187" s="83"/>
      <c r="C187" s="83"/>
      <c r="D187" s="83"/>
      <c r="E187" s="83"/>
      <c r="F187" s="25">
        <f>F186+F183+F177+F174+F140+F114+F108+F45</f>
        <v>0</v>
      </c>
    </row>
    <row r="188" spans="1:6" ht="15" customHeight="1" x14ac:dyDescent="0.15">
      <c r="A188" s="83" t="s">
        <v>355</v>
      </c>
      <c r="B188" s="83"/>
      <c r="C188" s="83"/>
      <c r="D188" s="83"/>
      <c r="E188" s="83"/>
      <c r="F188" s="25">
        <f>ROUND(F187*20%,2)</f>
        <v>0</v>
      </c>
    </row>
    <row r="189" spans="1:6" ht="15" customHeight="1" x14ac:dyDescent="0.15">
      <c r="A189" s="83" t="s">
        <v>356</v>
      </c>
      <c r="B189" s="83"/>
      <c r="C189" s="83"/>
      <c r="D189" s="83"/>
      <c r="E189" s="83"/>
      <c r="F189" s="26">
        <f>SUM(F$187:F$188)</f>
        <v>0</v>
      </c>
    </row>
    <row r="191" spans="1:6" ht="15" customHeight="1" x14ac:dyDescent="0.15">
      <c r="A191" s="95" t="s">
        <v>385</v>
      </c>
      <c r="B191" s="95"/>
      <c r="C191" s="95"/>
      <c r="D191" s="95"/>
      <c r="E191" s="95"/>
      <c r="F191" s="95"/>
    </row>
    <row r="192" spans="1:6" ht="15" customHeight="1" x14ac:dyDescent="0.15">
      <c r="A192" s="27"/>
      <c r="B192" s="27"/>
      <c r="C192" s="27"/>
      <c r="D192" s="27"/>
      <c r="E192" s="27"/>
      <c r="F192" s="27"/>
    </row>
    <row r="193" spans="1:6" ht="15" customHeight="1" x14ac:dyDescent="0.15">
      <c r="A193" s="27"/>
      <c r="B193" s="27"/>
      <c r="C193" s="27"/>
      <c r="D193" s="27"/>
      <c r="E193" s="27"/>
      <c r="F193" s="27"/>
    </row>
    <row r="194" spans="1:6" ht="15" customHeight="1" x14ac:dyDescent="0.15">
      <c r="A194" s="28" t="s">
        <v>386</v>
      </c>
      <c r="B194" s="27"/>
      <c r="C194" s="27"/>
      <c r="D194" s="27"/>
      <c r="E194" s="29" t="s">
        <v>387</v>
      </c>
      <c r="F194" s="30">
        <f>'Tranche Ferme'!F212</f>
        <v>0</v>
      </c>
    </row>
    <row r="195" spans="1:6" ht="15" customHeight="1" x14ac:dyDescent="0.15">
      <c r="A195" s="28"/>
      <c r="B195" s="27"/>
      <c r="C195" s="27"/>
      <c r="D195" s="27"/>
      <c r="E195" s="29"/>
      <c r="F195" s="30"/>
    </row>
    <row r="196" spans="1:6" ht="15" customHeight="1" x14ac:dyDescent="0.15">
      <c r="A196" s="28" t="s">
        <v>388</v>
      </c>
      <c r="B196" s="27"/>
      <c r="C196" s="27"/>
      <c r="D196" s="27"/>
      <c r="E196" s="29" t="s">
        <v>387</v>
      </c>
      <c r="F196" s="30">
        <f>F187</f>
        <v>0</v>
      </c>
    </row>
    <row r="197" spans="1:6" ht="15" customHeight="1" x14ac:dyDescent="0.15">
      <c r="A197" s="31"/>
      <c r="B197" s="27"/>
      <c r="C197" s="27"/>
      <c r="D197" s="27"/>
      <c r="E197" s="32"/>
      <c r="F197" s="33"/>
    </row>
    <row r="198" spans="1:6" ht="15" customHeight="1" x14ac:dyDescent="0.15">
      <c r="A198" s="31"/>
      <c r="B198" s="27"/>
      <c r="C198" s="27"/>
      <c r="D198" s="27"/>
      <c r="E198" s="32"/>
      <c r="F198" s="30"/>
    </row>
    <row r="199" spans="1:6" ht="15" customHeight="1" x14ac:dyDescent="0.15">
      <c r="A199" s="34" t="s">
        <v>389</v>
      </c>
      <c r="B199" s="27"/>
      <c r="C199" s="27"/>
      <c r="D199" s="27"/>
      <c r="E199" s="32"/>
      <c r="F199" s="35">
        <f>SUM(F194:F197)</f>
        <v>0</v>
      </c>
    </row>
    <row r="200" spans="1:6" ht="15" customHeight="1" x14ac:dyDescent="0.15">
      <c r="A200" s="34"/>
      <c r="B200" s="27"/>
      <c r="C200" s="27"/>
      <c r="D200" s="27"/>
      <c r="E200" s="32"/>
      <c r="F200" s="35"/>
    </row>
    <row r="201" spans="1:6" ht="15" customHeight="1" x14ac:dyDescent="0.15">
      <c r="A201" s="34" t="s">
        <v>390</v>
      </c>
      <c r="B201" s="32"/>
      <c r="C201" s="35"/>
      <c r="D201" s="27"/>
      <c r="E201" s="32"/>
      <c r="F201" s="35">
        <f>ROUND(F199*20%,2)</f>
        <v>0</v>
      </c>
    </row>
    <row r="202" spans="1:6" ht="15" customHeight="1" x14ac:dyDescent="0.15">
      <c r="A202" s="34"/>
      <c r="B202" s="27"/>
      <c r="C202" s="27"/>
      <c r="D202" s="36"/>
      <c r="E202" s="32"/>
      <c r="F202" s="35"/>
    </row>
    <row r="203" spans="1:6" ht="15" customHeight="1" x14ac:dyDescent="0.15">
      <c r="A203" s="34" t="s">
        <v>391</v>
      </c>
      <c r="B203" s="27"/>
      <c r="C203" s="27"/>
      <c r="D203" s="27"/>
      <c r="E203" s="32"/>
      <c r="F203" s="37">
        <f>F199+F201</f>
        <v>0</v>
      </c>
    </row>
    <row r="204" spans="1:6" ht="15" customHeight="1" x14ac:dyDescent="0.15">
      <c r="A204" s="27"/>
      <c r="B204" s="31"/>
      <c r="C204" s="27"/>
      <c r="D204" s="27"/>
      <c r="E204" s="32"/>
      <c r="F204" s="37"/>
    </row>
    <row r="205" spans="1:6" ht="15" customHeight="1" thickBot="1" x14ac:dyDescent="0.2">
      <c r="A205" s="27"/>
      <c r="B205" s="27"/>
      <c r="C205" s="27"/>
      <c r="D205" s="27"/>
      <c r="E205" s="27"/>
      <c r="F205" s="27"/>
    </row>
    <row r="206" spans="1:6" ht="15" customHeight="1" thickTop="1" x14ac:dyDescent="0.15">
      <c r="A206" s="96" t="s">
        <v>392</v>
      </c>
      <c r="B206" s="97"/>
      <c r="C206" s="98" t="s">
        <v>393</v>
      </c>
      <c r="D206" s="99"/>
      <c r="E206" s="100"/>
      <c r="F206" s="101"/>
    </row>
    <row r="207" spans="1:6" ht="23.25" customHeight="1" x14ac:dyDescent="0.15">
      <c r="A207" s="102" t="s">
        <v>394</v>
      </c>
      <c r="B207" s="103"/>
      <c r="C207" s="38" t="s">
        <v>395</v>
      </c>
      <c r="D207" s="39"/>
      <c r="E207" s="40" t="s">
        <v>396</v>
      </c>
      <c r="F207" s="41"/>
    </row>
    <row r="208" spans="1:6" ht="25.5" customHeight="1" x14ac:dyDescent="0.15">
      <c r="A208" s="104"/>
      <c r="B208" s="105"/>
      <c r="C208" s="106" t="s">
        <v>397</v>
      </c>
      <c r="D208" s="107"/>
      <c r="E208" s="43" t="s">
        <v>398</v>
      </c>
      <c r="F208" s="41"/>
    </row>
    <row r="209" spans="1:6" ht="15" customHeight="1" x14ac:dyDescent="0.15">
      <c r="A209" s="42"/>
      <c r="B209" s="108"/>
      <c r="C209" s="110" t="s">
        <v>399</v>
      </c>
      <c r="D209" s="107"/>
      <c r="E209" s="43" t="s">
        <v>400</v>
      </c>
      <c r="F209" s="44"/>
    </row>
    <row r="210" spans="1:6" ht="15" customHeight="1" x14ac:dyDescent="0.15">
      <c r="A210" s="42"/>
      <c r="B210" s="109"/>
      <c r="C210" s="110" t="s">
        <v>401</v>
      </c>
      <c r="D210" s="107"/>
      <c r="E210" s="43" t="s">
        <v>402</v>
      </c>
      <c r="F210" s="44"/>
    </row>
    <row r="211" spans="1:6" ht="15" customHeight="1" x14ac:dyDescent="0.15">
      <c r="A211" s="45"/>
      <c r="B211" s="46"/>
      <c r="C211" s="111" t="s">
        <v>403</v>
      </c>
      <c r="D211" s="112"/>
      <c r="E211" s="43" t="s">
        <v>404</v>
      </c>
      <c r="F211" s="44"/>
    </row>
    <row r="212" spans="1:6" ht="15" customHeight="1" thickBot="1" x14ac:dyDescent="0.2">
      <c r="A212" s="48"/>
      <c r="B212" s="49"/>
      <c r="C212" s="50"/>
      <c r="D212" s="51"/>
      <c r="E212" s="51"/>
      <c r="F212" s="52"/>
    </row>
    <row r="213" spans="1:6" ht="15" customHeight="1" x14ac:dyDescent="0.15">
      <c r="A213" s="113" t="s">
        <v>405</v>
      </c>
      <c r="B213" s="114"/>
      <c r="C213" s="114" t="s">
        <v>406</v>
      </c>
      <c r="D213" s="112"/>
      <c r="E213" s="112"/>
      <c r="F213" s="115"/>
    </row>
    <row r="214" spans="1:6" ht="15" customHeight="1" x14ac:dyDescent="0.15">
      <c r="A214" s="45"/>
      <c r="B214" s="47"/>
      <c r="C214" s="47"/>
      <c r="D214" s="47"/>
      <c r="E214" s="47"/>
      <c r="F214" s="53"/>
    </row>
    <row r="215" spans="1:6" ht="15" customHeight="1" x14ac:dyDescent="0.15">
      <c r="A215" s="45" t="s">
        <v>407</v>
      </c>
      <c r="B215" s="54"/>
      <c r="C215" s="47" t="s">
        <v>408</v>
      </c>
      <c r="D215" s="116"/>
      <c r="E215" s="116"/>
      <c r="F215" s="53"/>
    </row>
    <row r="216" spans="1:6" ht="15" customHeight="1" x14ac:dyDescent="0.15">
      <c r="A216" s="45"/>
      <c r="B216" s="55"/>
      <c r="C216" s="47"/>
      <c r="D216" s="47"/>
      <c r="E216" s="47"/>
      <c r="F216" s="53"/>
    </row>
    <row r="217" spans="1:6" ht="15" customHeight="1" thickBot="1" x14ac:dyDescent="0.2">
      <c r="A217" s="56"/>
      <c r="B217" s="57"/>
      <c r="C217" s="57"/>
      <c r="D217" s="57"/>
      <c r="E217" s="57"/>
      <c r="F217" s="58"/>
    </row>
    <row r="218" spans="1:6" ht="15" customHeight="1" thickTop="1" x14ac:dyDescent="0.15">
      <c r="A218" s="59"/>
      <c r="B218" s="59"/>
      <c r="C218" s="59"/>
      <c r="D218" s="59"/>
      <c r="E218" s="59"/>
      <c r="F218" s="59"/>
    </row>
    <row r="219" spans="1:6" ht="15" customHeight="1" x14ac:dyDescent="0.15">
      <c r="A219" s="27"/>
      <c r="B219" s="27"/>
      <c r="C219" s="27"/>
      <c r="D219" s="27"/>
      <c r="E219" s="27"/>
      <c r="F219" s="27"/>
    </row>
    <row r="220" spans="1:6" ht="15" customHeight="1" x14ac:dyDescent="0.15">
      <c r="A220" s="27"/>
      <c r="B220" s="27"/>
      <c r="C220" s="27"/>
      <c r="D220" s="27"/>
      <c r="E220" s="27"/>
      <c r="F220" s="27"/>
    </row>
    <row r="221" spans="1:6" ht="15" customHeight="1" x14ac:dyDescent="0.15">
      <c r="A221" s="27"/>
      <c r="B221" s="27"/>
      <c r="C221" s="27"/>
      <c r="D221" s="27"/>
      <c r="E221" s="27"/>
      <c r="F221" s="27"/>
    </row>
  </sheetData>
  <mergeCells count="27">
    <mergeCell ref="C211:D211"/>
    <mergeCell ref="A213:B213"/>
    <mergeCell ref="C213:F213"/>
    <mergeCell ref="D215:E215"/>
    <mergeCell ref="A1:F1"/>
    <mergeCell ref="A2:F2"/>
    <mergeCell ref="A3:F3"/>
    <mergeCell ref="C5:F5"/>
    <mergeCell ref="A45:E45"/>
    <mergeCell ref="A108:E108"/>
    <mergeCell ref="A114:E114"/>
    <mergeCell ref="A140:E140"/>
    <mergeCell ref="A174:E174"/>
    <mergeCell ref="B209:B210"/>
    <mergeCell ref="A177:E177"/>
    <mergeCell ref="A183:E183"/>
    <mergeCell ref="A186:E186"/>
    <mergeCell ref="A187:E187"/>
    <mergeCell ref="A188:E188"/>
    <mergeCell ref="A189:E189"/>
    <mergeCell ref="C209:D209"/>
    <mergeCell ref="C210:D210"/>
    <mergeCell ref="A191:F191"/>
    <mergeCell ref="A206:B206"/>
    <mergeCell ref="C206:F206"/>
    <mergeCell ref="A207:B208"/>
    <mergeCell ref="C208:D208"/>
  </mergeCells>
  <pageMargins left="0.39370078740157483" right="0.39370078740157483" top="0.39370078740157483" bottom="0.78740157480314965" header="0.39370078740157483" footer="0.39370078740157483"/>
  <pageSetup paperSize="9" scale="91" fitToHeight="0" orientation="portrait" r:id="rId1"/>
  <headerFooter>
    <oddFooter>&amp;R&amp;P/&amp;N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07CCDF-1CE8-4BF9-87C8-78611B7DFD6E}">
  <sheetPr>
    <pageSetUpPr fitToPage="1"/>
  </sheetPr>
  <dimension ref="A1:F13"/>
  <sheetViews>
    <sheetView showZeros="0" workbookViewId="0">
      <pane ySplit="6" topLeftCell="A7" activePane="bottomLeft" state="frozen"/>
      <selection activeCell="A6" sqref="A6"/>
      <selection pane="bottomLeft" activeCell="A6" sqref="A6"/>
    </sheetView>
  </sheetViews>
  <sheetFormatPr baseColWidth="10" defaultColWidth="10" defaultRowHeight="15" customHeight="1" x14ac:dyDescent="0.15"/>
  <cols>
    <col min="1" max="1" width="11.83203125" style="1" bestFit="1" customWidth="1"/>
    <col min="2" max="2" width="65.83203125" style="1" customWidth="1"/>
    <col min="3" max="3" width="9.1640625" style="1" customWidth="1"/>
    <col min="4" max="4" width="10.33203125" style="1" customWidth="1"/>
    <col min="5" max="5" width="14.5" customWidth="1"/>
    <col min="6" max="6" width="17.83203125" style="1" customWidth="1"/>
  </cols>
  <sheetData>
    <row r="1" spans="1:6" ht="22.5" customHeight="1" x14ac:dyDescent="0.15">
      <c r="A1" s="84" t="s">
        <v>0</v>
      </c>
      <c r="B1" s="85"/>
      <c r="C1" s="85"/>
      <c r="D1" s="85"/>
      <c r="E1" s="85"/>
      <c r="F1" s="86"/>
    </row>
    <row r="2" spans="1:6" ht="22.5" customHeight="1" x14ac:dyDescent="0.15">
      <c r="A2" s="87" t="s">
        <v>1</v>
      </c>
      <c r="B2" s="88"/>
      <c r="C2" s="88"/>
      <c r="D2" s="88"/>
      <c r="E2" s="88"/>
      <c r="F2" s="89"/>
    </row>
    <row r="3" spans="1:6" ht="18.75" customHeight="1" thickBot="1" x14ac:dyDescent="0.2">
      <c r="A3" s="90" t="s">
        <v>2</v>
      </c>
      <c r="B3" s="91"/>
      <c r="C3" s="91"/>
      <c r="D3" s="91"/>
      <c r="E3" s="91"/>
      <c r="F3" s="92"/>
    </row>
    <row r="4" spans="1:6" ht="15" customHeight="1" x14ac:dyDescent="0.15">
      <c r="A4" s="2"/>
      <c r="B4" s="2"/>
      <c r="C4"/>
      <c r="D4"/>
      <c r="F4"/>
    </row>
    <row r="5" spans="1:6" ht="31.5" customHeight="1" x14ac:dyDescent="0.15">
      <c r="A5" s="3"/>
      <c r="B5" s="3"/>
      <c r="C5" s="117" t="s">
        <v>371</v>
      </c>
      <c r="D5" s="118"/>
      <c r="E5" s="118"/>
      <c r="F5" s="118"/>
    </row>
    <row r="6" spans="1:6" ht="16.5" customHeight="1" x14ac:dyDescent="0.15">
      <c r="A6" s="4" t="s">
        <v>4</v>
      </c>
      <c r="B6" s="5" t="s">
        <v>5</v>
      </c>
      <c r="C6" s="5" t="s">
        <v>6</v>
      </c>
      <c r="D6" s="5" t="s">
        <v>7</v>
      </c>
      <c r="E6" s="5" t="s">
        <v>8</v>
      </c>
      <c r="F6" s="5" t="s">
        <v>9</v>
      </c>
    </row>
    <row r="7" spans="1:6" ht="14.25" x14ac:dyDescent="0.15">
      <c r="A7" s="9" t="s">
        <v>330</v>
      </c>
      <c r="B7" s="10" t="s">
        <v>331</v>
      </c>
      <c r="C7" s="6"/>
      <c r="D7" s="8"/>
      <c r="E7" s="7"/>
      <c r="F7" s="8"/>
    </row>
    <row r="8" spans="1:6" ht="13.5" x14ac:dyDescent="0.15">
      <c r="A8" s="11" t="s">
        <v>372</v>
      </c>
      <c r="B8" s="12" t="s">
        <v>373</v>
      </c>
      <c r="C8" s="6"/>
      <c r="D8" s="8"/>
      <c r="E8" s="7"/>
      <c r="F8" s="8"/>
    </row>
    <row r="9" spans="1:6" ht="14.25" x14ac:dyDescent="0.15">
      <c r="A9" s="13" t="s">
        <v>374</v>
      </c>
      <c r="B9" s="14" t="s">
        <v>375</v>
      </c>
      <c r="C9" s="15" t="s">
        <v>6</v>
      </c>
      <c r="D9" s="16">
        <v>1</v>
      </c>
      <c r="E9" s="17"/>
      <c r="F9" s="18">
        <f>ROUND(E9*D9,2)</f>
        <v>0</v>
      </c>
    </row>
    <row r="10" spans="1:6" ht="12.75" x14ac:dyDescent="0.15">
      <c r="A10" s="80" t="s">
        <v>348</v>
      </c>
      <c r="B10" s="81"/>
      <c r="C10" s="81"/>
      <c r="D10" s="81"/>
      <c r="E10" s="82"/>
      <c r="F10" s="20">
        <f>F9</f>
        <v>0</v>
      </c>
    </row>
    <row r="11" spans="1:6" ht="15" customHeight="1" x14ac:dyDescent="0.15">
      <c r="A11" s="83" t="s">
        <v>354</v>
      </c>
      <c r="B11" s="83"/>
      <c r="C11" s="83"/>
      <c r="D11" s="83"/>
      <c r="E11" s="83"/>
      <c r="F11" s="25">
        <f>F10</f>
        <v>0</v>
      </c>
    </row>
    <row r="12" spans="1:6" ht="15" customHeight="1" x14ac:dyDescent="0.15">
      <c r="A12" s="83" t="s">
        <v>355</v>
      </c>
      <c r="B12" s="83"/>
      <c r="C12" s="83"/>
      <c r="D12" s="83"/>
      <c r="E12" s="83"/>
      <c r="F12" s="25">
        <f>ROUND(F11*20%,2)</f>
        <v>0</v>
      </c>
    </row>
    <row r="13" spans="1:6" ht="15" customHeight="1" x14ac:dyDescent="0.15">
      <c r="A13" s="83" t="s">
        <v>356</v>
      </c>
      <c r="B13" s="83"/>
      <c r="C13" s="83"/>
      <c r="D13" s="83"/>
      <c r="E13" s="83"/>
      <c r="F13" s="26">
        <f>SUM(F$11:F$12)</f>
        <v>0</v>
      </c>
    </row>
  </sheetData>
  <mergeCells count="8">
    <mergeCell ref="A12:E12"/>
    <mergeCell ref="A13:E13"/>
    <mergeCell ref="A10:E10"/>
    <mergeCell ref="A11:E11"/>
    <mergeCell ref="A1:F1"/>
    <mergeCell ref="A2:F2"/>
    <mergeCell ref="A3:F3"/>
    <mergeCell ref="C5:F5"/>
  </mergeCells>
  <pageMargins left="0.39370078740157483" right="0.39370078740157483" top="0.39370078740157483" bottom="0.78740157480314965" header="0.39370078740157483" footer="0.39370078740157483"/>
  <pageSetup paperSize="9" scale="91" fitToHeight="0" orientation="portrait" r:id="rId1"/>
  <headerFooter>
    <oddFooter>&amp;R&amp;P/&amp;N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240BB8-47F7-456F-BCC4-B58F65AACC68}">
  <sheetPr>
    <pageSetUpPr fitToPage="1"/>
  </sheetPr>
  <dimension ref="A1:I15"/>
  <sheetViews>
    <sheetView showZeros="0" workbookViewId="0">
      <pane ySplit="6" topLeftCell="A7" activePane="bottomLeft" state="frozen"/>
      <selection activeCell="A6" sqref="A6"/>
      <selection pane="bottomLeft" activeCell="A6" sqref="A6"/>
    </sheetView>
  </sheetViews>
  <sheetFormatPr baseColWidth="10" defaultColWidth="10" defaultRowHeight="15" customHeight="1" x14ac:dyDescent="0.15"/>
  <cols>
    <col min="1" max="1" width="11.83203125" style="1" bestFit="1" customWidth="1"/>
    <col min="2" max="2" width="65.83203125" style="1" customWidth="1"/>
    <col min="3" max="3" width="9.1640625" style="1" customWidth="1"/>
    <col min="4" max="4" width="10.33203125" style="1" customWidth="1"/>
    <col min="5" max="5" width="14.5" customWidth="1"/>
    <col min="6" max="6" width="17.83203125" style="1" customWidth="1"/>
    <col min="9" max="9" width="11.83203125" bestFit="1" customWidth="1"/>
  </cols>
  <sheetData>
    <row r="1" spans="1:9" ht="22.5" customHeight="1" x14ac:dyDescent="0.15">
      <c r="A1" s="84" t="s">
        <v>0</v>
      </c>
      <c r="B1" s="85"/>
      <c r="C1" s="85"/>
      <c r="D1" s="85"/>
      <c r="E1" s="85"/>
      <c r="F1" s="86"/>
    </row>
    <row r="2" spans="1:9" ht="22.5" customHeight="1" x14ac:dyDescent="0.15">
      <c r="A2" s="87" t="s">
        <v>1</v>
      </c>
      <c r="B2" s="88"/>
      <c r="C2" s="88"/>
      <c r="D2" s="88"/>
      <c r="E2" s="88"/>
      <c r="F2" s="89"/>
    </row>
    <row r="3" spans="1:9" ht="18.75" customHeight="1" thickBot="1" x14ac:dyDescent="0.2">
      <c r="A3" s="90" t="s">
        <v>2</v>
      </c>
      <c r="B3" s="91"/>
      <c r="C3" s="91"/>
      <c r="D3" s="91"/>
      <c r="E3" s="91"/>
      <c r="F3" s="92"/>
    </row>
    <row r="4" spans="1:9" ht="15" customHeight="1" x14ac:dyDescent="0.15">
      <c r="A4" s="2"/>
      <c r="B4" s="2"/>
      <c r="C4"/>
      <c r="D4"/>
      <c r="F4"/>
    </row>
    <row r="5" spans="1:9" ht="31.5" customHeight="1" x14ac:dyDescent="0.15">
      <c r="A5" s="3"/>
      <c r="B5" s="3"/>
      <c r="C5" s="117" t="s">
        <v>376</v>
      </c>
      <c r="D5" s="118"/>
      <c r="E5" s="118"/>
      <c r="F5" s="118"/>
    </row>
    <row r="6" spans="1:9" ht="16.5" customHeight="1" x14ac:dyDescent="0.15">
      <c r="A6" s="4" t="s">
        <v>4</v>
      </c>
      <c r="B6" s="5" t="s">
        <v>5</v>
      </c>
      <c r="C6" s="5" t="s">
        <v>6</v>
      </c>
      <c r="D6" s="5" t="s">
        <v>7</v>
      </c>
      <c r="E6" s="5" t="s">
        <v>8</v>
      </c>
      <c r="F6" s="5" t="s">
        <v>9</v>
      </c>
    </row>
    <row r="7" spans="1:9" ht="14.25" x14ac:dyDescent="0.15">
      <c r="A7" s="9" t="s">
        <v>330</v>
      </c>
      <c r="B7" s="10" t="s">
        <v>331</v>
      </c>
      <c r="C7" s="6"/>
      <c r="D7" s="8"/>
      <c r="E7" s="7"/>
      <c r="F7" s="8"/>
    </row>
    <row r="8" spans="1:9" ht="13.5" x14ac:dyDescent="0.15">
      <c r="A8" s="11" t="s">
        <v>377</v>
      </c>
      <c r="B8" s="12" t="s">
        <v>378</v>
      </c>
      <c r="C8" s="6"/>
      <c r="D8" s="8"/>
      <c r="E8" s="7"/>
      <c r="F8" s="8"/>
    </row>
    <row r="9" spans="1:9" ht="14.25" x14ac:dyDescent="0.15">
      <c r="A9" s="13" t="s">
        <v>379</v>
      </c>
      <c r="B9" s="14" t="s">
        <v>380</v>
      </c>
      <c r="C9" s="6"/>
      <c r="D9" s="8"/>
      <c r="E9" s="7"/>
      <c r="F9" s="8"/>
    </row>
    <row r="10" spans="1:9" ht="13.5" x14ac:dyDescent="0.15">
      <c r="A10" s="21" t="s">
        <v>381</v>
      </c>
      <c r="B10" s="22" t="s">
        <v>382</v>
      </c>
      <c r="C10" s="15" t="s">
        <v>67</v>
      </c>
      <c r="D10" s="16">
        <v>650</v>
      </c>
      <c r="E10" s="17"/>
      <c r="F10" s="18">
        <f t="shared" ref="F10:F11" si="0">ROUND(E10*D10,2)</f>
        <v>0</v>
      </c>
    </row>
    <row r="11" spans="1:9" ht="13.5" x14ac:dyDescent="0.15">
      <c r="A11" s="21" t="s">
        <v>383</v>
      </c>
      <c r="B11" s="22" t="s">
        <v>384</v>
      </c>
      <c r="C11" s="15" t="s">
        <v>67</v>
      </c>
      <c r="D11" s="16">
        <v>800</v>
      </c>
      <c r="E11" s="17"/>
      <c r="F11" s="18">
        <f t="shared" si="0"/>
        <v>0</v>
      </c>
    </row>
    <row r="12" spans="1:9" ht="15" customHeight="1" x14ac:dyDescent="0.15">
      <c r="A12" s="80" t="s">
        <v>348</v>
      </c>
      <c r="B12" s="81"/>
      <c r="C12" s="81"/>
      <c r="D12" s="81"/>
      <c r="E12" s="82"/>
      <c r="F12" s="20">
        <f>SUM(F10:F11)</f>
        <v>0</v>
      </c>
    </row>
    <row r="13" spans="1:9" ht="15" customHeight="1" x14ac:dyDescent="0.15">
      <c r="A13" s="83" t="s">
        <v>354</v>
      </c>
      <c r="B13" s="83"/>
      <c r="C13" s="83"/>
      <c r="D13" s="83"/>
      <c r="E13" s="83"/>
      <c r="F13" s="25">
        <f>F12</f>
        <v>0</v>
      </c>
    </row>
    <row r="14" spans="1:9" ht="15" customHeight="1" x14ac:dyDescent="0.15">
      <c r="A14" s="83" t="s">
        <v>355</v>
      </c>
      <c r="B14" s="83"/>
      <c r="C14" s="83"/>
      <c r="D14" s="83"/>
      <c r="E14" s="83"/>
      <c r="F14" s="25">
        <f>ROUND(F13*20%,2)</f>
        <v>0</v>
      </c>
      <c r="I14" s="60"/>
    </row>
    <row r="15" spans="1:9" ht="15" customHeight="1" x14ac:dyDescent="0.15">
      <c r="A15" s="83" t="s">
        <v>356</v>
      </c>
      <c r="B15" s="83"/>
      <c r="C15" s="83"/>
      <c r="D15" s="83"/>
      <c r="E15" s="83"/>
      <c r="F15" s="26">
        <f>SUM(F$13:F$14)</f>
        <v>0</v>
      </c>
    </row>
  </sheetData>
  <mergeCells count="8">
    <mergeCell ref="A12:E12"/>
    <mergeCell ref="A13:E13"/>
    <mergeCell ref="A14:E14"/>
    <mergeCell ref="A15:E15"/>
    <mergeCell ref="A1:F1"/>
    <mergeCell ref="A2:F2"/>
    <mergeCell ref="A3:F3"/>
    <mergeCell ref="C5:F5"/>
  </mergeCells>
  <pageMargins left="0.39370078740157483" right="0.39370078740157483" top="0.39370078740157483" bottom="0.78740157480314965" header="0.39370078740157483" footer="0.39370078740157483"/>
  <pageSetup paperSize="9" scale="91" fitToHeight="0" orientation="portrait" r:id="rId1"/>
  <headerFooter>
    <oddFooter>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5</vt:i4>
      </vt:variant>
    </vt:vector>
  </HeadingPairs>
  <TitlesOfParts>
    <vt:vector size="10" baseType="lpstr">
      <vt:lpstr>PDG</vt:lpstr>
      <vt:lpstr>Tranche Ferme</vt:lpstr>
      <vt:lpstr>Tranche Optionnelle</vt:lpstr>
      <vt:lpstr>Variante 1</vt:lpstr>
      <vt:lpstr>Variante 2</vt:lpstr>
      <vt:lpstr>'Tranche Ferme'!Impression_des_titres</vt:lpstr>
      <vt:lpstr>'Tranche Optionnelle'!Impression_des_titres</vt:lpstr>
      <vt:lpstr>'Variante 1'!Impression_des_titres</vt:lpstr>
      <vt:lpstr>'Variante 2'!Impression_des_titres</vt:lpstr>
      <vt:lpstr>PDG!Zone_d_impression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BPU Lot n°1</dc:title>
  <dc:creator>Ecovi01</dc:creator>
  <cp:lastModifiedBy>Hervé BICH</cp:lastModifiedBy>
  <cp:lastPrinted>2025-02-27T11:25:50Z</cp:lastPrinted>
  <dcterms:created xsi:type="dcterms:W3CDTF">2025-02-26T15:24:06Z</dcterms:created>
  <dcterms:modified xsi:type="dcterms:W3CDTF">2025-02-27T12:27:12Z</dcterms:modified>
</cp:coreProperties>
</file>