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antoine_lespagnol_vnf_fr/Documents/Bureau/CP25-024 DCE Travaux DB_ARDRES_AUDRUICQ/Pièces techniques/Lot 2 Audruicq - Pièces techniques/"/>
    </mc:Choice>
  </mc:AlternateContent>
  <xr:revisionPtr revIDLastSave="63" documentId="8_{1F732273-1B37-42BE-A520-430EFACC7CF4}" xr6:coauthVersionLast="47" xr6:coauthVersionMax="47" xr10:uidLastSave="{82577685-5215-441E-BEB0-4CD8C8888AD8}"/>
  <bookViews>
    <workbookView xWindow="-120" yWindow="-120" windowWidth="25440" windowHeight="15270" xr2:uid="{1199EC61-C4BD-4EAE-B116-1B5F1504E46D}"/>
  </bookViews>
  <sheets>
    <sheet name="DQE_LOT2_Audruicq" sheetId="1" r:id="rId1"/>
  </sheets>
  <definedNames>
    <definedName name="_xlnm.Print_Area" localSheetId="0">DQE_LOT2_Audruicq!$A$1:$G$68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D19" i="1"/>
  <c r="G17" i="1"/>
  <c r="G44" i="1"/>
  <c r="G52" i="1"/>
  <c r="G51" i="1"/>
  <c r="G50" i="1"/>
  <c r="G49" i="1"/>
  <c r="G48" i="1"/>
  <c r="G47" i="1"/>
  <c r="G46" i="1"/>
  <c r="G45" i="1"/>
  <c r="G43" i="1"/>
  <c r="G40" i="1"/>
  <c r="G39" i="1"/>
  <c r="G38" i="1"/>
  <c r="G37" i="1"/>
  <c r="G36" i="1"/>
  <c r="G35" i="1"/>
  <c r="G34" i="1"/>
  <c r="G33" i="1"/>
  <c r="G32" i="1"/>
  <c r="G31" i="1"/>
  <c r="G30" i="1"/>
  <c r="G27" i="1"/>
  <c r="G26" i="1"/>
  <c r="G25" i="1"/>
  <c r="G24" i="1"/>
  <c r="G23" i="1"/>
  <c r="G22" i="1"/>
  <c r="G21" i="1"/>
  <c r="G16" i="1"/>
  <c r="G14" i="1"/>
  <c r="G13" i="1"/>
  <c r="G12" i="1"/>
  <c r="G11" i="1"/>
  <c r="G10" i="1"/>
  <c r="G9" i="1"/>
  <c r="G8" i="1"/>
  <c r="G7" i="1"/>
  <c r="D41" i="1" l="1"/>
  <c r="D28" i="1"/>
  <c r="D53" i="1"/>
  <c r="G63" i="1" l="1"/>
  <c r="G65" i="1" s="1"/>
  <c r="G6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tc={EE905711-E924-4393-9CD7-E0416D8911B2}</author>
  </authors>
  <commentList>
    <comment ref="F5" authorId="0" shapeId="0" xr:uid="{EE905711-E924-4393-9CD7-E0416D8911B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Je n’ai pas changer les prix généraux par rapport à Ardres : A VOIR ?</t>
      </text>
    </comment>
  </commentList>
</comments>
</file>

<file path=xl/sharedStrings.xml><?xml version="1.0" encoding="utf-8"?>
<sst xmlns="http://schemas.openxmlformats.org/spreadsheetml/2006/main" count="138" uniqueCount="99">
  <si>
    <t>DETAIL QUANTITATIF ET ESTIMATIF</t>
  </si>
  <si>
    <t>"Document contractuel. Il est demandé aux candidats de ne pas modifier les quantités."</t>
  </si>
  <si>
    <t>Lot n°2 : Travaux de défenses des berges du canal d'Audruicq</t>
  </si>
  <si>
    <t>N° Prix</t>
  </si>
  <si>
    <t>Désignation</t>
  </si>
  <si>
    <t>Unité</t>
  </si>
  <si>
    <t xml:space="preserve">Quantité </t>
  </si>
  <si>
    <t>Prix Unitaire (€ H.T.)</t>
  </si>
  <si>
    <t>Montant estimé (€ H.T.)</t>
  </si>
  <si>
    <t>Prix Généraux</t>
  </si>
  <si>
    <t>100.1</t>
  </si>
  <si>
    <t>Amené et repli de l'installation de chantier</t>
  </si>
  <si>
    <t>Ft</t>
  </si>
  <si>
    <t>100.2</t>
  </si>
  <si>
    <t>Préparatifs administratifs</t>
  </si>
  <si>
    <t>100.3</t>
  </si>
  <si>
    <t>Implantation des ouvrages et piquetage général</t>
  </si>
  <si>
    <t>100.4</t>
  </si>
  <si>
    <t>Etudes d'exécution et méthodes</t>
  </si>
  <si>
    <t>100.5</t>
  </si>
  <si>
    <t>Signalisation temporaire fluviale et terrestre</t>
  </si>
  <si>
    <t>100.6</t>
  </si>
  <si>
    <t>Constat d'huissier avant et après travaux</t>
  </si>
  <si>
    <t>100.7</t>
  </si>
  <si>
    <t>100.8</t>
  </si>
  <si>
    <t>100.9</t>
  </si>
  <si>
    <t>Panneau d'information</t>
  </si>
  <si>
    <t>100.10</t>
  </si>
  <si>
    <t>Plan de récolement et Dossier d'Ouvrages Exécutés (DOE)</t>
  </si>
  <si>
    <t>100.11</t>
  </si>
  <si>
    <t>Suivi de la qualité des eaux</t>
  </si>
  <si>
    <t>Semaine</t>
  </si>
  <si>
    <t>Sous-total Pix Généraux</t>
  </si>
  <si>
    <t>Travaux préparatoires et terrassements</t>
  </si>
  <si>
    <t>200.1</t>
  </si>
  <si>
    <t>Dégagement d'emprise y compris évacuation</t>
  </si>
  <si>
    <t>200.2</t>
  </si>
  <si>
    <r>
      <t xml:space="preserve">Abattage et dessouchage d'arbres de circonférence </t>
    </r>
    <r>
      <rPr>
        <sz val="11"/>
        <color indexed="8"/>
        <rFont val="Aptos Narrow"/>
        <family val="2"/>
      </rPr>
      <t>≤</t>
    </r>
    <r>
      <rPr>
        <sz val="11"/>
        <color indexed="8"/>
        <rFont val="Arial"/>
        <family val="2"/>
      </rPr>
      <t xml:space="preserve"> 50 cm  y compris évacuation</t>
    </r>
  </si>
  <si>
    <t>200.3</t>
  </si>
  <si>
    <r>
      <t xml:space="preserve">Abattage et dessouchage d'arbres de circonférence </t>
    </r>
    <r>
      <rPr>
        <sz val="11"/>
        <color indexed="8"/>
        <rFont val="Aptos Narrow"/>
        <family val="2"/>
      </rPr>
      <t>≥</t>
    </r>
    <r>
      <rPr>
        <sz val="11"/>
        <color indexed="8"/>
        <rFont val="Arial"/>
        <family val="2"/>
      </rPr>
      <t xml:space="preserve"> 50 cm y compris évacuation </t>
    </r>
  </si>
  <si>
    <t>200.4</t>
  </si>
  <si>
    <t>Débroussaillage,élagage, y compris évacuation</t>
  </si>
  <si>
    <t>200.5</t>
  </si>
  <si>
    <t>Reprofilage et dressage des talus rive droite</t>
  </si>
  <si>
    <t>ml</t>
  </si>
  <si>
    <t>200.6</t>
  </si>
  <si>
    <t>Reprofilage et dressage des talus rive gauche</t>
  </si>
  <si>
    <t>200.7</t>
  </si>
  <si>
    <t>Création d'une zone de frayères</t>
  </si>
  <si>
    <t>Sous-total Travaux préparatoires et terrassements</t>
  </si>
  <si>
    <t>Défenses de berges en tunage bois</t>
  </si>
  <si>
    <t>300.1</t>
  </si>
  <si>
    <t>Fourniture et mise en œuvre d'une craie marneuse en remblai sous eau</t>
  </si>
  <si>
    <t>m3</t>
  </si>
  <si>
    <t>300.2</t>
  </si>
  <si>
    <t>Fourniture et mise en œuvre d'un matériau terreux en remblai derrière le tunage</t>
  </si>
  <si>
    <t>300.3</t>
  </si>
  <si>
    <t xml:space="preserve">Fourniture et mise en œuvre d'un géotextile </t>
  </si>
  <si>
    <t>m2</t>
  </si>
  <si>
    <t>300.4</t>
  </si>
  <si>
    <t>Amenée et repli d'un atelier de fonçage de pieux bois</t>
  </si>
  <si>
    <t>300.5</t>
  </si>
  <si>
    <t>Fourniture et mise en œuvre de tunage avec pieux bois entre 3 et 5 m</t>
  </si>
  <si>
    <t>300.6</t>
  </si>
  <si>
    <t>Plus value tunage pour pieu bois de 6 à 7 m</t>
  </si>
  <si>
    <t>300.7</t>
  </si>
  <si>
    <t>Fourniture et mise en œuvre d'une géonatte de coco sur talus</t>
  </si>
  <si>
    <t>300.8</t>
  </si>
  <si>
    <t>Fourniture et mise en œuvre d'un grillage anti fouisseur</t>
  </si>
  <si>
    <t>300.9</t>
  </si>
  <si>
    <t>ensemencement des talus</t>
  </si>
  <si>
    <t>300.10</t>
  </si>
  <si>
    <t xml:space="preserve">Sujétion de raccordement du tunage sur ouvrages existants (type cadre béton) </t>
  </si>
  <si>
    <t>unite</t>
  </si>
  <si>
    <t>300.11</t>
  </si>
  <si>
    <t xml:space="preserve">Sujétion d'adaptation des canalisations de rejets </t>
  </si>
  <si>
    <t>Sous-total Défenses de berges en tunage bois</t>
  </si>
  <si>
    <t>Défenses de berges en enrochements et  boudins hélophytes</t>
  </si>
  <si>
    <t>400.1</t>
  </si>
  <si>
    <t>Fourniture et mise en œuvre d'un matériau terreux en remblai sur le haut talus</t>
  </si>
  <si>
    <t>400.2</t>
  </si>
  <si>
    <t>400.3</t>
  </si>
  <si>
    <t>400.4</t>
  </si>
  <si>
    <t>Fourniture et mise en œuvre de pieux en bois de 2 à 3 m</t>
  </si>
  <si>
    <t>400.5</t>
  </si>
  <si>
    <t>Fourniture et pose d'enrochements type 20 - 80 Kg</t>
  </si>
  <si>
    <t>400.6</t>
  </si>
  <si>
    <t>Fourniture et mise en œuvre de boudins d'hélophytes pré-végétalisés</t>
  </si>
  <si>
    <t>400.7</t>
  </si>
  <si>
    <t>400.8</t>
  </si>
  <si>
    <t>400.9</t>
  </si>
  <si>
    <t>400.10</t>
  </si>
  <si>
    <t>Sujétion d'adaptation des canalisations de rejets</t>
  </si>
  <si>
    <t>Sous-total Défenses de berges en enrochements</t>
  </si>
  <si>
    <t xml:space="preserve">MONTANT TOTAL € H.T.   </t>
  </si>
  <si>
    <t xml:space="preserve">MONTANT DE LA T.V.A. à 20,0 %   </t>
  </si>
  <si>
    <t xml:space="preserve">MONTANT TOTAL € T.T.C.   </t>
  </si>
  <si>
    <t>Amené et repli des ateliers fluviaux</t>
  </si>
  <si>
    <t>Panneau commémoratif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</si>
</sst>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00"/>
    <numFmt numFmtId="165" formatCode="_-* #,##0.00\ [$€-40C]_-;\-* #,##0.00\ [$€-40C]_-;_-* &quot;-&quot;??\ [$€-40C]_-;_-@_-"/>
  </numFmts>
  <fonts count="19">
    <font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  <charset val="1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indexed="8"/>
      <name val="Arial"/>
      <family val="2"/>
    </font>
    <font>
      <sz val="10"/>
      <color rgb="FFFF0000"/>
      <name val="Arial"/>
      <family val="2"/>
    </font>
    <font>
      <sz val="11"/>
      <color indexed="8"/>
      <name val="Aptos Narrow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1"/>
    </font>
    <font>
      <sz val="12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3" fontId="0" fillId="0" borderId="0" xfId="0" applyNumberFormat="1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164" fontId="7" fillId="3" borderId="9" xfId="0" applyNumberFormat="1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left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3" fontId="7" fillId="3" borderId="11" xfId="0" applyNumberFormat="1" applyFont="1" applyFill="1" applyBorder="1" applyAlignment="1" applyProtection="1">
      <alignment horizontal="center" vertical="center"/>
      <protection locked="0"/>
    </xf>
    <xf numFmtId="165" fontId="8" fillId="0" borderId="12" xfId="0" applyNumberFormat="1" applyFont="1" applyBorder="1" applyAlignment="1">
      <alignment horizontal="center" vertical="center"/>
    </xf>
    <xf numFmtId="165" fontId="8" fillId="0" borderId="13" xfId="0" applyNumberFormat="1" applyFont="1" applyBorder="1" applyAlignment="1">
      <alignment horizontal="center" vertical="center"/>
    </xf>
    <xf numFmtId="0" fontId="8" fillId="3" borderId="10" xfId="0" applyFont="1" applyFill="1" applyBorder="1" applyAlignment="1" applyProtection="1">
      <alignment horizontal="left" vertical="center" wrapText="1"/>
      <protection locked="0"/>
    </xf>
    <xf numFmtId="0" fontId="8" fillId="3" borderId="11" xfId="0" applyFont="1" applyFill="1" applyBorder="1" applyAlignment="1" applyProtection="1">
      <alignment horizontal="center" vertical="center"/>
      <protection locked="0"/>
    </xf>
    <xf numFmtId="3" fontId="8" fillId="3" borderId="11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3" fontId="8" fillId="0" borderId="11" xfId="0" applyNumberFormat="1" applyFont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3" fontId="8" fillId="4" borderId="11" xfId="0" applyNumberFormat="1" applyFont="1" applyFill="1" applyBorder="1" applyAlignment="1" applyProtection="1">
      <alignment horizontal="center" vertical="center"/>
      <protection locked="0"/>
    </xf>
    <xf numFmtId="0" fontId="7" fillId="3" borderId="14" xfId="0" applyFont="1" applyFill="1" applyBorder="1" applyAlignment="1" applyProtection="1">
      <alignment horizontal="left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3" fontId="9" fillId="4" borderId="16" xfId="0" applyNumberFormat="1" applyFont="1" applyFill="1" applyBorder="1" applyAlignment="1" applyProtection="1">
      <alignment horizontal="center" vertical="center"/>
      <protection locked="0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4" fontId="7" fillId="3" borderId="19" xfId="0" applyNumberFormat="1" applyFont="1" applyFill="1" applyBorder="1" applyAlignment="1" applyProtection="1">
      <alignment horizontal="center" vertical="center"/>
      <protection locked="0"/>
    </xf>
    <xf numFmtId="0" fontId="10" fillId="3" borderId="11" xfId="0" applyFont="1" applyFill="1" applyBorder="1" applyAlignment="1" applyProtection="1">
      <alignment horizontal="right" vertical="center" wrapText="1"/>
      <protection locked="0"/>
    </xf>
    <xf numFmtId="0" fontId="6" fillId="2" borderId="23" xfId="0" applyFont="1" applyFill="1" applyBorder="1" applyAlignment="1">
      <alignment horizontal="center" vertical="center" wrapText="1"/>
    </xf>
    <xf numFmtId="0" fontId="11" fillId="0" borderId="0" xfId="0" applyFont="1"/>
    <xf numFmtId="164" fontId="7" fillId="3" borderId="12" xfId="0" applyNumberFormat="1" applyFont="1" applyFill="1" applyBorder="1" applyAlignment="1" applyProtection="1">
      <alignment horizontal="left" vertical="center"/>
      <protection locked="0"/>
    </xf>
    <xf numFmtId="0" fontId="8" fillId="3" borderId="14" xfId="0" applyFont="1" applyFill="1" applyBorder="1" applyAlignment="1" applyProtection="1">
      <alignment horizontal="left" vertical="center" wrapText="1"/>
      <protection locked="0"/>
    </xf>
    <xf numFmtId="0" fontId="8" fillId="3" borderId="26" xfId="0" applyFont="1" applyFill="1" applyBorder="1" applyAlignment="1" applyProtection="1">
      <alignment horizontal="center" vertical="center"/>
      <protection locked="0"/>
    </xf>
    <xf numFmtId="3" fontId="8" fillId="3" borderId="26" xfId="0" applyNumberFormat="1" applyFont="1" applyFill="1" applyBorder="1" applyAlignment="1" applyProtection="1">
      <alignment horizontal="center" vertical="center"/>
      <protection locked="0"/>
    </xf>
    <xf numFmtId="0" fontId="8" fillId="3" borderId="27" xfId="0" applyFont="1" applyFill="1" applyBorder="1" applyAlignment="1" applyProtection="1">
      <alignment horizontal="left" vertical="center" wrapText="1"/>
      <protection locked="0"/>
    </xf>
    <xf numFmtId="165" fontId="8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10" xfId="0" applyFont="1" applyBorder="1" applyAlignment="1">
      <alignment vertical="center" wrapText="1"/>
    </xf>
    <xf numFmtId="3" fontId="8" fillId="0" borderId="11" xfId="0" applyNumberFormat="1" applyFont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center" vertical="center"/>
      <protection locked="0"/>
    </xf>
    <xf numFmtId="3" fontId="8" fillId="0" borderId="26" xfId="0" applyNumberFormat="1" applyFont="1" applyBorder="1" applyAlignment="1" applyProtection="1">
      <alignment horizontal="center" vertical="center"/>
      <protection locked="0"/>
    </xf>
    <xf numFmtId="0" fontId="8" fillId="0" borderId="27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29" xfId="0" applyFont="1" applyBorder="1" applyAlignment="1">
      <alignment vertical="center" wrapText="1"/>
    </xf>
    <xf numFmtId="0" fontId="8" fillId="0" borderId="30" xfId="0" applyFont="1" applyBorder="1" applyAlignment="1" applyProtection="1">
      <alignment horizontal="center" vertical="center"/>
      <protection locked="0"/>
    </xf>
    <xf numFmtId="3" fontId="8" fillId="0" borderId="30" xfId="0" applyNumberFormat="1" applyFont="1" applyBorder="1" applyAlignment="1" applyProtection="1">
      <alignment horizontal="center" vertical="center" wrapText="1"/>
      <protection locked="0"/>
    </xf>
    <xf numFmtId="165" fontId="8" fillId="0" borderId="31" xfId="0" applyNumberFormat="1" applyFont="1" applyBorder="1" applyAlignment="1">
      <alignment horizontal="center" vertical="center"/>
    </xf>
    <xf numFmtId="165" fontId="8" fillId="0" borderId="3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165" fontId="0" fillId="0" borderId="0" xfId="0" applyNumberFormat="1"/>
    <xf numFmtId="0" fontId="13" fillId="0" borderId="8" xfId="0" applyFont="1" applyBorder="1" applyAlignment="1">
      <alignment vertical="center"/>
    </xf>
    <xf numFmtId="164" fontId="8" fillId="3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4" fillId="3" borderId="11" xfId="0" applyFont="1" applyFill="1" applyBorder="1" applyAlignment="1" applyProtection="1">
      <alignment horizontal="center" vertical="center"/>
      <protection locked="0"/>
    </xf>
    <xf numFmtId="3" fontId="8" fillId="4" borderId="26" xfId="0" applyNumberFormat="1" applyFont="1" applyFill="1" applyBorder="1" applyAlignment="1" applyProtection="1">
      <alignment horizontal="center" vertical="center"/>
      <protection locked="0"/>
    </xf>
    <xf numFmtId="0" fontId="15" fillId="2" borderId="23" xfId="0" applyFont="1" applyFill="1" applyBorder="1" applyAlignment="1">
      <alignment horizontal="center" vertical="center" wrapText="1"/>
    </xf>
    <xf numFmtId="164" fontId="8" fillId="0" borderId="9" xfId="0" applyNumberFormat="1" applyFont="1" applyBorder="1" applyAlignment="1" applyProtection="1">
      <alignment horizontal="center" vertical="center"/>
      <protection locked="0"/>
    </xf>
    <xf numFmtId="164" fontId="9" fillId="3" borderId="9" xfId="0" applyNumberFormat="1" applyFont="1" applyFill="1" applyBorder="1" applyAlignment="1" applyProtection="1">
      <alignment horizontal="center" vertical="center"/>
      <protection locked="0"/>
    </xf>
    <xf numFmtId="0" fontId="9" fillId="3" borderId="11" xfId="0" applyFont="1" applyFill="1" applyBorder="1" applyAlignment="1" applyProtection="1">
      <alignment horizontal="left" vertical="center" wrapText="1"/>
      <protection locked="0"/>
    </xf>
    <xf numFmtId="0" fontId="16" fillId="3" borderId="11" xfId="0" applyFont="1" applyFill="1" applyBorder="1" applyAlignment="1">
      <alignment horizontal="center" vertical="center"/>
    </xf>
    <xf numFmtId="3" fontId="9" fillId="4" borderId="1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11" xfId="0" applyNumberFormat="1" applyFont="1" applyBorder="1" applyAlignment="1">
      <alignment horizontal="right" vertical="center"/>
    </xf>
    <xf numFmtId="165" fontId="9" fillId="0" borderId="36" xfId="0" applyNumberFormat="1" applyFont="1" applyBorder="1" applyAlignment="1">
      <alignment horizontal="center" vertical="center"/>
    </xf>
    <xf numFmtId="164" fontId="9" fillId="3" borderId="37" xfId="0" applyNumberFormat="1" applyFont="1" applyFill="1" applyBorder="1" applyAlignment="1" applyProtection="1">
      <alignment horizontal="center" vertical="center"/>
      <protection locked="0"/>
    </xf>
    <xf numFmtId="0" fontId="9" fillId="3" borderId="30" xfId="0" applyFont="1" applyFill="1" applyBorder="1" applyAlignment="1" applyProtection="1">
      <alignment horizontal="left" vertical="center" wrapText="1"/>
      <protection locked="0"/>
    </xf>
    <xf numFmtId="0" fontId="16" fillId="3" borderId="30" xfId="0" applyFont="1" applyFill="1" applyBorder="1" applyAlignment="1">
      <alignment horizontal="center" vertical="center"/>
    </xf>
    <xf numFmtId="3" fontId="9" fillId="4" borderId="30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30" xfId="0" applyNumberFormat="1" applyFont="1" applyBorder="1" applyAlignment="1">
      <alignment horizontal="right" vertical="center"/>
    </xf>
    <xf numFmtId="165" fontId="9" fillId="0" borderId="38" xfId="0" applyNumberFormat="1" applyFont="1" applyBorder="1" applyAlignment="1">
      <alignment horizontal="center" vertical="center"/>
    </xf>
    <xf numFmtId="0" fontId="8" fillId="0" borderId="0" xfId="0" applyFont="1"/>
    <xf numFmtId="3" fontId="8" fillId="0" borderId="0" xfId="0" applyNumberFormat="1" applyFont="1"/>
    <xf numFmtId="3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44" fontId="4" fillId="0" borderId="39" xfId="1" applyFont="1" applyBorder="1" applyAlignment="1">
      <alignment horizontal="center" vertical="center"/>
    </xf>
    <xf numFmtId="7" fontId="0" fillId="0" borderId="0" xfId="0" applyNumberFormat="1" applyAlignment="1">
      <alignment horizontal="left"/>
    </xf>
    <xf numFmtId="0" fontId="8" fillId="0" borderId="0" xfId="0" applyFont="1" applyAlignment="1">
      <alignment horizontal="center"/>
    </xf>
    <xf numFmtId="44" fontId="17" fillId="0" borderId="40" xfId="1" applyFont="1" applyBorder="1" applyAlignment="1">
      <alignment horizontal="center" vertical="center"/>
    </xf>
    <xf numFmtId="0" fontId="17" fillId="0" borderId="0" xfId="0" applyFont="1"/>
    <xf numFmtId="44" fontId="13" fillId="0" borderId="0" xfId="1" applyFont="1"/>
    <xf numFmtId="44" fontId="0" fillId="0" borderId="0" xfId="1" applyFont="1"/>
    <xf numFmtId="7" fontId="0" fillId="0" borderId="0" xfId="0" applyNumberFormat="1" applyAlignment="1">
      <alignment vertical="center"/>
    </xf>
    <xf numFmtId="9" fontId="0" fillId="0" borderId="0" xfId="2" applyFon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4" fillId="0" borderId="11" xfId="0" applyFont="1" applyBorder="1" applyAlignment="1" applyProtection="1">
      <alignment horizontal="center" vertical="center"/>
      <protection locked="0"/>
    </xf>
    <xf numFmtId="0" fontId="14" fillId="0" borderId="11" xfId="0" applyFont="1" applyBorder="1" applyAlignment="1">
      <alignment vertical="center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>
      <alignment vertical="center"/>
    </xf>
    <xf numFmtId="0" fontId="8" fillId="0" borderId="10" xfId="0" applyFont="1" applyFill="1" applyBorder="1" applyAlignment="1" applyProtection="1">
      <alignment horizontal="left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3" fontId="8" fillId="0" borderId="11" xfId="0" applyNumberFormat="1" applyFont="1" applyFill="1" applyBorder="1" applyAlignment="1" applyProtection="1">
      <alignment horizontal="center" vertical="center"/>
      <protection locked="0"/>
    </xf>
    <xf numFmtId="165" fontId="8" fillId="0" borderId="12" xfId="0" applyNumberFormat="1" applyFont="1" applyFill="1" applyBorder="1" applyAlignment="1">
      <alignment horizontal="center" vertical="center"/>
    </xf>
    <xf numFmtId="165" fontId="8" fillId="0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11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5" fontId="10" fillId="3" borderId="20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2" borderId="33" xfId="0" applyFont="1" applyFill="1" applyBorder="1" applyAlignment="1">
      <alignment horizontal="left" vertical="center" wrapText="1"/>
    </xf>
    <xf numFmtId="0" fontId="6" fillId="2" borderId="34" xfId="0" applyFont="1" applyFill="1" applyBorder="1" applyAlignment="1">
      <alignment horizontal="left" vertical="center" wrapText="1"/>
    </xf>
    <xf numFmtId="0" fontId="6" fillId="2" borderId="35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133350</xdr:rowOff>
    </xdr:from>
    <xdr:to>
      <xdr:col>2</xdr:col>
      <xdr:colOff>18415</xdr:colOff>
      <xdr:row>2</xdr:row>
      <xdr:rowOff>278130</xdr:rowOff>
    </xdr:to>
    <xdr:pic>
      <xdr:nvPicPr>
        <xdr:cNvPr id="2" name="Image 1" descr="Une image contenant capture d’écran, Bleu électrique, symbole, Bleu Majorelle&#10;&#10;Le contenu généré par l’IA peut être incorrect.">
          <a:extLst>
            <a:ext uri="{FF2B5EF4-FFF2-40B4-BE49-F238E27FC236}">
              <a16:creationId xmlns:a16="http://schemas.microsoft.com/office/drawing/2014/main" id="{D0B496CB-66CF-94E1-9F72-77B758B9DF2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33350"/>
          <a:ext cx="913765" cy="92583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5</xdr:col>
      <xdr:colOff>214630</xdr:colOff>
      <xdr:row>0</xdr:row>
      <xdr:rowOff>161290</xdr:rowOff>
    </xdr:from>
    <xdr:to>
      <xdr:col>6</xdr:col>
      <xdr:colOff>944880</xdr:colOff>
      <xdr:row>2</xdr:row>
      <xdr:rowOff>18415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F95ED13-DDB3-CA78-D403-11176DDB41AF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8129905" y="161290"/>
          <a:ext cx="1711325" cy="638175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5</xdr:col>
      <xdr:colOff>308681</xdr:colOff>
      <xdr:row>2</xdr:row>
      <xdr:rowOff>180975</xdr:rowOff>
    </xdr:from>
    <xdr:to>
      <xdr:col>6</xdr:col>
      <xdr:colOff>1162327</xdr:colOff>
      <xdr:row>3</xdr:row>
      <xdr:rowOff>257247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D16B6CC-041B-A0E7-A440-E8374AC8F6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23956" y="962025"/>
          <a:ext cx="1834721" cy="47632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Nathalie WARYN" id="{FFA7181C-4A77-4E0B-9A93-456F75AA67D3}" userId="S::nathalie.waryn@valetudes.fr::1568e6f6-f671-4f96-b4b9-c2102a636992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5" dT="2025-05-23T17:13:09.28" personId="{FFA7181C-4A77-4E0B-9A93-456F75AA67D3}" id="{EE905711-E924-4393-9CD7-E0416D8911B2}">
    <text>Je n’ai pas changer les prix généraux par rapport à Ardres : A VOIR 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8C31E-24D5-4057-A1F1-5076DBA5D726}">
  <sheetPr>
    <pageSetUpPr fitToPage="1"/>
  </sheetPr>
  <dimension ref="A1:I73"/>
  <sheetViews>
    <sheetView tabSelected="1" view="pageBreakPreview" zoomScaleNormal="90" zoomScaleSheetLayoutView="100" workbookViewId="0">
      <selection activeCell="H3" sqref="H3"/>
    </sheetView>
  </sheetViews>
  <sheetFormatPr baseColWidth="10" defaultColWidth="11.5703125" defaultRowHeight="12.75"/>
  <cols>
    <col min="1" max="1" width="1.28515625" customWidth="1"/>
    <col min="2" max="2" width="13.5703125" customWidth="1"/>
    <col min="3" max="3" width="82" customWidth="1"/>
    <col min="4" max="4" width="9.140625" customWidth="1"/>
    <col min="5" max="5" width="12.7109375" style="1" customWidth="1"/>
    <col min="6" max="6" width="14.7109375" style="2" customWidth="1"/>
    <col min="7" max="7" width="20" customWidth="1"/>
    <col min="8" max="8" width="77.140625" customWidth="1"/>
  </cols>
  <sheetData>
    <row r="1" spans="1:9" ht="29.45" customHeight="1">
      <c r="B1" s="115" t="s">
        <v>0</v>
      </c>
      <c r="C1" s="115"/>
      <c r="D1" s="115"/>
      <c r="E1" s="115"/>
      <c r="F1" s="115"/>
    </row>
    <row r="2" spans="1:9" ht="32.450000000000003" customHeight="1">
      <c r="A2" s="116" t="s">
        <v>1</v>
      </c>
      <c r="B2" s="116"/>
      <c r="C2" s="116"/>
      <c r="D2" s="116"/>
      <c r="E2" s="116"/>
      <c r="F2" s="116"/>
    </row>
    <row r="3" spans="1:9" ht="31.9" customHeight="1">
      <c r="B3" s="110" t="s">
        <v>2</v>
      </c>
      <c r="C3" s="110"/>
      <c r="D3" s="110"/>
      <c r="E3" s="110"/>
      <c r="F3" s="110"/>
    </row>
    <row r="4" spans="1:9" ht="26.85" customHeight="1" thickBot="1">
      <c r="B4" s="110"/>
      <c r="C4" s="110"/>
      <c r="D4" s="110"/>
      <c r="E4" s="110"/>
      <c r="F4" s="110"/>
      <c r="G4" s="110"/>
    </row>
    <row r="5" spans="1:9" ht="49.5" customHeight="1" thickBot="1">
      <c r="A5" s="3"/>
      <c r="B5" s="3" t="s">
        <v>3</v>
      </c>
      <c r="C5" s="4" t="s">
        <v>4</v>
      </c>
      <c r="D5" s="4" t="s">
        <v>5</v>
      </c>
      <c r="E5" s="5" t="s">
        <v>6</v>
      </c>
      <c r="F5" s="6" t="s">
        <v>7</v>
      </c>
      <c r="G5" s="7" t="s">
        <v>8</v>
      </c>
      <c r="H5" s="8"/>
      <c r="I5" s="8"/>
    </row>
    <row r="6" spans="1:9" ht="22.5" customHeight="1">
      <c r="B6" s="9">
        <v>100</v>
      </c>
      <c r="C6" s="111" t="s">
        <v>9</v>
      </c>
      <c r="D6" s="111"/>
      <c r="E6" s="111"/>
      <c r="F6" s="111"/>
      <c r="G6" s="112"/>
      <c r="H6" s="8"/>
      <c r="I6" s="8"/>
    </row>
    <row r="7" spans="1:9" ht="20.100000000000001" customHeight="1">
      <c r="A7" s="10"/>
      <c r="B7" s="11" t="s">
        <v>10</v>
      </c>
      <c r="C7" s="12" t="s">
        <v>11</v>
      </c>
      <c r="D7" s="13" t="s">
        <v>12</v>
      </c>
      <c r="E7" s="14">
        <v>1</v>
      </c>
      <c r="F7" s="15"/>
      <c r="G7" s="16">
        <f>F7*E7</f>
        <v>0</v>
      </c>
    </row>
    <row r="8" spans="1:9" ht="20.100000000000001" customHeight="1">
      <c r="A8" s="10"/>
      <c r="B8" s="11" t="s">
        <v>13</v>
      </c>
      <c r="C8" s="17" t="s">
        <v>14</v>
      </c>
      <c r="D8" s="18" t="s">
        <v>12</v>
      </c>
      <c r="E8" s="19">
        <v>1</v>
      </c>
      <c r="F8" s="15"/>
      <c r="G8" s="16">
        <f t="shared" ref="G8:G14" si="0">F8*E8</f>
        <v>0</v>
      </c>
    </row>
    <row r="9" spans="1:9" ht="20.100000000000001" customHeight="1">
      <c r="A9" s="10"/>
      <c r="B9" s="11" t="s">
        <v>15</v>
      </c>
      <c r="C9" s="17" t="s">
        <v>16</v>
      </c>
      <c r="D9" s="18" t="s">
        <v>12</v>
      </c>
      <c r="E9" s="19">
        <v>1</v>
      </c>
      <c r="F9" s="15"/>
      <c r="G9" s="16">
        <f t="shared" si="0"/>
        <v>0</v>
      </c>
    </row>
    <row r="10" spans="1:9" ht="20.100000000000001" customHeight="1">
      <c r="A10" s="10"/>
      <c r="B10" s="11" t="s">
        <v>17</v>
      </c>
      <c r="C10" s="17" t="s">
        <v>18</v>
      </c>
      <c r="D10" s="18" t="s">
        <v>12</v>
      </c>
      <c r="E10" s="19">
        <v>1</v>
      </c>
      <c r="F10" s="15"/>
      <c r="G10" s="16">
        <f t="shared" si="0"/>
        <v>0</v>
      </c>
    </row>
    <row r="11" spans="1:9" ht="20.100000000000001" customHeight="1">
      <c r="A11" s="10"/>
      <c r="B11" s="11" t="s">
        <v>19</v>
      </c>
      <c r="C11" s="17" t="s">
        <v>20</v>
      </c>
      <c r="D11" s="18" t="s">
        <v>12</v>
      </c>
      <c r="E11" s="19">
        <v>1</v>
      </c>
      <c r="F11" s="15"/>
      <c r="G11" s="16">
        <f t="shared" si="0"/>
        <v>0</v>
      </c>
    </row>
    <row r="12" spans="1:9" ht="20.100000000000001" customHeight="1">
      <c r="A12" s="10"/>
      <c r="B12" s="11" t="s">
        <v>21</v>
      </c>
      <c r="C12" s="17" t="s">
        <v>22</v>
      </c>
      <c r="D12" s="18" t="s">
        <v>5</v>
      </c>
      <c r="E12" s="19">
        <v>2</v>
      </c>
      <c r="F12" s="15"/>
      <c r="G12" s="16">
        <f t="shared" si="0"/>
        <v>0</v>
      </c>
    </row>
    <row r="13" spans="1:9" s="99" customFormat="1" ht="20.100000000000001" customHeight="1">
      <c r="A13" s="93"/>
      <c r="B13" s="92" t="s">
        <v>23</v>
      </c>
      <c r="C13" s="94" t="s">
        <v>97</v>
      </c>
      <c r="D13" s="95" t="s">
        <v>12</v>
      </c>
      <c r="E13" s="96">
        <v>1</v>
      </c>
      <c r="F13" s="97"/>
      <c r="G13" s="98">
        <f t="shared" si="0"/>
        <v>0</v>
      </c>
    </row>
    <row r="14" spans="1:9" s="99" customFormat="1" ht="20.100000000000001" customHeight="1">
      <c r="A14" s="93"/>
      <c r="B14" s="92" t="s">
        <v>24</v>
      </c>
      <c r="C14" s="100" t="s">
        <v>26</v>
      </c>
      <c r="D14" s="95" t="s">
        <v>5</v>
      </c>
      <c r="E14" s="96">
        <v>2</v>
      </c>
      <c r="F14" s="97"/>
      <c r="G14" s="98">
        <f t="shared" si="0"/>
        <v>0</v>
      </c>
    </row>
    <row r="15" spans="1:9" s="99" customFormat="1" ht="20.100000000000001" customHeight="1">
      <c r="A15" s="93"/>
      <c r="B15" s="92" t="s">
        <v>25</v>
      </c>
      <c r="C15" s="100" t="s">
        <v>98</v>
      </c>
      <c r="D15" s="95" t="s">
        <v>5</v>
      </c>
      <c r="E15" s="96">
        <v>1</v>
      </c>
      <c r="F15" s="97"/>
      <c r="G15" s="98">
        <f>F15*E15</f>
        <v>0</v>
      </c>
    </row>
    <row r="16" spans="1:9" s="99" customFormat="1" ht="20.100000000000001" customHeight="1">
      <c r="A16" s="93"/>
      <c r="B16" s="92" t="s">
        <v>27</v>
      </c>
      <c r="C16" s="100" t="s">
        <v>28</v>
      </c>
      <c r="D16" s="95" t="s">
        <v>12</v>
      </c>
      <c r="E16" s="96">
        <v>1</v>
      </c>
      <c r="F16" s="97"/>
      <c r="G16" s="98">
        <f>F16*E16</f>
        <v>0</v>
      </c>
    </row>
    <row r="17" spans="1:8" s="99" customFormat="1" ht="20.100000000000001" customHeight="1">
      <c r="A17" s="101"/>
      <c r="B17" s="92" t="s">
        <v>29</v>
      </c>
      <c r="C17" s="100" t="s">
        <v>30</v>
      </c>
      <c r="D17" s="95" t="s">
        <v>31</v>
      </c>
      <c r="E17" s="96">
        <v>21</v>
      </c>
      <c r="F17" s="97"/>
      <c r="G17" s="98">
        <f>F17*E17</f>
        <v>0</v>
      </c>
    </row>
    <row r="18" spans="1:8" ht="20.100000000000001" hidden="1" customHeight="1">
      <c r="B18" s="11" t="s">
        <v>29</v>
      </c>
      <c r="C18" s="26"/>
      <c r="D18" s="27"/>
      <c r="E18" s="28"/>
      <c r="F18" s="29"/>
      <c r="G18" s="30"/>
    </row>
    <row r="19" spans="1:8" ht="24.75" customHeight="1">
      <c r="B19" s="31"/>
      <c r="C19" s="32" t="s">
        <v>32</v>
      </c>
      <c r="D19" s="102">
        <f>SUM(G7:G17)</f>
        <v>0</v>
      </c>
      <c r="E19" s="103"/>
      <c r="F19" s="103"/>
      <c r="G19" s="104"/>
    </row>
    <row r="20" spans="1:8" ht="24.2" customHeight="1">
      <c r="B20" s="33">
        <v>200</v>
      </c>
      <c r="C20" s="113" t="s">
        <v>33</v>
      </c>
      <c r="D20" s="113"/>
      <c r="E20" s="113"/>
      <c r="F20" s="113"/>
      <c r="G20" s="114"/>
    </row>
    <row r="21" spans="1:8" ht="26.25" customHeight="1">
      <c r="B21" s="11" t="s">
        <v>34</v>
      </c>
      <c r="C21" s="12" t="s">
        <v>35</v>
      </c>
      <c r="D21" s="13" t="s">
        <v>12</v>
      </c>
      <c r="E21" s="14">
        <v>1</v>
      </c>
      <c r="F21" s="15"/>
      <c r="G21" s="16">
        <f>F21*E21</f>
        <v>0</v>
      </c>
      <c r="H21" s="34"/>
    </row>
    <row r="22" spans="1:8" ht="32.25" customHeight="1">
      <c r="B22" s="11" t="s">
        <v>36</v>
      </c>
      <c r="C22" s="12" t="s">
        <v>37</v>
      </c>
      <c r="D22" s="13" t="s">
        <v>5</v>
      </c>
      <c r="E22" s="14">
        <v>10</v>
      </c>
      <c r="F22" s="15"/>
      <c r="G22" s="16">
        <f>F22*E22</f>
        <v>0</v>
      </c>
      <c r="H22" s="34"/>
    </row>
    <row r="23" spans="1:8" ht="20.100000000000001" customHeight="1">
      <c r="B23" s="11" t="s">
        <v>38</v>
      </c>
      <c r="C23" s="12" t="s">
        <v>39</v>
      </c>
      <c r="D23" s="13" t="s">
        <v>5</v>
      </c>
      <c r="E23" s="14">
        <v>1</v>
      </c>
      <c r="F23" s="15"/>
      <c r="G23" s="16">
        <f t="shared" ref="G23:G27" si="1">F23*E23</f>
        <v>0</v>
      </c>
      <c r="H23" s="34"/>
    </row>
    <row r="24" spans="1:8" ht="20.100000000000001" customHeight="1">
      <c r="B24" s="11" t="s">
        <v>40</v>
      </c>
      <c r="C24" s="35" t="s">
        <v>41</v>
      </c>
      <c r="D24" s="13" t="s">
        <v>12</v>
      </c>
      <c r="E24" s="14">
        <v>1</v>
      </c>
      <c r="F24" s="15"/>
      <c r="G24" s="16">
        <f t="shared" si="1"/>
        <v>0</v>
      </c>
      <c r="H24" s="34"/>
    </row>
    <row r="25" spans="1:8" ht="20.100000000000001" customHeight="1">
      <c r="A25" s="10"/>
      <c r="B25" s="11" t="s">
        <v>42</v>
      </c>
      <c r="C25" s="36" t="s">
        <v>43</v>
      </c>
      <c r="D25" s="37" t="s">
        <v>44</v>
      </c>
      <c r="E25" s="38">
        <v>2100</v>
      </c>
      <c r="F25" s="29"/>
      <c r="G25" s="30">
        <f t="shared" si="1"/>
        <v>0</v>
      </c>
      <c r="H25" s="34"/>
    </row>
    <row r="26" spans="1:8" ht="20.100000000000001" customHeight="1">
      <c r="A26" s="10"/>
      <c r="B26" s="11" t="s">
        <v>45</v>
      </c>
      <c r="C26" s="39" t="s">
        <v>46</v>
      </c>
      <c r="D26" s="18" t="s">
        <v>44</v>
      </c>
      <c r="E26" s="19">
        <v>2100</v>
      </c>
      <c r="F26" s="40"/>
      <c r="G26" s="40">
        <f t="shared" si="1"/>
        <v>0</v>
      </c>
    </row>
    <row r="27" spans="1:8" ht="20.100000000000001" customHeight="1">
      <c r="A27" s="41"/>
      <c r="B27" s="11" t="s">
        <v>47</v>
      </c>
      <c r="C27" s="39" t="s">
        <v>48</v>
      </c>
      <c r="D27" s="18" t="s">
        <v>12</v>
      </c>
      <c r="E27" s="19">
        <v>1</v>
      </c>
      <c r="F27" s="40"/>
      <c r="G27" s="40">
        <f t="shared" si="1"/>
        <v>0</v>
      </c>
    </row>
    <row r="28" spans="1:8" ht="24.75" customHeight="1">
      <c r="B28" s="31"/>
      <c r="C28" s="32" t="s">
        <v>49</v>
      </c>
      <c r="D28" s="102">
        <f>SUM(G21:G27)</f>
        <v>0</v>
      </c>
      <c r="E28" s="103"/>
      <c r="F28" s="103"/>
      <c r="G28" s="104"/>
    </row>
    <row r="29" spans="1:8" ht="20.100000000000001" customHeight="1">
      <c r="A29" s="10"/>
      <c r="B29" s="33">
        <v>300</v>
      </c>
      <c r="C29" s="113" t="s">
        <v>50</v>
      </c>
      <c r="D29" s="113"/>
      <c r="E29" s="113"/>
      <c r="F29" s="113"/>
      <c r="G29" s="114"/>
    </row>
    <row r="30" spans="1:8" ht="20.100000000000001" customHeight="1">
      <c r="A30" s="10"/>
      <c r="B30" s="11" t="s">
        <v>51</v>
      </c>
      <c r="C30" s="17" t="s">
        <v>52</v>
      </c>
      <c r="D30" s="18" t="s">
        <v>53</v>
      </c>
      <c r="E30" s="19">
        <v>4000</v>
      </c>
      <c r="F30" s="15"/>
      <c r="G30" s="16">
        <f>F30*E30</f>
        <v>0</v>
      </c>
      <c r="H30" s="34"/>
    </row>
    <row r="31" spans="1:8" ht="20.100000000000001" customHeight="1">
      <c r="A31" s="10"/>
      <c r="B31" s="11" t="s">
        <v>54</v>
      </c>
      <c r="C31" s="20" t="s">
        <v>55</v>
      </c>
      <c r="D31" s="21" t="s">
        <v>53</v>
      </c>
      <c r="E31" s="22">
        <v>3000</v>
      </c>
      <c r="F31" s="15"/>
      <c r="G31" s="16">
        <f t="shared" ref="G31:G40" si="2">F31*E31</f>
        <v>0</v>
      </c>
      <c r="H31" s="34"/>
    </row>
    <row r="32" spans="1:8" ht="20.100000000000001" customHeight="1">
      <c r="A32" s="10"/>
      <c r="B32" s="11" t="s">
        <v>56</v>
      </c>
      <c r="C32" s="20" t="s">
        <v>57</v>
      </c>
      <c r="D32" s="21" t="s">
        <v>58</v>
      </c>
      <c r="E32" s="22">
        <v>6000</v>
      </c>
      <c r="F32" s="15"/>
      <c r="G32" s="16">
        <f t="shared" si="2"/>
        <v>0</v>
      </c>
    </row>
    <row r="33" spans="1:9" ht="20.100000000000001" customHeight="1">
      <c r="A33" s="10"/>
      <c r="B33" s="11" t="s">
        <v>59</v>
      </c>
      <c r="C33" s="42" t="s">
        <v>60</v>
      </c>
      <c r="D33" s="21" t="s">
        <v>12</v>
      </c>
      <c r="E33" s="43">
        <v>1</v>
      </c>
      <c r="F33" s="15"/>
      <c r="G33" s="16">
        <f t="shared" si="2"/>
        <v>0</v>
      </c>
    </row>
    <row r="34" spans="1:9" ht="20.100000000000001" customHeight="1">
      <c r="A34" s="10"/>
      <c r="B34" s="11" t="s">
        <v>61</v>
      </c>
      <c r="C34" s="24" t="s">
        <v>62</v>
      </c>
      <c r="D34" s="21" t="s">
        <v>44</v>
      </c>
      <c r="E34" s="22">
        <v>2600</v>
      </c>
      <c r="F34" s="15"/>
      <c r="G34" s="16">
        <f t="shared" si="2"/>
        <v>0</v>
      </c>
      <c r="H34" s="34"/>
    </row>
    <row r="35" spans="1:9" ht="20.100000000000001" customHeight="1">
      <c r="A35" s="10"/>
      <c r="B35" s="11" t="s">
        <v>63</v>
      </c>
      <c r="C35" s="24" t="s">
        <v>64</v>
      </c>
      <c r="D35" s="44" t="s">
        <v>44</v>
      </c>
      <c r="E35" s="45">
        <v>2000</v>
      </c>
      <c r="F35" s="29"/>
      <c r="G35" s="16">
        <f t="shared" si="2"/>
        <v>0</v>
      </c>
      <c r="H35" s="34"/>
    </row>
    <row r="36" spans="1:9" ht="20.100000000000001" customHeight="1">
      <c r="A36" s="10"/>
      <c r="B36" s="11" t="s">
        <v>65</v>
      </c>
      <c r="C36" s="24" t="s">
        <v>66</v>
      </c>
      <c r="D36" s="44" t="s">
        <v>58</v>
      </c>
      <c r="E36" s="45">
        <v>7600</v>
      </c>
      <c r="F36" s="29"/>
      <c r="G36" s="16">
        <f t="shared" si="2"/>
        <v>0</v>
      </c>
      <c r="H36" s="34"/>
    </row>
    <row r="37" spans="1:9" ht="20.100000000000001" customHeight="1">
      <c r="A37" s="10"/>
      <c r="B37" s="11" t="s">
        <v>67</v>
      </c>
      <c r="C37" s="46" t="s">
        <v>68</v>
      </c>
      <c r="D37" s="44" t="s">
        <v>58</v>
      </c>
      <c r="E37" s="45">
        <v>7600</v>
      </c>
      <c r="F37" s="29"/>
      <c r="G37" s="16">
        <f t="shared" si="2"/>
        <v>0</v>
      </c>
      <c r="H37" s="34"/>
    </row>
    <row r="38" spans="1:9" ht="20.100000000000001" customHeight="1">
      <c r="A38" s="10"/>
      <c r="B38" s="11" t="s">
        <v>69</v>
      </c>
      <c r="C38" s="47" t="s">
        <v>70</v>
      </c>
      <c r="D38" s="44" t="s">
        <v>58</v>
      </c>
      <c r="E38" s="45">
        <v>7600</v>
      </c>
      <c r="F38" s="29"/>
      <c r="G38" s="16">
        <f t="shared" si="2"/>
        <v>0</v>
      </c>
      <c r="H38" s="34"/>
    </row>
    <row r="39" spans="1:9" ht="20.100000000000001" customHeight="1">
      <c r="A39" s="10"/>
      <c r="B39" s="11" t="s">
        <v>71</v>
      </c>
      <c r="C39" s="48" t="s">
        <v>72</v>
      </c>
      <c r="D39" s="44" t="s">
        <v>73</v>
      </c>
      <c r="E39" s="45">
        <v>5</v>
      </c>
      <c r="F39" s="29"/>
      <c r="G39" s="30">
        <f t="shared" si="2"/>
        <v>0</v>
      </c>
      <c r="H39" s="34"/>
    </row>
    <row r="40" spans="1:9" ht="20.100000000000001" customHeight="1" thickBot="1">
      <c r="A40" s="10"/>
      <c r="B40" s="11" t="s">
        <v>74</v>
      </c>
      <c r="C40" s="49" t="s">
        <v>75</v>
      </c>
      <c r="D40" s="50" t="s">
        <v>5</v>
      </c>
      <c r="E40" s="51">
        <v>20</v>
      </c>
      <c r="F40" s="52"/>
      <c r="G40" s="53">
        <f t="shared" si="2"/>
        <v>0</v>
      </c>
      <c r="H40" s="54"/>
    </row>
    <row r="41" spans="1:9" ht="24.75" customHeight="1" thickBot="1">
      <c r="B41" s="31"/>
      <c r="C41" s="32" t="s">
        <v>76</v>
      </c>
      <c r="D41" s="102">
        <f>SUM(G30:G40)</f>
        <v>0</v>
      </c>
      <c r="E41" s="103"/>
      <c r="F41" s="103"/>
      <c r="G41" s="104"/>
      <c r="I41" s="55"/>
    </row>
    <row r="42" spans="1:9" ht="20.100000000000001" customHeight="1">
      <c r="B42" s="33">
        <v>400</v>
      </c>
      <c r="C42" s="105" t="s">
        <v>77</v>
      </c>
      <c r="D42" s="106"/>
      <c r="E42" s="106"/>
      <c r="F42" s="106"/>
      <c r="G42" s="107"/>
    </row>
    <row r="43" spans="1:9" s="34" customFormat="1" ht="20.100000000000001" customHeight="1">
      <c r="A43" s="56"/>
      <c r="B43" s="57" t="s">
        <v>78</v>
      </c>
      <c r="C43" s="58" t="s">
        <v>79</v>
      </c>
      <c r="D43" s="59" t="s">
        <v>53</v>
      </c>
      <c r="E43" s="19">
        <v>800</v>
      </c>
      <c r="F43" s="15"/>
      <c r="G43" s="16">
        <f>F43*E43</f>
        <v>0</v>
      </c>
    </row>
    <row r="44" spans="1:9" s="34" customFormat="1" ht="20.100000000000001" customHeight="1">
      <c r="A44" s="56"/>
      <c r="B44" s="57" t="s">
        <v>80</v>
      </c>
      <c r="C44" s="58" t="s">
        <v>52</v>
      </c>
      <c r="D44" s="90" t="s">
        <v>53</v>
      </c>
      <c r="E44" s="22">
        <v>600</v>
      </c>
      <c r="F44" s="15"/>
      <c r="G44" s="16">
        <f>F44*E44</f>
        <v>0</v>
      </c>
    </row>
    <row r="45" spans="1:9" ht="20.100000000000001" customHeight="1">
      <c r="A45" s="10"/>
      <c r="B45" s="57" t="s">
        <v>81</v>
      </c>
      <c r="C45" s="58" t="s">
        <v>57</v>
      </c>
      <c r="D45" s="90" t="s">
        <v>58</v>
      </c>
      <c r="E45" s="22">
        <v>2200</v>
      </c>
      <c r="F45" s="15"/>
      <c r="G45" s="16">
        <f t="shared" ref="G45:G52" si="3">F45*E45</f>
        <v>0</v>
      </c>
    </row>
    <row r="46" spans="1:9" s="34" customFormat="1" ht="20.100000000000001" customHeight="1">
      <c r="A46" s="56"/>
      <c r="B46" s="57" t="s">
        <v>82</v>
      </c>
      <c r="C46" s="58" t="s">
        <v>83</v>
      </c>
      <c r="D46" s="90" t="s">
        <v>5</v>
      </c>
      <c r="E46" s="22">
        <v>760</v>
      </c>
      <c r="F46" s="15"/>
      <c r="G46" s="16">
        <f t="shared" si="3"/>
        <v>0</v>
      </c>
    </row>
    <row r="47" spans="1:9" s="34" customFormat="1" ht="20.100000000000001" customHeight="1">
      <c r="A47" s="56"/>
      <c r="B47" s="57" t="s">
        <v>84</v>
      </c>
      <c r="C47" s="58" t="s">
        <v>85</v>
      </c>
      <c r="D47" s="90" t="s">
        <v>53</v>
      </c>
      <c r="E47" s="22">
        <v>600</v>
      </c>
      <c r="F47" s="15"/>
      <c r="G47" s="16">
        <f t="shared" si="3"/>
        <v>0</v>
      </c>
    </row>
    <row r="48" spans="1:9" s="34" customFormat="1" ht="20.100000000000001" customHeight="1">
      <c r="A48" s="56"/>
      <c r="B48" s="57" t="s">
        <v>86</v>
      </c>
      <c r="C48" s="91" t="s">
        <v>87</v>
      </c>
      <c r="D48" s="90" t="s">
        <v>44</v>
      </c>
      <c r="E48" s="22">
        <v>1098</v>
      </c>
      <c r="F48" s="15"/>
      <c r="G48" s="16">
        <f t="shared" si="3"/>
        <v>0</v>
      </c>
    </row>
    <row r="49" spans="1:9" ht="20.100000000000001" customHeight="1">
      <c r="A49" s="10"/>
      <c r="B49" s="57" t="s">
        <v>88</v>
      </c>
      <c r="C49" s="24" t="s">
        <v>66</v>
      </c>
      <c r="D49" s="37" t="s">
        <v>58</v>
      </c>
      <c r="E49" s="60">
        <v>2500</v>
      </c>
      <c r="F49" s="29"/>
      <c r="G49" s="16">
        <f t="shared" si="3"/>
        <v>0</v>
      </c>
      <c r="H49" s="34"/>
    </row>
    <row r="50" spans="1:9" ht="20.100000000000001" customHeight="1">
      <c r="A50" s="10"/>
      <c r="B50" s="57" t="s">
        <v>89</v>
      </c>
      <c r="C50" s="24" t="s">
        <v>68</v>
      </c>
      <c r="D50" s="37" t="s">
        <v>58</v>
      </c>
      <c r="E50" s="45">
        <v>2500</v>
      </c>
      <c r="F50" s="29"/>
      <c r="G50" s="16">
        <f t="shared" si="3"/>
        <v>0</v>
      </c>
      <c r="H50" s="34"/>
    </row>
    <row r="51" spans="1:9" ht="20.100000000000001" customHeight="1">
      <c r="A51" s="10"/>
      <c r="B51" s="57" t="s">
        <v>90</v>
      </c>
      <c r="C51" s="47" t="s">
        <v>70</v>
      </c>
      <c r="D51" s="37" t="s">
        <v>58</v>
      </c>
      <c r="E51" s="60">
        <v>2500</v>
      </c>
      <c r="F51" s="29"/>
      <c r="G51" s="16">
        <f t="shared" si="3"/>
        <v>0</v>
      </c>
      <c r="H51" s="34"/>
    </row>
    <row r="52" spans="1:9" ht="20.100000000000001" customHeight="1" thickBot="1">
      <c r="B52" s="57" t="s">
        <v>91</v>
      </c>
      <c r="C52" s="49" t="s">
        <v>92</v>
      </c>
      <c r="D52" s="50" t="s">
        <v>5</v>
      </c>
      <c r="E52" s="25">
        <v>5</v>
      </c>
      <c r="F52" s="15"/>
      <c r="G52" s="16">
        <f t="shared" si="3"/>
        <v>0</v>
      </c>
      <c r="H52" s="34"/>
    </row>
    <row r="53" spans="1:9" ht="24.75" customHeight="1">
      <c r="B53" s="31"/>
      <c r="C53" s="32" t="s">
        <v>93</v>
      </c>
      <c r="D53" s="102">
        <f>SUM(G43:G52)</f>
        <v>0</v>
      </c>
      <c r="E53" s="103"/>
      <c r="F53" s="103"/>
      <c r="G53" s="104"/>
      <c r="I53" s="55"/>
    </row>
    <row r="54" spans="1:9" ht="20.100000000000001" hidden="1" customHeight="1">
      <c r="B54" s="61"/>
      <c r="C54" s="108"/>
      <c r="D54" s="108"/>
      <c r="E54" s="108"/>
      <c r="F54" s="108"/>
      <c r="G54" s="109"/>
    </row>
    <row r="55" spans="1:9" ht="20.100000000000001" hidden="1" customHeight="1">
      <c r="A55" s="10"/>
      <c r="B55" s="62"/>
      <c r="C55" s="20"/>
      <c r="D55" s="21"/>
      <c r="E55" s="22"/>
      <c r="F55" s="15"/>
      <c r="G55" s="16"/>
    </row>
    <row r="56" spans="1:9" ht="20.100000000000001" hidden="1" customHeight="1">
      <c r="A56" s="10"/>
      <c r="B56" s="11"/>
      <c r="C56" s="23"/>
      <c r="D56" s="18"/>
      <c r="E56" s="19"/>
      <c r="F56" s="15"/>
      <c r="G56" s="16"/>
    </row>
    <row r="57" spans="1:9" ht="20.100000000000001" hidden="1" customHeight="1">
      <c r="A57" s="10"/>
      <c r="B57" s="62"/>
      <c r="C57" s="20"/>
      <c r="D57" s="21"/>
      <c r="E57" s="22"/>
      <c r="F57" s="15"/>
      <c r="G57" s="16"/>
    </row>
    <row r="58" spans="1:9" ht="20.100000000000001" hidden="1" customHeight="1">
      <c r="B58" s="63"/>
      <c r="C58" s="64"/>
      <c r="D58" s="65"/>
      <c r="E58" s="66"/>
      <c r="F58" s="67"/>
      <c r="G58" s="68"/>
    </row>
    <row r="59" spans="1:9" ht="14.25" hidden="1">
      <c r="B59" s="63"/>
      <c r="C59" s="64"/>
      <c r="D59" s="65"/>
      <c r="E59" s="66"/>
      <c r="F59" s="67"/>
      <c r="G59" s="68"/>
    </row>
    <row r="60" spans="1:9" ht="20.100000000000001" hidden="1" customHeight="1">
      <c r="B60" s="69"/>
      <c r="C60" s="70"/>
      <c r="D60" s="71"/>
      <c r="E60" s="72"/>
      <c r="F60" s="73"/>
      <c r="G60" s="74"/>
    </row>
    <row r="62" spans="1:9" ht="13.5" thickBot="1"/>
    <row r="63" spans="1:9" ht="20.100000000000001" customHeight="1" thickBot="1">
      <c r="C63" s="75"/>
      <c r="D63" s="75"/>
      <c r="E63" s="77" t="s">
        <v>94</v>
      </c>
      <c r="F63" s="78"/>
      <c r="G63" s="79">
        <f>SUM(D19,D28,D41,D53)</f>
        <v>0</v>
      </c>
      <c r="H63" s="80"/>
    </row>
    <row r="64" spans="1:9" ht="14.25">
      <c r="C64" s="75"/>
      <c r="D64" s="75"/>
      <c r="E64" s="76"/>
      <c r="F64" s="48"/>
      <c r="G64" s="81"/>
    </row>
    <row r="65" spans="3:7" ht="20.100000000000001" customHeight="1">
      <c r="C65" s="75"/>
      <c r="D65" s="75"/>
      <c r="E65" s="77" t="s">
        <v>95</v>
      </c>
      <c r="F65" s="78"/>
      <c r="G65" s="82">
        <f>G63*20/100</f>
        <v>0</v>
      </c>
    </row>
    <row r="66" spans="3:7" ht="15" thickBot="1">
      <c r="C66" s="75"/>
      <c r="D66" s="75"/>
      <c r="E66" s="76"/>
      <c r="F66" s="48"/>
      <c r="G66" s="81"/>
    </row>
    <row r="67" spans="3:7" ht="20.100000000000001" customHeight="1" thickBot="1">
      <c r="C67" s="75"/>
      <c r="D67" s="75"/>
      <c r="E67" s="77" t="s">
        <v>96</v>
      </c>
      <c r="F67" s="78"/>
      <c r="G67" s="79">
        <f>G63+G65</f>
        <v>0</v>
      </c>
    </row>
    <row r="68" spans="3:7" ht="15">
      <c r="G68" s="83"/>
    </row>
    <row r="69" spans="3:7">
      <c r="D69" s="88"/>
    </row>
    <row r="70" spans="3:7">
      <c r="D70" s="88"/>
    </row>
    <row r="71" spans="3:7">
      <c r="D71" s="88"/>
    </row>
    <row r="72" spans="3:7">
      <c r="D72" s="89"/>
      <c r="E72" s="84"/>
    </row>
    <row r="73" spans="3:7">
      <c r="D73" s="89"/>
      <c r="E73" s="85"/>
      <c r="F73" s="86"/>
      <c r="G73" s="87"/>
    </row>
  </sheetData>
  <sheetProtection selectLockedCells="1" selectUnlockedCells="1"/>
  <mergeCells count="13">
    <mergeCell ref="B1:F1"/>
    <mergeCell ref="A2:F2"/>
    <mergeCell ref="B3:F3"/>
    <mergeCell ref="D28:G28"/>
    <mergeCell ref="C29:G29"/>
    <mergeCell ref="D41:G41"/>
    <mergeCell ref="C42:G42"/>
    <mergeCell ref="D53:G53"/>
    <mergeCell ref="C54:G54"/>
    <mergeCell ref="B4:G4"/>
    <mergeCell ref="C6:G6"/>
    <mergeCell ref="D19:G19"/>
    <mergeCell ref="C20:G20"/>
  </mergeCells>
  <phoneticPr fontId="18" type="noConversion"/>
  <printOptions horizontalCentered="1"/>
  <pageMargins left="0.31496062992125984" right="0.19685039370078741" top="0.78740157480314965" bottom="0.78740157480314965" header="0.51181102362204722" footer="0.51181102362204722"/>
  <pageSetup paperSize="9" scale="65" fitToHeight="0" orientation="portrait" useFirstPageNumber="1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dd1c2f-299d-4745-b291-6e5101ed3d74" xsi:nil="true"/>
    <lcf76f155ced4ddcb4097134ff3c332f xmlns="f88f7e32-813d-4564-9345-3027de35579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19A95B-0C92-45DF-BC31-58E4B89352C3}">
  <ds:schemaRefs>
    <ds:schemaRef ds:uri="http://purl.org/dc/elements/1.1/"/>
    <ds:schemaRef ds:uri="http://www.w3.org/XML/1998/namespace"/>
    <ds:schemaRef ds:uri="f88f7e32-813d-4564-9345-3027de355795"/>
    <ds:schemaRef ds:uri="ebdd1c2f-299d-4745-b291-6e5101ed3d74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352B86F-85E2-42A3-8BF5-3D32B30146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8FB7C4-EBDF-41E5-AF6B-EA79B245E4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8f7e32-813d-4564-9345-3027de355795"/>
    <ds:schemaRef ds:uri="ebdd1c2f-299d-4745-b291-6e5101ed3d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DQE_LOT2_Audruicq</vt:lpstr>
      <vt:lpstr>DQE_LOT2_Audruicq!Zone_d_impression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WARYN</dc:creator>
  <cp:keywords/>
  <dc:description/>
  <cp:lastModifiedBy>LESPAGNOL Antoine</cp:lastModifiedBy>
  <cp:revision/>
  <dcterms:created xsi:type="dcterms:W3CDTF">2025-06-13T15:19:13Z</dcterms:created>
  <dcterms:modified xsi:type="dcterms:W3CDTF">2025-06-24T15:44:12Z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MediaServiceImageTags">
    <vt:lpwstr/>
  </property>
</Properties>
</file>