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\\cned.org\dg\DEP-Ressources\DEP-1E-D-Production\RAF - Marchés\2. Direction Enseignement Production\Marchés en préparation\2026DG04 - Routage\1. Préparation\"/>
    </mc:Choice>
  </mc:AlternateContent>
  <xr:revisionPtr revIDLastSave="0" documentId="13_ncr:1_{3A215268-3217-4281-AEB0-A8FB24AAE110}" xr6:coauthVersionLast="47" xr6:coauthVersionMax="47" xr10:uidLastSave="{00000000-0000-0000-0000-000000000000}"/>
  <bookViews>
    <workbookView xWindow="28680" yWindow="-900" windowWidth="21840" windowHeight="13020" xr2:uid="{CE5EABB6-B52F-4D92-9821-1F3363067795}"/>
  </bookViews>
  <sheets>
    <sheet name="2026DG04  DQE lot 2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2" l="1"/>
  <c r="B21" i="2" l="1"/>
  <c r="B20" i="2"/>
  <c r="B18" i="2"/>
  <c r="B19" i="2" s="1"/>
  <c r="B16" i="2"/>
  <c r="I10" i="2" l="1"/>
  <c r="H10" i="2"/>
  <c r="L10" i="2" l="1"/>
  <c r="C10" i="2"/>
  <c r="D10" i="2"/>
  <c r="G10" i="2"/>
  <c r="J10" i="2"/>
  <c r="M10" i="2"/>
  <c r="N10" i="2"/>
  <c r="O10" i="2"/>
  <c r="P10" i="2"/>
  <c r="Q10" i="2"/>
  <c r="B10" i="2"/>
  <c r="F10" i="2" l="1"/>
  <c r="E10" i="2"/>
  <c r="K10" i="2"/>
</calcChain>
</file>

<file path=xl/sharedStrings.xml><?xml version="1.0" encoding="utf-8"?>
<sst xmlns="http://schemas.openxmlformats.org/spreadsheetml/2006/main" count="50" uniqueCount="42">
  <si>
    <t>Sous-total HT</t>
  </si>
  <si>
    <t xml:space="preserve">Nb plis </t>
  </si>
  <si>
    <t>Prix unitaire par document</t>
  </si>
  <si>
    <t>Prix unitaire par fichier</t>
  </si>
  <si>
    <t>Prix unitaire par pli ou colis</t>
  </si>
  <si>
    <t>Prix unitaire par document suppl.</t>
  </si>
  <si>
    <t xml:space="preserve">Prix unitaire par pli </t>
  </si>
  <si>
    <t>Prix unitaire par page</t>
  </si>
  <si>
    <t>Prix unitaire par référence</t>
  </si>
  <si>
    <t>Poste 2</t>
  </si>
  <si>
    <t>Prix unitaire par dossier</t>
  </si>
  <si>
    <t>Prix unitaire par étiquette</t>
  </si>
  <si>
    <t>Prix unitaire par enveloppe</t>
  </si>
  <si>
    <t>Mise en place 
forfait uniquement
Montant HT</t>
  </si>
  <si>
    <t>Total année 1 - HT</t>
  </si>
  <si>
    <t xml:space="preserve">Total année 2-3-4 - HT </t>
  </si>
  <si>
    <t>Total 4 ans - TTC</t>
  </si>
  <si>
    <t xml:space="preserve">Taux de TVA applicable (%) sur l'ensemble des lignes </t>
  </si>
  <si>
    <t xml:space="preserve">Le candidat ne remplit que les lignes en jaune. Aucune autre modification n'est autorisée. </t>
  </si>
  <si>
    <t>Poste 1</t>
  </si>
  <si>
    <t>Gestion des catalogues</t>
  </si>
  <si>
    <t xml:space="preserve">Réception, vérification, comptage, stockage </t>
  </si>
  <si>
    <t xml:space="preserve">Traitement premier fichier </t>
  </si>
  <si>
    <t>Traitement fichier supplémentaire simultané à un premier fichier</t>
  </si>
  <si>
    <t>Mise sous pli du catalogue, fourniture comprise
Mise sous pli</t>
  </si>
  <si>
    <t>Mise sous pli par document supplémentaire</t>
  </si>
  <si>
    <t>Impression adressage, édition du bon de transport, pesée, tri, remise au transporteur</t>
  </si>
  <si>
    <t>Mailings</t>
  </si>
  <si>
    <t>Réception, vérification, comptage, stockage</t>
  </si>
  <si>
    <t>Mise sous pli - fourniture enveloppe - pliage - 1 document</t>
  </si>
  <si>
    <t xml:space="preserve">Mise sous pli - fourniture enveloppe - pliage -  par document supplémentaire </t>
  </si>
  <si>
    <t>Dispositions communes catalogues et mailings</t>
  </si>
  <si>
    <t xml:space="preserve">Gestion des dossiers d'inscriptions </t>
  </si>
  <si>
    <t>Agrafage en coin</t>
  </si>
  <si>
    <t>Fourniture enveloppe porteuse grand format (229 x 324 - sans fenêtre)</t>
  </si>
  <si>
    <t>Impression étiquette (adressage manuel), fourniture étiquette inclus</t>
  </si>
  <si>
    <t xml:space="preserve">Reprographie/impression mono (1 page), coût du papier inclus </t>
  </si>
  <si>
    <t>Collage d’étiquette sur enveloppe porteuse</t>
  </si>
  <si>
    <t xml:space="preserve">Mise sous pli manuelle </t>
  </si>
  <si>
    <t>Total année 1 - TTC</t>
  </si>
  <si>
    <t>Total année 2-3-4 - TTC</t>
  </si>
  <si>
    <t>Traitement des fichiers informatiques
Forfait mensuel
Montant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</si>
</sst>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name val="Aptos Narrow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 shrinkToFi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8" xfId="0" applyNumberForma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9" fontId="0" fillId="2" borderId="1" xfId="2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8" xfId="0" applyNumberFormat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164" fontId="0" fillId="2" borderId="2" xfId="0" applyNumberFormat="1" applyFill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 shrinkToFit="1"/>
    </xf>
    <xf numFmtId="164" fontId="0" fillId="2" borderId="22" xfId="0" applyNumberFormat="1" applyFill="1" applyBorder="1" applyAlignment="1">
      <alignment horizontal="center" vertical="center" wrapText="1"/>
    </xf>
    <xf numFmtId="3" fontId="0" fillId="0" borderId="22" xfId="0" applyNumberFormat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164" fontId="0" fillId="0" borderId="23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</cellXfs>
  <cellStyles count="3">
    <cellStyle name="Normal" xfId="0" builtinId="0"/>
    <cellStyle name="Normal 2" xfId="1" xr:uid="{E6BC8483-DF73-41FA-B44B-948F9747418A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C9BE7-11A8-47FF-AEB8-20596C543474}">
  <dimension ref="A1:Q21"/>
  <sheetViews>
    <sheetView tabSelected="1" topLeftCell="A6" workbookViewId="0">
      <selection activeCell="B17" sqref="B17"/>
    </sheetView>
  </sheetViews>
  <sheetFormatPr baseColWidth="10" defaultColWidth="10.90625" defaultRowHeight="14.5" x14ac:dyDescent="0.35"/>
  <cols>
    <col min="1" max="1" width="29.453125" style="2" customWidth="1"/>
    <col min="2" max="2" width="14" style="2" customWidth="1"/>
    <col min="3" max="3" width="10.90625" style="2" customWidth="1"/>
    <col min="4" max="4" width="16" style="2" customWidth="1"/>
    <col min="5" max="5" width="15.6328125" style="2" customWidth="1"/>
    <col min="6" max="6" width="15.08984375" style="2" customWidth="1"/>
    <col min="7" max="9" width="23.1796875" style="2" customWidth="1"/>
    <col min="10" max="10" width="19.1796875" style="2" customWidth="1"/>
    <col min="11" max="11" width="16.36328125" style="2" customWidth="1"/>
    <col min="12" max="12" width="12.90625" style="2" customWidth="1"/>
    <col min="13" max="13" width="12.81640625" style="2" customWidth="1"/>
    <col min="14" max="14" width="13.81640625" style="2" customWidth="1"/>
    <col min="15" max="15" width="13.1796875" style="2" customWidth="1"/>
    <col min="16" max="16" width="13.36328125" style="2" customWidth="1"/>
    <col min="17" max="17" width="13.81640625" style="2" customWidth="1"/>
    <col min="18" max="16384" width="10.90625" style="2"/>
  </cols>
  <sheetData>
    <row r="1" spans="1:17" ht="32.5" customHeight="1" thickBot="1" x14ac:dyDescent="0.4">
      <c r="A1" s="37" t="s">
        <v>18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9"/>
    </row>
    <row r="2" spans="1:17" ht="15" thickBot="1" x14ac:dyDescent="0.4">
      <c r="B2" s="43" t="s">
        <v>19</v>
      </c>
      <c r="C2" s="44"/>
      <c r="D2" s="44"/>
      <c r="E2" s="44"/>
      <c r="F2" s="44"/>
      <c r="G2" s="44"/>
      <c r="H2" s="45"/>
      <c r="I2" s="45"/>
      <c r="J2" s="45"/>
      <c r="K2" s="46"/>
      <c r="L2" s="34" t="s">
        <v>9</v>
      </c>
      <c r="M2" s="35"/>
      <c r="N2" s="35"/>
      <c r="O2" s="35"/>
      <c r="P2" s="35"/>
      <c r="Q2" s="36"/>
    </row>
    <row r="3" spans="1:17" ht="28.75" customHeight="1" x14ac:dyDescent="0.35">
      <c r="B3" s="47" t="s">
        <v>20</v>
      </c>
      <c r="C3" s="48"/>
      <c r="D3" s="48"/>
      <c r="E3" s="48"/>
      <c r="F3" s="48"/>
      <c r="G3" s="49"/>
      <c r="H3" s="34" t="s">
        <v>27</v>
      </c>
      <c r="I3" s="36"/>
      <c r="J3" s="43" t="s">
        <v>31</v>
      </c>
      <c r="K3" s="50"/>
      <c r="L3" s="51" t="s">
        <v>32</v>
      </c>
      <c r="M3" s="52"/>
      <c r="N3" s="52"/>
      <c r="O3" s="52"/>
      <c r="P3" s="52"/>
      <c r="Q3" s="53"/>
    </row>
    <row r="4" spans="1:17" ht="105" customHeight="1" x14ac:dyDescent="0.35">
      <c r="A4" s="40" t="s">
        <v>1</v>
      </c>
      <c r="B4" s="27" t="s">
        <v>21</v>
      </c>
      <c r="C4" s="1" t="s">
        <v>22</v>
      </c>
      <c r="D4" s="1" t="s">
        <v>23</v>
      </c>
      <c r="E4" s="1" t="s">
        <v>24</v>
      </c>
      <c r="F4" s="1" t="s">
        <v>25</v>
      </c>
      <c r="G4" s="7" t="s">
        <v>26</v>
      </c>
      <c r="H4" s="27" t="s">
        <v>28</v>
      </c>
      <c r="I4" s="8" t="s">
        <v>26</v>
      </c>
      <c r="J4" s="27" t="s">
        <v>29</v>
      </c>
      <c r="K4" s="8" t="s">
        <v>30</v>
      </c>
      <c r="L4" s="27" t="s">
        <v>36</v>
      </c>
      <c r="M4" s="1" t="s">
        <v>33</v>
      </c>
      <c r="N4" s="1" t="s">
        <v>35</v>
      </c>
      <c r="O4" s="1" t="s">
        <v>34</v>
      </c>
      <c r="P4" s="1" t="s">
        <v>37</v>
      </c>
      <c r="Q4" s="8" t="s">
        <v>38</v>
      </c>
    </row>
    <row r="5" spans="1:17" ht="48" customHeight="1" x14ac:dyDescent="0.35">
      <c r="A5" s="41"/>
      <c r="B5" s="27" t="s">
        <v>2</v>
      </c>
      <c r="C5" s="1" t="s">
        <v>3</v>
      </c>
      <c r="D5" s="1" t="s">
        <v>3</v>
      </c>
      <c r="E5" s="1" t="s">
        <v>4</v>
      </c>
      <c r="F5" s="1" t="s">
        <v>5</v>
      </c>
      <c r="G5" s="7" t="s">
        <v>4</v>
      </c>
      <c r="H5" s="28" t="s">
        <v>8</v>
      </c>
      <c r="I5" s="13" t="s">
        <v>6</v>
      </c>
      <c r="J5" s="27" t="s">
        <v>6</v>
      </c>
      <c r="K5" s="8" t="s">
        <v>6</v>
      </c>
      <c r="L5" s="27" t="s">
        <v>7</v>
      </c>
      <c r="M5" s="6" t="s">
        <v>10</v>
      </c>
      <c r="N5" s="6" t="s">
        <v>11</v>
      </c>
      <c r="O5" s="6" t="s">
        <v>12</v>
      </c>
      <c r="P5" s="6" t="s">
        <v>12</v>
      </c>
      <c r="Q5" s="13" t="s">
        <v>6</v>
      </c>
    </row>
    <row r="6" spans="1:17" ht="32.5" customHeight="1" x14ac:dyDescent="0.35">
      <c r="A6" s="42"/>
      <c r="B6" s="29"/>
      <c r="C6" s="17"/>
      <c r="D6" s="17"/>
      <c r="E6" s="17"/>
      <c r="F6" s="17"/>
      <c r="G6" s="25"/>
      <c r="H6" s="29"/>
      <c r="I6" s="18"/>
      <c r="J6" s="29"/>
      <c r="K6" s="18"/>
      <c r="L6" s="29"/>
      <c r="M6" s="17"/>
      <c r="N6" s="17"/>
      <c r="O6" s="17"/>
      <c r="P6" s="17"/>
      <c r="Q6" s="18"/>
    </row>
    <row r="7" spans="1:17" x14ac:dyDescent="0.35">
      <c r="A7" s="7">
        <v>6901</v>
      </c>
      <c r="B7" s="30"/>
      <c r="C7" s="22"/>
      <c r="D7" s="22"/>
      <c r="E7" s="22"/>
      <c r="F7" s="22"/>
      <c r="G7" s="26"/>
      <c r="H7" s="30">
        <v>9</v>
      </c>
      <c r="I7" s="23">
        <v>6901</v>
      </c>
      <c r="J7" s="30"/>
      <c r="K7" s="23">
        <v>26042</v>
      </c>
      <c r="L7" s="30"/>
      <c r="M7" s="22"/>
      <c r="N7" s="22"/>
      <c r="O7" s="22"/>
      <c r="P7" s="22"/>
      <c r="Q7" s="23"/>
    </row>
    <row r="8" spans="1:17" x14ac:dyDescent="0.35">
      <c r="A8" s="7">
        <v>6830</v>
      </c>
      <c r="B8" s="30">
        <v>3</v>
      </c>
      <c r="C8" s="22">
        <v>2</v>
      </c>
      <c r="D8" s="22">
        <v>3</v>
      </c>
      <c r="E8" s="22">
        <v>4422</v>
      </c>
      <c r="F8" s="22">
        <v>6366</v>
      </c>
      <c r="G8" s="26">
        <v>6830</v>
      </c>
      <c r="H8" s="31"/>
      <c r="I8" s="23"/>
      <c r="J8" s="30">
        <v>9309</v>
      </c>
      <c r="K8" s="23"/>
      <c r="L8" s="30"/>
      <c r="M8" s="22"/>
      <c r="N8" s="22"/>
      <c r="O8" s="22"/>
      <c r="P8" s="22"/>
      <c r="Q8" s="23"/>
    </row>
    <row r="9" spans="1:17" x14ac:dyDescent="0.35">
      <c r="A9" s="12">
        <v>1500</v>
      </c>
      <c r="B9" s="30"/>
      <c r="C9" s="22"/>
      <c r="D9" s="22"/>
      <c r="E9" s="22"/>
      <c r="F9" s="22"/>
      <c r="G9" s="26"/>
      <c r="H9" s="30"/>
      <c r="I9" s="23"/>
      <c r="J9" s="30"/>
      <c r="K9" s="23"/>
      <c r="L9" s="30">
        <v>30000</v>
      </c>
      <c r="M9" s="22">
        <v>1500</v>
      </c>
      <c r="N9" s="22">
        <v>1500</v>
      </c>
      <c r="O9" s="22">
        <v>1500</v>
      </c>
      <c r="P9" s="22">
        <v>1500</v>
      </c>
      <c r="Q9" s="23">
        <v>1500</v>
      </c>
    </row>
    <row r="10" spans="1:17" ht="14.4" customHeight="1" thickBot="1" x14ac:dyDescent="0.4">
      <c r="A10" s="5" t="s">
        <v>0</v>
      </c>
      <c r="B10" s="32">
        <f>B6*SUM(B7:B9)</f>
        <v>0</v>
      </c>
      <c r="C10" s="9">
        <f t="shared" ref="C10:Q10" si="0">C6*SUM(C7:C9)</f>
        <v>0</v>
      </c>
      <c r="D10" s="9">
        <f t="shared" si="0"/>
        <v>0</v>
      </c>
      <c r="E10" s="9">
        <f t="shared" si="0"/>
        <v>0</v>
      </c>
      <c r="F10" s="9">
        <f t="shared" si="0"/>
        <v>0</v>
      </c>
      <c r="G10" s="33">
        <f t="shared" si="0"/>
        <v>0</v>
      </c>
      <c r="H10" s="32">
        <f>H6*SUM(H7:H9)</f>
        <v>0</v>
      </c>
      <c r="I10" s="10">
        <f t="shared" ref="I10" si="1">I6*SUM(I7:I9)</f>
        <v>0</v>
      </c>
      <c r="J10" s="32">
        <f t="shared" si="0"/>
        <v>0</v>
      </c>
      <c r="K10" s="10">
        <f t="shared" si="0"/>
        <v>0</v>
      </c>
      <c r="L10" s="32">
        <f>L6*SUM(L7:L9)</f>
        <v>0</v>
      </c>
      <c r="M10" s="9">
        <f t="shared" si="0"/>
        <v>0</v>
      </c>
      <c r="N10" s="9">
        <f t="shared" si="0"/>
        <v>0</v>
      </c>
      <c r="O10" s="9">
        <f t="shared" si="0"/>
        <v>0</v>
      </c>
      <c r="P10" s="9">
        <f t="shared" si="0"/>
        <v>0</v>
      </c>
      <c r="Q10" s="10">
        <f t="shared" si="0"/>
        <v>0</v>
      </c>
    </row>
    <row r="11" spans="1:17" ht="60" customHeight="1" x14ac:dyDescent="0.35">
      <c r="A11" s="16" t="s">
        <v>13</v>
      </c>
      <c r="B11" s="2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64.75" customHeight="1" x14ac:dyDescent="0.35">
      <c r="A12" s="16" t="s">
        <v>41</v>
      </c>
      <c r="B12" s="17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9.75" customHeight="1" x14ac:dyDescent="0.35">
      <c r="A13" s="15"/>
      <c r="B13" s="11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44.4" customHeight="1" x14ac:dyDescent="0.35">
      <c r="A14" s="5" t="s">
        <v>17</v>
      </c>
      <c r="B14" s="21"/>
    </row>
    <row r="16" spans="1:17" ht="14.4" customHeight="1" x14ac:dyDescent="0.35">
      <c r="A16" s="2" t="s">
        <v>14</v>
      </c>
      <c r="B16" s="3">
        <f>B11+SUM(B10:Q10)+(B12*12)</f>
        <v>0</v>
      </c>
    </row>
    <row r="17" spans="1:2" ht="14.4" customHeight="1" x14ac:dyDescent="0.35">
      <c r="A17" s="2" t="s">
        <v>39</v>
      </c>
      <c r="B17" s="3">
        <f>B16+(B16*$B$14)</f>
        <v>0</v>
      </c>
    </row>
    <row r="18" spans="1:2" ht="14.4" customHeight="1" x14ac:dyDescent="0.35">
      <c r="A18" s="2" t="s">
        <v>15</v>
      </c>
      <c r="B18" s="3">
        <f>((B12*12)+SUM(B10:Q10))*3</f>
        <v>0</v>
      </c>
    </row>
    <row r="19" spans="1:2" ht="14.4" customHeight="1" x14ac:dyDescent="0.35">
      <c r="A19" s="2" t="s">
        <v>40</v>
      </c>
      <c r="B19" s="3">
        <f>B18+(B18*$B$14)</f>
        <v>0</v>
      </c>
    </row>
    <row r="20" spans="1:2" ht="14.4" customHeight="1" x14ac:dyDescent="0.35">
      <c r="A20" s="19" t="s">
        <v>16</v>
      </c>
      <c r="B20" s="20">
        <f>B16+B18</f>
        <v>0</v>
      </c>
    </row>
    <row r="21" spans="1:2" ht="14.4" customHeight="1" x14ac:dyDescent="0.35">
      <c r="A21" s="14" t="s">
        <v>16</v>
      </c>
      <c r="B21" s="4">
        <f>B20+(B20*$B$14)</f>
        <v>0</v>
      </c>
    </row>
  </sheetData>
  <mergeCells count="8">
    <mergeCell ref="L2:Q2"/>
    <mergeCell ref="A1:Q1"/>
    <mergeCell ref="A4:A6"/>
    <mergeCell ref="B2:K2"/>
    <mergeCell ref="B3:G3"/>
    <mergeCell ref="H3:I3"/>
    <mergeCell ref="J3:K3"/>
    <mergeCell ref="L3:Q3"/>
  </mergeCells>
  <pageMargins left="0.7" right="0.7" top="0.75" bottom="0.75" header="0.3" footer="0.3"/>
  <pageSetup paperSize="9" orientation="portrait" r:id="rId1"/>
  <ignoredErrors>
    <ignoredError sqref="B1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D99C82722FD74BAAE3B937105F1558" ma:contentTypeVersion="10" ma:contentTypeDescription="Crée un document." ma:contentTypeScope="" ma:versionID="6c87d53c093012c999920b2153dde590">
  <xsd:schema xmlns:xsd="http://www.w3.org/2001/XMLSchema" xmlns:xs="http://www.w3.org/2001/XMLSchema" xmlns:p="http://schemas.microsoft.com/office/2006/metadata/properties" xmlns:ns2="5b3aa602-34b9-4189-81f6-fcbc8eb10521" xmlns:ns3="2b13da1a-763c-4497-97b5-d1b06ed6ea27" targetNamespace="http://schemas.microsoft.com/office/2006/metadata/properties" ma:root="true" ma:fieldsID="a80ad6c144035c9d5aa7749a5ec3a73f" ns2:_="" ns3:_="">
    <xsd:import namespace="5b3aa602-34b9-4189-81f6-fcbc8eb10521"/>
    <xsd:import namespace="2b13da1a-763c-4497-97b5-d1b06ed6ea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3aa602-34b9-4189-81f6-fcbc8eb10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13da1a-763c-4497-97b5-d1b06ed6ea2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17266E-33D8-4F81-8C99-3108AA4954C9}"/>
</file>

<file path=customXml/itemProps2.xml><?xml version="1.0" encoding="utf-8"?>
<ds:datastoreItem xmlns:ds="http://schemas.openxmlformats.org/officeDocument/2006/customXml" ds:itemID="{F32060A2-0113-494F-88AF-A397C853A2CA}"/>
</file>

<file path=customXml/itemProps3.xml><?xml version="1.0" encoding="utf-8"?>
<ds:datastoreItem xmlns:ds="http://schemas.openxmlformats.org/officeDocument/2006/customXml" ds:itemID="{59F15723-D7B4-48E4-8EB5-AFF3876EDA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2026DG04  DQE lot 2 </vt:lpstr>
    </vt:vector>
  </TitlesOfParts>
  <Company>CNED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Morel Alysson</dc:creator>
  <cp:lastModifiedBy>Morel Alysson</cp:lastModifiedBy>
  <dcterms:created xsi:type="dcterms:W3CDTF">2025-05-15T15:53:18Z</dcterms:created>
  <dcterms:modified xsi:type="dcterms:W3CDTF">2025-07-28T13:40:33Z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0x010100E9D99C82722FD74BAAE3B937105F1558</vt:lpwstr>
  </property>
</Properties>
</file>