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16"/>
  <workbookPr codeName="ThisWorkbook"/>
  <mc:AlternateContent xmlns:mc="http://schemas.openxmlformats.org/markup-compatibility/2006">
    <mc:Choice Requires="x15">
      <x15ac:absPath xmlns:x15ac="http://schemas.microsoft.com/office/spreadsheetml/2010/11/ac" url="https://voiesnavigablesdefrance.sharepoint.com/sites/PRJCelluleCommandePublique/Documents partages/General/Dossiers en cours/DIMOA_UO Lille/CP25-017 AC GEOTEC/Pièces financières/"/>
    </mc:Choice>
  </mc:AlternateContent>
  <xr:revisionPtr revIDLastSave="495" documentId="8_{746FAACE-2A4C-414A-BA76-DAB0DBF843F9}" xr6:coauthVersionLast="47" xr6:coauthVersionMax="47" xr10:uidLastSave="{D8D60EB5-8BC0-4F1E-98C5-7EEF629ECC74}"/>
  <bookViews>
    <workbookView xWindow="-110" yWindow="-110" windowWidth="19420" windowHeight="11500" xr2:uid="{E6DA6662-05FB-4688-B7ED-4CEF46F8C27C}"/>
  </bookViews>
  <sheets>
    <sheet name="BPU" sheetId="62" r:id="rId1"/>
    <sheet name="DQE" sheetId="63" r:id="rId2"/>
  </sheets>
  <definedNames>
    <definedName name="BPU_Code_Consultation">BPU!$D$2</definedName>
    <definedName name="BPU_Code_Lot">BPU!$D$3</definedName>
    <definedName name="BPU_Libelle_Organisme">BPU!$C$8</definedName>
    <definedName name="BPU_Ligne_Article">DQE!#REF!</definedName>
    <definedName name="BPU_Ligne_Entete">DQE!#REF!</definedName>
    <definedName name="BPU_Niveau_Decoupage">DQE!#REF!</definedName>
    <definedName name="BPU_Niveau1_Organisme">BPU!$B$1</definedName>
    <definedName name="BPU_Niveau2_Organisme">BPU!$B$2</definedName>
    <definedName name="BPU_Niveau3_Organisme">BPU!$B$3</definedName>
    <definedName name="BPU_Objet_Consultation">BPU!$C$7</definedName>
    <definedName name="DEBUT_DOC">BPU!$B$10:$H$10</definedName>
    <definedName name="DQE_Code_Consultation">DQE!$H$2</definedName>
    <definedName name="DQE_Code_Lot">DQE!$H$3</definedName>
    <definedName name="DQE_Consultation">DQE!$G$2</definedName>
    <definedName name="DQE_CUMUL_HT">DQE!$H$85</definedName>
    <definedName name="DQE_CUMUL_TTC">DQE!$H$87</definedName>
    <definedName name="DQE_Libelle_Organisme">DQE!$C$8</definedName>
    <definedName name="DQE_Ligne_Article_Descriptif">BPU!#REF!</definedName>
    <definedName name="DQE_Ligne_Article_Descriptif_Metre">BPU!#REF!</definedName>
    <definedName name="DQE_Ligne_Article_Metre">BPU!#REF!</definedName>
    <definedName name="DQE_Ligne_Article_Simple">BPU!#REF!</definedName>
    <definedName name="DQE_Ligne_Entete_Descriptif">BPU!#REF!</definedName>
    <definedName name="DQE_Ligne_Entete_simple">BPU!#REF!</definedName>
    <definedName name="DQE_Lot_traite">DQE!$G$3</definedName>
    <definedName name="DQE_MONTANT_TVA">DQE!$H$86</definedName>
    <definedName name="DQE_Niveau_Decoupage">BPU!#REF!</definedName>
    <definedName name="DQE_Niveau1_Organisme">DQE!$B$1</definedName>
    <definedName name="DQE_Niveau2_Organisme">DQE!$B$2</definedName>
    <definedName name="DQE_Niveau3_Organisme">DQE!$B$3</definedName>
    <definedName name="DQE_Objet_Consultation">DQE!$C$7</definedName>
    <definedName name="DQE_TAUX">DQE!$I$10</definedName>
    <definedName name="DQE_TAUX_TVA">DQE!$D$86</definedName>
    <definedName name="DQE_TOTAL_MONTANTHT_LABEL">DQE!$B$85</definedName>
    <definedName name="DQE_TOTAL_MONTANTTTC_LABEL">DQE!$B$87</definedName>
    <definedName name="DQE_TVA_1">DQE!$B$86</definedName>
    <definedName name="ID_ARTICLES">DQE!$A$10</definedName>
    <definedName name="Id_Consultation">DQE!$A$1</definedName>
    <definedName name="Id_Lot">DQE!$A$3</definedName>
    <definedName name="_xlnm.Print_Titles" localSheetId="1">BPU!$1:$10</definedName>
    <definedName name="NUM_PRIX">DQE!$B$10</definedName>
    <definedName name="PRIX_UNITAIRE">DQE!$F$10</definedName>
    <definedName name="QUANTITES_PREVUES">DQE!$E$10</definedName>
    <definedName name="RABAIS" localSheetId="1">DQE!$G$10</definedName>
    <definedName name="TITRE">DQE!$B$4</definedName>
    <definedName name="Type_DE">DQE!$A$2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2" i="63" l="1"/>
  <c r="F81" i="63"/>
  <c r="F80" i="63"/>
  <c r="H80" i="63" s="1"/>
  <c r="J80" i="63" s="1"/>
  <c r="F79" i="63"/>
  <c r="H79" i="63" s="1"/>
  <c r="J79" i="63" s="1"/>
  <c r="F77" i="63"/>
  <c r="H77" i="63" s="1"/>
  <c r="F76" i="63"/>
  <c r="F75" i="63"/>
  <c r="H75" i="63" s="1"/>
  <c r="J75" i="63" s="1"/>
  <c r="F73" i="63"/>
  <c r="H73" i="63" s="1"/>
  <c r="J73" i="63" s="1"/>
  <c r="F72" i="63"/>
  <c r="F71" i="63"/>
  <c r="F69" i="63"/>
  <c r="F68" i="63"/>
  <c r="F67" i="63"/>
  <c r="H67" i="63" s="1"/>
  <c r="J67" i="63" s="1"/>
  <c r="F65" i="63"/>
  <c r="H65" i="63" s="1"/>
  <c r="J65" i="63" s="1"/>
  <c r="F64" i="63"/>
  <c r="F63" i="63"/>
  <c r="F61" i="63"/>
  <c r="H61" i="63" s="1"/>
  <c r="J61" i="63" s="1"/>
  <c r="F60" i="63"/>
  <c r="H60" i="63" s="1"/>
  <c r="J60" i="63" s="1"/>
  <c r="F66" i="63"/>
  <c r="F70" i="63"/>
  <c r="F74" i="63"/>
  <c r="F57" i="63"/>
  <c r="F56" i="63"/>
  <c r="F55" i="63"/>
  <c r="F54" i="63"/>
  <c r="H54" i="63" s="1"/>
  <c r="J54" i="63" s="1"/>
  <c r="F53" i="63"/>
  <c r="F52" i="63"/>
  <c r="F51" i="63"/>
  <c r="F50" i="63"/>
  <c r="H50" i="63" s="1"/>
  <c r="J50" i="63" s="1"/>
  <c r="F49" i="63"/>
  <c r="H49" i="63" s="1"/>
  <c r="J49" i="63" s="1"/>
  <c r="F48" i="63"/>
  <c r="H48" i="63" s="1"/>
  <c r="F47" i="63"/>
  <c r="H47" i="63" s="1"/>
  <c r="J47" i="63" s="1"/>
  <c r="F46" i="63"/>
  <c r="F45" i="63"/>
  <c r="F44" i="63"/>
  <c r="F43" i="63"/>
  <c r="F42" i="63"/>
  <c r="F41" i="63"/>
  <c r="H41" i="63" s="1"/>
  <c r="J41" i="63" s="1"/>
  <c r="F38" i="63"/>
  <c r="H38" i="63" s="1"/>
  <c r="J38" i="63" s="1"/>
  <c r="F37" i="63"/>
  <c r="H37" i="63" s="1"/>
  <c r="F35" i="63"/>
  <c r="H35" i="63" s="1"/>
  <c r="J35" i="63" s="1"/>
  <c r="F34" i="63"/>
  <c r="H34" i="63" s="1"/>
  <c r="J34" i="63" s="1"/>
  <c r="F33" i="63"/>
  <c r="F31" i="63"/>
  <c r="H31" i="63" s="1"/>
  <c r="J31" i="63" s="1"/>
  <c r="F30" i="63"/>
  <c r="F29" i="63"/>
  <c r="F26" i="63"/>
  <c r="F28" i="63"/>
  <c r="F27" i="63"/>
  <c r="F24" i="63"/>
  <c r="F23" i="63"/>
  <c r="H23" i="63" s="1"/>
  <c r="J23" i="63" s="1"/>
  <c r="F21" i="63"/>
  <c r="H21" i="63" s="1"/>
  <c r="J21" i="63" s="1"/>
  <c r="F20" i="63"/>
  <c r="H20" i="63" s="1"/>
  <c r="J20" i="63" s="1"/>
  <c r="F19" i="63"/>
  <c r="F18" i="63"/>
  <c r="H18" i="63" s="1"/>
  <c r="J18" i="63" s="1"/>
  <c r="F17" i="63"/>
  <c r="H17" i="63" s="1"/>
  <c r="J17" i="63" s="1"/>
  <c r="F16" i="63"/>
  <c r="F13" i="63"/>
  <c r="H13" i="63" s="1"/>
  <c r="F14" i="63"/>
  <c r="H14" i="63" s="1"/>
  <c r="J14" i="63" s="1"/>
  <c r="D1" i="62"/>
  <c r="H1" i="63"/>
  <c r="H16" i="63"/>
  <c r="J16" i="63" s="1"/>
  <c r="H19" i="63"/>
  <c r="J19" i="63" s="1"/>
  <c r="H24" i="63"/>
  <c r="J24" i="63" s="1"/>
  <c r="H26" i="63"/>
  <c r="J26" i="63" s="1"/>
  <c r="H27" i="63"/>
  <c r="J27" i="63" s="1"/>
  <c r="H29" i="63"/>
  <c r="H30" i="63"/>
  <c r="J30" i="63" s="1"/>
  <c r="H33" i="63"/>
  <c r="J33" i="63" s="1"/>
  <c r="H42" i="63"/>
  <c r="J42" i="63"/>
  <c r="H43" i="63"/>
  <c r="J43" i="63"/>
  <c r="H44" i="63"/>
  <c r="H46" i="63"/>
  <c r="J46" i="63" s="1"/>
  <c r="H51" i="63"/>
  <c r="J51" i="63"/>
  <c r="H52" i="63"/>
  <c r="J52" i="63"/>
  <c r="H55" i="63"/>
  <c r="H56" i="63"/>
  <c r="J56" i="63" s="1"/>
  <c r="H57" i="63"/>
  <c r="J57" i="63" s="1"/>
  <c r="H63" i="63"/>
  <c r="J63" i="63"/>
  <c r="H64" i="63"/>
  <c r="J64" i="63"/>
  <c r="H68" i="63"/>
  <c r="J68" i="63" s="1"/>
  <c r="H69" i="63"/>
  <c r="J69" i="63" s="1"/>
  <c r="H71" i="63"/>
  <c r="J71" i="63" s="1"/>
  <c r="H72" i="63"/>
  <c r="J72" i="63" s="1"/>
  <c r="H76" i="63"/>
  <c r="J76" i="63"/>
  <c r="H81" i="63"/>
  <c r="J81" i="63" s="1"/>
  <c r="H82" i="63"/>
  <c r="J82" i="63"/>
  <c r="H85" i="63" l="1"/>
  <c r="J13" i="63"/>
  <c r="H86" i="63" s="1"/>
  <c r="J77" i="63"/>
  <c r="J55" i="63"/>
  <c r="J48" i="63"/>
  <c r="J44" i="63"/>
  <c r="J37" i="63"/>
  <c r="J29" i="63"/>
  <c r="H87" i="63" l="1"/>
</calcChain>
</file>

<file path=xl/sharedStrings.xml><?xml version="1.0" encoding="utf-8"?>
<sst xmlns="http://schemas.openxmlformats.org/spreadsheetml/2006/main" count="586" uniqueCount="217">
  <si>
    <t>Consultation :CP25-017 _GEOTECH</t>
  </si>
  <si>
    <t>02</t>
  </si>
  <si>
    <t>BORDEREAU DES PRIX UNITAIRES</t>
  </si>
  <si>
    <t xml:space="preserve">Objet : </t>
  </si>
  <si>
    <t xml:space="preserve">ACCORD-CADRE MONO-ATTRIBUTAIRE DE SERVICES - Lot 2 Marché d’assistance à la maîtrise d'ouvrage sur les aspects géotechniques et de réalisation des missions d’ingénierie en phase exécution </t>
  </si>
  <si>
    <t>Personne morale :</t>
  </si>
  <si>
    <t>Voies Navigables de France</t>
  </si>
  <si>
    <t>N° Prix</t>
  </si>
  <si>
    <t>Libellé</t>
  </si>
  <si>
    <t>Prix Unitaire/
Forfait H.T.</t>
  </si>
  <si>
    <t>LOT 2 : Marché d’assistance à la maîtrise d'ouvrage sur les aspects géotechniques et de réalisation des missions d’ingénierie en phase exécution</t>
  </si>
  <si>
    <t>000</t>
  </si>
  <si>
    <t>Préparation du marché</t>
  </si>
  <si>
    <t>001</t>
  </si>
  <si>
    <t>Etablissement du PAQ du marché</t>
  </si>
  <si>
    <t/>
  </si>
  <si>
    <t xml:space="preserve">Ce prix rémunère forfaitairement l’établissement du PAQ pendant la période de préparation du marché, conformément aux prescriptions de l’article 2.2 de CCTP du lot 2.
Ce prix inclus toutes les reprises demandées par la maître d’ouvrage ainsi que la mise à jour éventuelle pendant la durée de l’accord-cadre en cas de modification substantielle de l’organisation ou de l’équipe en charge de réaliser les prestations.
Il ne pourra être activé qu’une seule fois durant l’exécution du marché.
Le règlement se fera après validation du PAQ par le Maître d’Ouvrage.
</t>
  </si>
  <si>
    <t xml:space="preserve">Le forfait : </t>
  </si>
  <si>
    <t>002</t>
  </si>
  <si>
    <t>Avis sur le PAQ du titulaire du lot N°1</t>
  </si>
  <si>
    <t>Ce prix rémunère, au forfait, l’avis sur le PAQ du titulaire du lot N°1 conformément aux normes et réglementations en vigueur ainsi qu’aux prescriptions de l’article 2.2 du CCTP du lot 1.
Ce prix inclus l’avis éventuel sur les versions ultérieures (suite aux reprises demandées par la maître d’ouvrage ou aux mises à jour éven-tuelles pendant la durée de l’accord-cadre.</t>
  </si>
  <si>
    <t>100</t>
  </si>
  <si>
    <t>Contrôles ponctuels des missions d'exécution de prestations géotechniques</t>
  </si>
  <si>
    <t>101</t>
  </si>
  <si>
    <t>Contrôles de l'exécution de forages et sondages</t>
  </si>
  <si>
    <t>Ce prix rémunère, au forfait, les contrôles des forages et sondages conformément aux normes et réglementations en vigueur ainsi qu’aux prescriptions de l’article 3.3 de CCTP du lot 2.
Le prix comprend le compte-rendu d’intervention.</t>
  </si>
  <si>
    <t>102</t>
  </si>
  <si>
    <t>Contrôles de l'exécution d'essais in-situ</t>
  </si>
  <si>
    <t xml:space="preserve">Ce prix rémunère, au forfait, les contrôles d’essais in-situ conformé-ment aux normes et réglementations en vigueur ainsi qu’aux prescrip-tions de l’article 3.3 de CCTP du lot 2.
Le prix comprend le compte-rendu d’intervention.
</t>
  </si>
  <si>
    <t>103</t>
  </si>
  <si>
    <t>Contrôles de l'exécution d’instrumentations et de leurs suivis</t>
  </si>
  <si>
    <t>Ce prix rémunère, au forfait, les contrôles d’instrumentations et de leurs suivis conformément aux normes et réglementations en vigueur ainsi qu’aux prescriptions de l’article 3.3 de CCTP du lot 2 .
Le prix comprend le compte-rendu d’intervention.</t>
  </si>
  <si>
    <t>104</t>
  </si>
  <si>
    <t>Contrôles de l'exécution des mesures géophysiques</t>
  </si>
  <si>
    <t>Ce prix rémunère, au forfait, les contrôles des mesures géophysiques conformément aux normes et réglementations en vigueur ainsi qu’aux prescriptions de l’article 3.1 de CCTP du lot 2 .
Le prix comprend le compte-rendu d’intervention.</t>
  </si>
  <si>
    <t>105</t>
  </si>
  <si>
    <t>Contrôles à l’ouverture des carottes, du choix et de la réalisation des prélèvements d’échantillons</t>
  </si>
  <si>
    <t>Ce prix rémunère, au forfait, la participation à l’ouverture des ca-rottes, au choix des échantillons (objectif de représentativité) et à la réalisation des prélèvements en vue d’atteindre les objectifs de la mis-sion et de s’assurer de la qualité des prélèvements réalisés, de consta-ter l’absence de problème lors du transport et de la conservation des carottes ou des échantillons.
Le prix comprend le compte-rendu d’intervention.</t>
  </si>
  <si>
    <t>106</t>
  </si>
  <si>
    <t>Plus value pour contrôle urgent (sous 24h) ou contrôle de nuit ou le week-end</t>
  </si>
  <si>
    <t>Ce prix rémunère, à l’unité :
•	l’intervention urgente sur site (chantier ou laboratoire) à la demande du maître d’ouvrage pendant les jours et heures ouvrés. 
•	l’intervention sur site (chantier ou laboratoire) en dehors des jours et heures ouvrés selon les besoins du chantier.</t>
  </si>
  <si>
    <t>110</t>
  </si>
  <si>
    <t>Assistance à maitrise d’ouvrage et contrôle extérieur des études géo-techniques préalables (G1) - Phase étude de site (ES)</t>
  </si>
  <si>
    <t>111</t>
  </si>
  <si>
    <t>Forfait de base (jusqu’à 1km de linéaire ou 1 ha de surface)</t>
  </si>
  <si>
    <t>Ce prix rémunère, au forfait, l’assistance à la maîtrise d’ouvrage et le contrôle extérieur liés aux études géotechniques préalables (G1) - Phase étude de site (ES) - pour une opération dont le linéaire ou la surface d’étude ne dépassent respectivement pas un kilomètre et un hectare et ce, conformément aux prescriptions des articles 3.2.3 et 3.4 de CCTP du lot 2.</t>
  </si>
  <si>
    <t>112</t>
  </si>
  <si>
    <t>Plus-value par tranche de 2 km ou surface de plus de 4 ha</t>
  </si>
  <si>
    <t>Ce prix rémunère, au forfait par tranche de 2 km ou 4 ha supplémentaires, en plus-value au prix 111, l’assistance à la maîtrise d’ouvrage et les contrôles liés aux études géotechniques préalables (G1) - Phase étude de site (ES) – pour une opération dont le linéaire ou la surface d’étude dépassent respectivement un kilomètre et un hectare et ce, conformément aux prescriptions des articles 3.2.3.1 et 2.4 de CCTP du lot 2.</t>
  </si>
  <si>
    <t>120</t>
  </si>
  <si>
    <t>Assistance à maitrise d’ouvrage et contrôle extérieur des études géo-techniques préalables (G1) - Phase Principes Généraux de Construc-tion (PGC)</t>
  </si>
  <si>
    <t>121</t>
  </si>
  <si>
    <t>Ce prix rémunère, au forfait, l’assistance à la maîtrise d’ouvrage et le contrôle extérieur liés aux études géotechniques préalables (G1) - Phase Principes Généraux de Construction (PGC) - pour une opération dont le linéaire ou la surface d’étude ne dépassent respectivement pas un kilomètre et un hectare et ce, conformément aux prescriptions des articles 2.2.3 et 3.4 de CCTP du lot 2.</t>
  </si>
  <si>
    <t>Ce prix rémunère, au forfait par tranche de 2 km ou 4 ha supplémentaires, en plus-value au prix 111, l’assistance à la maîtrise d’ouvrage et les contrôles liés aux études géotechniques préalables (G1) - Phase Principes Généraux de Construction (PGC) – pour une opération dont le linéaire ou la surface d’étude dépassent respectivement un kilomètre et un hectare et ce, conformément aux prescriptions des articles 2.2.3 et 2.4 de CCTP du lot 2.</t>
  </si>
  <si>
    <t>130</t>
  </si>
  <si>
    <t>Assistance à maitrise d’ouvrage et contrôle extérieur des études géo-techniques d'avant-projet (G2 AVP)</t>
  </si>
  <si>
    <t>131</t>
  </si>
  <si>
    <t>Forfait de base (jusqu’à 3 profils)</t>
  </si>
  <si>
    <t>Ce forfait de base rémunère, au forfait, l’assistance à la maîtrise d’ouvrage et le contrôle extérieur liés à la mission d’ingénierie géo-technique en phase avant-projet (G2 AVP) conformément à la norme NF P 94-500 et ce, conformément aux prescriptions des articles 3.1 et 3.2.3 de CCTP du lot 2.</t>
  </si>
  <si>
    <t>132</t>
  </si>
  <si>
    <t>Plus-value par typologie d'ouvrage géotechnique supplémentaire (comprenant jusqu'à 3 profils)</t>
  </si>
  <si>
    <t>Ce forfait rémunère, au forfait par type d’ouvrage supplémentaire, en plus-value au prix 131, l’assistance à la maîtrise d’ouvrage et le con-trôle extérieur liés à la mission d’ingénierie géotechnique en phase avant-projet (G2 AVP) et ce, conformément aux prescriptions des articles 3.5.2 et 3.6 de CCTP du lot 2.</t>
  </si>
  <si>
    <t>133</t>
  </si>
  <si>
    <t>Plus-value par série de 3 profils ou solutions alternatives supplémen-taires</t>
  </si>
  <si>
    <t>Ce forfait rémunère, au forfait par série de 3 profils ou 3 solutions alternatives supplémentaires, en plus-value au prix 131, l’assistance à la maîtrise d’ouvrage et le contrôle extérieur liés à la mission d’ingénierie géotechnique en phase avant-projet (G2 AVP) et ce, con-formément aux prescriptions des articles 3.2.3.2 et 3.2.3.2 de CCTP du lot 2.</t>
  </si>
  <si>
    <t>140</t>
  </si>
  <si>
    <t>Assistance à maitrise d’ouvrage et contrôle extérieur des études géo-techniques de projet (G2 PRO)</t>
  </si>
  <si>
    <t>141</t>
  </si>
  <si>
    <t>Ce forfait de base rémunère, au forfait, l’assistance à la maîtrise d’ouvrage et le contrôle extérieur liés à la mission d’ingénierie géotechnique en phase projet (G2 PRO) conformément à la norme NF P 94-500 et ce, conformément aux prescriptions des articles 2.2.3 et 2.4 de CCTP du lot 2.</t>
  </si>
  <si>
    <t>142</t>
  </si>
  <si>
    <t>Ce forfait rémunère, au forfait par type d’ouvrage supplémentaire, en plus-value au prix 141, l’assistance à la maîtrise d’ouvrage et le contrôle extérieur liés à la mission d’ingénierie géotechnique en phase projet (G2 PRO) et ce, conformément aux prescriptions des articles 2.2.3 et 2.4 de CCTP du lot 2.</t>
  </si>
  <si>
    <t>143</t>
  </si>
  <si>
    <t>Ce forfait rémunère, au forfait par série de 3 profils ou solutions alternatives supplémentaires, en plus-value au prix 141, l’assistance à la maîtrise d’ouvrage et le contrôle extérieur liés à la mission d’ingénierie géotechnique en phase projet (G2 PRO) et ce, conformément aux prescriptions des articles 3.2.3.2 et 3.4 de CCTP du lot 2.</t>
  </si>
  <si>
    <t>150</t>
  </si>
  <si>
    <t>Assistance à maitrise d’ouvrage et contrôle extérieur de l’établissement des contrats de travaux (G2 DCE)</t>
  </si>
  <si>
    <t>151</t>
  </si>
  <si>
    <t>Forfait de base pour un ouvrage géotechnique</t>
  </si>
  <si>
    <t>Ce prix rémunère, au forfait, l’assistance à la maîtrise d’ouvrage et le contrôle extérieur liés à la rédaction des documents techniques pour DCE (G2DCE) conformément à la norme NF P 94-500 et ce, conformément aux prescriptions des articles 3.2.3 et 3.4 de CCTP du lot 2.</t>
  </si>
  <si>
    <t>152</t>
  </si>
  <si>
    <t>Plus-value par typologie d'ouvrage géotechnique supplémentaire</t>
  </si>
  <si>
    <t>Ce forfait rémunère, au forfait par type d’ouvrage supplémentaire, en plus-value au prix 151, l’assistance à la maîtrise d’ouvrage et le contrôle extérieur liés à la rédaction des documents techniques pour DCE (G2 DCE) et ce, conformément aux prescriptions des articles 3.2.3.2 et 3.4 de CCTP du lot 2.</t>
  </si>
  <si>
    <t>160</t>
  </si>
  <si>
    <t>Assistance à maitrise d'ouvrage et contrôle extérieur des diagnostics géotechniques (G5)</t>
  </si>
  <si>
    <t>161</t>
  </si>
  <si>
    <t>Assistance à maitrise d’ouvrage et contrôle extérieur des diagnostics géotechniques (G5) suite à désordres</t>
  </si>
  <si>
    <t>161 A</t>
  </si>
  <si>
    <t>Ce forfait de base rémunère, au forfait, l’assistance à la maîtrise d’ouvrage et le contrôle extérieur liés à la mission d’ingénierie géotechnique en phase diagnostic suite à désordres (G5) conformément à la norme NF P 94-500 et ce, conformément aux prescriptions des articles 3.2.2 et 3.4 de CCTP du lot 2.</t>
  </si>
  <si>
    <t>161 B</t>
  </si>
  <si>
    <t>Plus-value par typologie d'ouvrage géotechnique supplémentaire (com-prenant jusqu'à 3 profils)</t>
  </si>
  <si>
    <t>Ce forfait rémunère, au forfait par type d’ouvrage supplémentaire, en plus-value au prix 141, l’assistance à la maîtrise d’ouvrage et le contrôle extérieur liés à la mission d’ingénierie géotechnique en phase diagnostic suite à désordres (G5) et ce, conformément aux prescriptions des articles 3.2.3.2 et 3.4 de CCTP du lot 2.</t>
  </si>
  <si>
    <t>161 C</t>
  </si>
  <si>
    <t>Ce forfait rémunère, au forfait par série de 3 profils ou solutions alternatives supplémentaires, en plus-value au prix 141, l’assistance à la maîtrise d’ouvrage et le contrôle extérieur liés à la mission d’ingénierie géotechnique en phase diagnostic suite à désordres (G5) et ce, conformément aux prescriptions des articles 3.2.3.2 et 3.4 de CCTP du lot 2.</t>
  </si>
  <si>
    <t>162</t>
  </si>
  <si>
    <t>Assistance à maitrise d’ouvrage et contrôle extérieur des diagnostics géotechniques (G5) de suivi ou de mesures diverses</t>
  </si>
  <si>
    <t>Ce forfait rémunère l’assistance à la maîtrise d’ouvrage et le contrôle extérieur liés à la mission d’ingénierie géotechnique de diagnostic géotechniques (G5) en lien avec des suivis ou des mesures diverses (piézométriques, inclinométriques, contrôles compactage, mesures géophysiques, etc…) conformément à la norme NF P 94-500 et ce, conformément aux prescriptions de l’article 3.4 de CCTP du lot 2.</t>
  </si>
  <si>
    <t>170</t>
  </si>
  <si>
    <t>Prestations complémentaires d'assistance à maitrise d'ouvrage et de contrôle extérieur sur les missions d'ingénierie géotechnique en phase de conception</t>
  </si>
  <si>
    <t>171</t>
  </si>
  <si>
    <t>Avis sur programme d’investigations et/ou sur devis pour la réalisa-tion de missions normalisées (G1, G2 ou G5).</t>
  </si>
  <si>
    <t>Ce prix rémunère forfaitairement la fourniture d’un avis sur le programme d’investigation proposé par le prestataire en charge des prestations du lot N°1 ou sur le devis proposé suite à une demande du maitre d’ouvrage par le titulaire du lot N°1 conformément au prix 102 du bordereau des prix du lot 1 et l’article 2.2.2 du CCTP du lot 1.
Si nécessaire des avis sur des versions revues du programme d’investigation ou du devis seront à fournir.
Ceci conformément aux prescriptions de l’article 3.4. de CCTP du lot 2.</t>
  </si>
  <si>
    <t>172</t>
  </si>
  <si>
    <t>Avis sur rapport de synthèse des investigations (sondages, essais et mesures in-situ et en laboratoire)</t>
  </si>
  <si>
    <t>Ce prix rémunère forfaitairement la fourniture d’un avis sur le rapport de synthèse des investigations réalisé par le prestataire en charge des prestations du lot N°1 (prix 901 ou 911 du bordereau des prix du lot 1).
Si nécessaire des avis sur des versions revues du rapport de synthèse des investigations seront à fournir.</t>
  </si>
  <si>
    <t>172 A</t>
  </si>
  <si>
    <t>Dans le cas d’une campagne d’investigation de taille réduite</t>
  </si>
  <si>
    <t>Ce prix s’applique lorsque les investigations comprennent moins de 10 sondages et essais in-situ.</t>
  </si>
  <si>
    <t>172 B</t>
  </si>
  <si>
    <t>Dans le cas d’une campagne d’investigation de taille moyenne</t>
  </si>
  <si>
    <t>Ce prix s’applique lorsque les investigations comprennent entre 10 et 49 sondages et essais in-situ.</t>
  </si>
  <si>
    <t>172 C</t>
  </si>
  <si>
    <t>Dans le cas d’une campagne d’investigation de taille importante</t>
  </si>
  <si>
    <t>Ce prix s’applique lorsque les investigations comprennent plus de 50 sondages et essais in-situ.</t>
  </si>
  <si>
    <t>173</t>
  </si>
  <si>
    <t>Avis sur indices supplémentaires sur missions normalisées (G1, G2 ou G5)</t>
  </si>
  <si>
    <t>Ce prix rémunère, à l'unité, la fourniture d’un avis supplémentaire aux 2 avis compris dans les forfaits d’AMO et de CE conformément aux prescription de l’article 3.4 du CCTP du lot 2.</t>
  </si>
  <si>
    <t>174</t>
  </si>
  <si>
    <t>Réunions dans le cadre de la réalisation des missions d'ingénierie normalisées</t>
  </si>
  <si>
    <t>Ce prix rémunère, à l'unité, la présence du responsable technique du contrôle extérieur de la mission d’ingénierie à une réunion notamment réunion de cadrage ou réunion technique d’échange se déroulant dans les locaux du maître d'ouvrage ou sur site dans la zone géo-graphique du bon de commande concerné. Les réunions feront l’objet d’une convocation.
Ce prix comprend également les frais de déplacement des participants à cette réunion. La durée de référence d’une réunion est d’une demi-journée.</t>
  </si>
  <si>
    <t>200</t>
  </si>
  <si>
    <t>Mission G2 ACT (Assistance à la sélection, à l'analyse technique des offres)</t>
  </si>
  <si>
    <t>201</t>
  </si>
  <si>
    <t>Mission G2 ACT de base (4 offres sans variante, négociation ou mise au point)</t>
  </si>
  <si>
    <t xml:space="preserve">Ce prix rémunère, au forfait, la réalisation de la mission d’ingénierie géotechnique G2 phase ACT conformément à la norme NF P 94-500 et aux prescriptions de l’article 3.5.1 de CCTP du lot 2.
Ce forfait de base comprend l’analyse de 4 offres sans variante ni né-gociation ou mise au point.
</t>
  </si>
  <si>
    <t>202</t>
  </si>
  <si>
    <t>Plus value pour offre supplémentaire</t>
  </si>
  <si>
    <t>Ce prix rémunère, au forfait en plus-value au prix 201, la réalisation de la mission d’ingénierie géotechnique G2 phase ACT conformément à la norme NF P 94-500 et aux prescriptions de l’article 3.5.1 de CCTP du lot 2  pour une offre supplémentaire.</t>
  </si>
  <si>
    <t>203</t>
  </si>
  <si>
    <t>Analyse technique d’une solution variante</t>
  </si>
  <si>
    <t>Ce prix rémunère, à l’unité et par solution variante, l’analyse technique d’une solution variante dans le cadre de la mission d’ingénierie géotechnique G2 phase ACT conformément à la norme NF P 94-500 et aux prescriptions de l’article 3.5.1 de CCTP du lot 2.</t>
  </si>
  <si>
    <t>204</t>
  </si>
  <si>
    <t>Plus value pour participation à une réunion de négociation ou de mise au point</t>
  </si>
  <si>
    <t>Ce prix rémunère, à l’unité et par réunion, la participation à une réunion de négociation ou de mise au point dans le cadre de la mission d’ingénierie géotechnique G2 phase ACT conformément à la norme NF P 94-500 et aux prescriptions de l’article 3.5.1 de CCTP du lot 2.</t>
  </si>
  <si>
    <t>210</t>
  </si>
  <si>
    <t>Mission G4 de supervision géotechnique d’exécution</t>
  </si>
  <si>
    <t>211</t>
  </si>
  <si>
    <t>Supervision de l’étude géotechnique d’exécution (G4 études)</t>
  </si>
  <si>
    <t>211 A</t>
  </si>
  <si>
    <t>Ce prix rémunère, au forfait, la réalisation de la mission d’ingénierie géotechnique G4 phase études conformément à la norme NF P 94-500 et aux prescriptions des articles 3.2.3 et 3.5.2 de CCTP du lot 2.
Ce forfait de base comprend la mission d’ingénierie géotechnique pour un seul ouvrage géotechnique.</t>
  </si>
  <si>
    <t>211 B</t>
  </si>
  <si>
    <t>Ce prix rémunère, au forfait en plus-value au prix 211A et par ouvrage géotechnique supplémentaire, la réalisation de la mission d’ingénierie géotechnique G4 phase études conformément à la norme NF P 94-500 et aux prescriptions des articles 3.2.3 et 3.5.2 de CCTP du lot 2 .</t>
  </si>
  <si>
    <t>212</t>
  </si>
  <si>
    <t>Supervision du suivi géotechnique d’exécution (G4 travaux)</t>
  </si>
  <si>
    <t>212 A</t>
  </si>
  <si>
    <t>Ce prix rémunère, au forfait, la réalisation de la mission d’ingénierie géotechnique G4 phase travaux conformément à la norme NF P 94-500 et aux prescriptions des articles 3.6 et 3.5.2 de CCTP du lot 2.
Ce forfait de base comprend la mission d’ingénierie géotechnique pour un seul ouvrage géotechnique.</t>
  </si>
  <si>
    <t>212 B</t>
  </si>
  <si>
    <t>Ce prix rémunère, au forfait en plus-value au prix 212A et par ouvrage géotechnique supplémentaire, la réalisation de la mission d’ingénierie géotechnique G4 phase travaux conformément à la norme NF P 94-500 et aux prescriptions des articles 3.2.3.2 et 3.4 de CCTP du lot 2.</t>
  </si>
  <si>
    <t>212 C</t>
  </si>
  <si>
    <t xml:space="preserve">Plus-value pour des travaux de longue durée pour un même ouvrage géotechnique </t>
  </si>
  <si>
    <t>Ce prix rémunère, au forfait en plus-value aux prix 212A ou 212B pour le cas particulier de phases de travaux sur un même type d’ouvrage géotechnique durant plus de 3 mois, le surcout associé pour la réalisation de la mission d’ingénierie géotechnique G4 phase travaux conformément à la norme NF P 94-500 et aux prescriptions des articles 3.2.3.3 et 3.5.2 de CCTP du lot 2.</t>
  </si>
  <si>
    <t>300</t>
  </si>
  <si>
    <t>Assistance à maitrise d'ouvrage en cas d'adaptation d'un projet aux difficultés géotechniques ou autres obstacles rencontrés en phase travaux</t>
  </si>
  <si>
    <t>301</t>
  </si>
  <si>
    <t>Pour une adaptation simple</t>
  </si>
  <si>
    <t>Ce prix rémunère, au forfait, l’AMO en cas d’adaptation simple à définir dans le cadre de difficultés géotechniques ou autres obstacles rencontrés en phase travaux, conformément aux prescriptions de l’article 2.6.1 de CCTP du lot 2.</t>
  </si>
  <si>
    <t>302</t>
  </si>
  <si>
    <t>Pour une adaptation moyennement complexe</t>
  </si>
  <si>
    <t>Ce prix rémunère, au forfait, l’AMO en cas d’adaptation moyennement complexe à définir dans le cadre de difficultés géotechniques ou autres obstacles rencontrés en phase travaux, conformément aux prescriptions de l’article 3.6.1 de CCTP du lot 2.</t>
  </si>
  <si>
    <t>303</t>
  </si>
  <si>
    <t>Pour une adaptation complexe</t>
  </si>
  <si>
    <t>Ce prix rémunère, au forfait, l’AMO en cas d’adaptation complexe à définir dans le cadre de difficultés géotechniques ou autres obstacles rencontrés en phase travaux, conformément aux prescriptions de l’article 3.6.1 de CCTP du lot 2.</t>
  </si>
  <si>
    <t>310</t>
  </si>
  <si>
    <t>Avis sur problématique ou expertise géotechnique ponctuelle</t>
  </si>
  <si>
    <t>311</t>
  </si>
  <si>
    <t>Sur cas simple</t>
  </si>
  <si>
    <t>Ce prix rémunère, au forfait, l’AMO en cas d’avis sur une problématique simple ou une expertise géotechnique ponctuelle simple, conformément aux prescriptions de l’article 3.6.2 de CCTP du lot 2.</t>
  </si>
  <si>
    <t>312</t>
  </si>
  <si>
    <t>Sur cas moyennement complexe</t>
  </si>
  <si>
    <t>Ce prix rémunère, au forfait, l’AMO en cas d’avis sur une problématique moyennement complexe ou une expertise géotechnique ponctuelle moyennement complexe, conformément aux prescriptions de l’article 3.6.2 de CCTP du lot 2.</t>
  </si>
  <si>
    <t>313</t>
  </si>
  <si>
    <t>Sur cas complexe</t>
  </si>
  <si>
    <t>Ce prix rémunère, au forfait, l’AMO en cas d’avis sur une problématique complexe ou une expertise géotechnique ponctuelle complexe, conformément aux prescriptions de l’article 3.6.2 de CCTP du lot 2.</t>
  </si>
  <si>
    <t>320</t>
  </si>
  <si>
    <t>Interventions complémentaires diverses</t>
  </si>
  <si>
    <t>321</t>
  </si>
  <si>
    <t>Participation à des réunions techniques (hors missions normalisées)</t>
  </si>
  <si>
    <t>Ce prix rémunère, à l'unité, la participation à une réunion technique d’échange (réalisée en dehors d’une mission d’AMO et de CE sur mis-sions normalisée et en dehors des missions normalisées prévues au marché et rémunérées dans la série de prix 200) se déroulant dans les locaux du maître d'ouvrage ou sur site. Les réunions feront l’objet d’une convocation.
Ce prix comprend également les frais de déplacement des participants à cette réunion. La durée de référence d’une réunion est d’une demi-journée.</t>
  </si>
  <si>
    <t xml:space="preserve">L'unité : </t>
  </si>
  <si>
    <t>322</t>
  </si>
  <si>
    <t>Réalisation de contre calcul pour vérification ou optimisation</t>
  </si>
  <si>
    <t>Ce prix rémunère, à l'unité, la réalisation d’un contre-calcul sur un ouvrage géotechnique à la demande du maitre d’ouvrage (que ce soit dans le cadre d’une mission d’AMO ponctuelle hors missions normali-sée ou d’une mission d’AMO et de CE sur mission normalisée ou d’une mission normalisée).
Le prix comprend la réalisation d’une note de présentation du contre-calcul et, le cas échéant, une comparaison avec le calcul réalisé par ailleurs (par l’ingénierie géotechnique ou le maitre d’œuvre voire le bureau d’étude en charge des études d’exécution).</t>
  </si>
  <si>
    <t>323</t>
  </si>
  <si>
    <t>Intervention ponctuelle sur site</t>
  </si>
  <si>
    <t>Ce prix rémunère, à l’unité, l’intervention sur site à la demande du maître d’ouvrage.
Ce prix comprend également les frais de déplacement des participants sur site ainsi que la fourniture du compte-rendu de visite.</t>
  </si>
  <si>
    <t>330</t>
  </si>
  <si>
    <t>Plus-value aux prix des séries 300, 310 et 320 pour interventions ou réponses urgentes</t>
  </si>
  <si>
    <t>331</t>
  </si>
  <si>
    <t>Plus-value pour intervention urgente sur site (sous 24h)</t>
  </si>
  <si>
    <r>
      <rPr>
        <sz val="9"/>
        <color rgb="FF000000"/>
        <rFont val="Trebuchet MS"/>
      </rPr>
      <t>Ce prix rémunère, à l’unité en plus-value aux prix de la série 300, l’intervention urgente sur site à la demande du maître d’ouvrage et ceci conformément aux prescriptions</t>
    </r>
    <r>
      <rPr>
        <sz val="9"/>
        <color rgb="FFFF0000"/>
        <rFont val="Trebuchet MS"/>
      </rPr>
      <t xml:space="preserve"> </t>
    </r>
    <r>
      <rPr>
        <sz val="9"/>
        <color rgb="FF000000"/>
        <rFont val="Trebuchet MS"/>
      </rPr>
      <t>de l’article 9 du CCAP et l'article 3.6.3 du CCTP lot 2</t>
    </r>
    <r>
      <rPr>
        <sz val="9"/>
        <rFont val="Trebuchet MS"/>
        <family val="2"/>
      </rPr>
      <t>.</t>
    </r>
  </si>
  <si>
    <t>332</t>
  </si>
  <si>
    <t>Plus-value pour intervention sur site de nuit</t>
  </si>
  <si>
    <t>Ce prix rémunère, à l’unité en plus-value aux prix de la série 300, l’intervention sur site à la demande du maître d’ouvrage pendant la nuit et ceci conformément aux prescriptions de l’article 9 du CCAP et de l'article 3.6.3 du CCTP lot 2.</t>
  </si>
  <si>
    <t>333</t>
  </si>
  <si>
    <t>Plus-value pour intervention urgente sur site le WE ou jour férié</t>
  </si>
  <si>
    <t>Ce prix rémunère, à l’unité en plus-value aux prix de la série 300, l’intervention urgente sur site à la demande du maître d’ouvrage pendant le WE et jour férié et ceci conformément aux prescriptions de l’article 9 du CCAP et de l’article 3.6.3 du CCTP lot 2.</t>
  </si>
  <si>
    <t>334</t>
  </si>
  <si>
    <t>Plus-value pour avis ou réponse urgente (sous 24h)</t>
  </si>
  <si>
    <t>Ce prix rémunère, à l’unité en plus-value aux prix de la série 300, la fourniture d’un avis ou d’une réponse urgente suite à la demande du maître d’ouvrage et ceci conformément aux prescriptions de l’article 9 du CCAP et de l’article 3.6.3 du CCTP lot 2.</t>
  </si>
  <si>
    <t xml:space="preserve"> </t>
  </si>
  <si>
    <t>3341856</t>
  </si>
  <si>
    <t>dePrixUnitaires</t>
  </si>
  <si>
    <t>Consultation : 2025-GEOTECH-01</t>
  </si>
  <si>
    <t>DETAIL QUANTITATIF ESTIMATIF - ESTIMATION</t>
  </si>
  <si>
    <t>Unité</t>
  </si>
  <si>
    <t>Quantités
Prévues</t>
  </si>
  <si>
    <t>Rabais</t>
  </si>
  <si>
    <t>Montant
H.T.</t>
  </si>
  <si>
    <t>Taux</t>
  </si>
  <si>
    <t>LOT 2: Marché d’assistance à la maîtrise d'ouvrage sur les aspects géotechniques et de réalisation des missions d’ingénierie en phase exécution</t>
  </si>
  <si>
    <t>for</t>
  </si>
  <si>
    <t>122</t>
  </si>
  <si>
    <t>Plus-value par série de 3 profils ou solutions alternatives supplémentaires</t>
  </si>
  <si>
    <t>Avis sur programme d’investigations et/ou sur devis pour la réalisa-tion de missions normalisées (G1, G2 ou G5)</t>
  </si>
  <si>
    <t>u</t>
  </si>
  <si>
    <t>C  U  M  U  L  S</t>
  </si>
  <si>
    <t>Montant H.T.</t>
  </si>
  <si>
    <t>Montant T.V.A.</t>
  </si>
  <si>
    <t>Montant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</si>
</sst>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1]_-;\-* #,##0.00\ [$€-1]_-;_-* &quot;-&quot;??\ [$€-1]_-"/>
    <numFmt numFmtId="165" formatCode="#,##0.00_ ;\-#,##0.00\ "/>
    <numFmt numFmtId="166" formatCode="###\ ###\ ##0.000"/>
    <numFmt numFmtId="167" formatCode="d/m/yy\ h:mm;@"/>
    <numFmt numFmtId="168" formatCode="###\ ###\ ##0.00"/>
  </numFmts>
  <fonts count="21">
    <font>
      <sz val="10"/>
      <name val="Arial"/>
    </font>
    <font>
      <sz val="10"/>
      <name val="Arial"/>
      <family val="2"/>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20"/>
      <name val="Trebuchet MS"/>
      <family val="2"/>
    </font>
    <font>
      <b/>
      <sz val="10"/>
      <name val="Times New Roman"/>
      <family val="1"/>
    </font>
    <font>
      <b/>
      <sz val="9"/>
      <color indexed="8"/>
      <name val="Times New Roman"/>
      <family val="1"/>
    </font>
    <font>
      <b/>
      <sz val="10"/>
      <color indexed="9"/>
      <name val="Trebuchet MS"/>
      <family val="2"/>
    </font>
    <font>
      <b/>
      <sz val="9"/>
      <color indexed="9"/>
      <name val="Trebuchet MS"/>
      <family val="2"/>
    </font>
    <font>
      <b/>
      <sz val="14"/>
      <name val="Trebuchet MS"/>
      <family val="2"/>
    </font>
    <font>
      <sz val="9"/>
      <color rgb="FFFF0000"/>
      <name val="Trebuchet MS"/>
      <family val="2"/>
    </font>
    <font>
      <sz val="10"/>
      <color rgb="FFFF0000"/>
      <name val="Arial"/>
      <family val="2"/>
    </font>
    <font>
      <sz val="9"/>
      <color theme="1"/>
      <name val="Trebuchet MS"/>
      <family val="2"/>
    </font>
    <font>
      <sz val="9"/>
      <color rgb="FF000000"/>
      <name val="Trebuchet MS"/>
    </font>
    <font>
      <sz val="9"/>
      <color rgb="FFFF0000"/>
      <name val="Trebuchet MS"/>
    </font>
  </fonts>
  <fills count="8">
    <fill>
      <patternFill patternType="none"/>
    </fill>
    <fill>
      <patternFill patternType="gray125"/>
    </fill>
    <fill>
      <patternFill patternType="solid">
        <fgColor indexed="30"/>
        <bgColor indexed="64"/>
      </patternFill>
    </fill>
    <fill>
      <patternFill patternType="solid">
        <fgColor indexed="26"/>
        <bgColor indexed="64"/>
      </patternFill>
    </fill>
    <fill>
      <patternFill patternType="solid">
        <fgColor indexed="22"/>
        <bgColor indexed="64"/>
      </patternFill>
    </fill>
    <fill>
      <patternFill patternType="solid">
        <fgColor theme="2"/>
        <bgColor indexed="64"/>
      </patternFill>
    </fill>
    <fill>
      <patternFill patternType="solid">
        <fgColor theme="0" tint="-0.14999847407452621"/>
        <bgColor indexed="64"/>
      </patternFill>
    </fill>
    <fill>
      <patternFill patternType="solid">
        <fgColor theme="6" tint="0.79998168889431442"/>
        <bgColor indexed="64"/>
      </patternFill>
    </fill>
  </fills>
  <borders count="22">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64"/>
      </bottom>
      <diagonal/>
    </border>
    <border>
      <left/>
      <right style="thin">
        <color indexed="64"/>
      </right>
      <top/>
      <bottom style="thin">
        <color indexed="64"/>
      </bottom>
      <diagonal/>
    </border>
    <border>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right style="thin">
        <color indexed="8"/>
      </right>
      <top/>
      <bottom/>
      <diagonal/>
    </border>
    <border>
      <left/>
      <right style="thin">
        <color indexed="8"/>
      </right>
      <top style="thin">
        <color indexed="8"/>
      </top>
      <bottom style="thin">
        <color indexed="8"/>
      </bottom>
      <diagonal/>
    </border>
  </borders>
  <cellStyleXfs count="3">
    <xf numFmtId="0" fontId="0" fillId="0" borderId="0"/>
    <xf numFmtId="164" fontId="1" fillId="0" borderId="0" applyFont="0" applyFill="0" applyBorder="0" applyAlignment="0" applyProtection="0"/>
    <xf numFmtId="0" fontId="4" fillId="0" borderId="0"/>
  </cellStyleXfs>
  <cellXfs count="100">
    <xf numFmtId="0" fontId="0" fillId="0" borderId="0" xfId="0"/>
    <xf numFmtId="0" fontId="3" fillId="0" borderId="0" xfId="0" applyFont="1" applyAlignment="1">
      <alignment horizontal="center"/>
    </xf>
    <xf numFmtId="0" fontId="3" fillId="0" borderId="0" xfId="0" applyFont="1"/>
    <xf numFmtId="0" fontId="4" fillId="0" borderId="0" xfId="2"/>
    <xf numFmtId="0" fontId="7" fillId="0" borderId="1" xfId="2" applyFont="1" applyBorder="1" applyAlignment="1" applyProtection="1">
      <alignment horizontal="left" vertical="top"/>
      <protection locked="0"/>
    </xf>
    <xf numFmtId="0" fontId="4" fillId="0" borderId="0" xfId="2" applyAlignment="1">
      <alignment horizontal="right"/>
    </xf>
    <xf numFmtId="0" fontId="4" fillId="0" borderId="0" xfId="2" applyAlignment="1">
      <alignment horizontal="left"/>
    </xf>
    <xf numFmtId="0" fontId="6" fillId="0" borderId="0" xfId="2" applyFont="1" applyAlignment="1">
      <alignment horizontal="right" vertical="top"/>
    </xf>
    <xf numFmtId="0" fontId="7" fillId="0" borderId="0" xfId="2" applyFont="1" applyAlignment="1" applyProtection="1">
      <alignment horizontal="right" vertical="top"/>
      <protection locked="0"/>
    </xf>
    <xf numFmtId="0" fontId="12" fillId="0" borderId="0" xfId="0" applyFont="1" applyAlignment="1">
      <alignment horizontal="left" vertical="center" readingOrder="1"/>
    </xf>
    <xf numFmtId="0" fontId="2" fillId="0" borderId="0" xfId="2" applyFont="1" applyAlignment="1" applyProtection="1">
      <alignment horizontal="right" vertical="top"/>
      <protection locked="0"/>
    </xf>
    <xf numFmtId="0" fontId="11" fillId="0" borderId="0" xfId="2" applyFont="1" applyAlignment="1">
      <alignment horizontal="right" vertical="top"/>
    </xf>
    <xf numFmtId="167" fontId="7" fillId="0" borderId="0" xfId="2" applyNumberFormat="1" applyFont="1" applyAlignment="1">
      <alignment horizontal="right"/>
    </xf>
    <xf numFmtId="0" fontId="7" fillId="0" borderId="0" xfId="2" applyFont="1" applyAlignment="1">
      <alignment horizontal="right" vertical="top"/>
    </xf>
    <xf numFmtId="0" fontId="2" fillId="0" borderId="0" xfId="2" applyFont="1" applyAlignment="1">
      <alignment horizontal="right" vertical="top"/>
    </xf>
    <xf numFmtId="0" fontId="7" fillId="0" borderId="1" xfId="2" applyFont="1" applyBorder="1" applyAlignment="1">
      <alignment horizontal="left" vertical="top"/>
    </xf>
    <xf numFmtId="0" fontId="5" fillId="0" borderId="0" xfId="0" applyFont="1"/>
    <xf numFmtId="165" fontId="8" fillId="0" borderId="2" xfId="1" applyNumberFormat="1" applyFont="1" applyBorder="1" applyAlignment="1" applyProtection="1">
      <alignment horizontal="right" vertical="top" wrapText="1"/>
    </xf>
    <xf numFmtId="0" fontId="9" fillId="0" borderId="1" xfId="0" applyFont="1" applyBorder="1" applyAlignment="1">
      <alignment horizontal="left" vertical="top"/>
    </xf>
    <xf numFmtId="0" fontId="9" fillId="0" borderId="3" xfId="0" applyFont="1" applyBorder="1" applyAlignment="1">
      <alignment horizontal="left" vertical="top"/>
    </xf>
    <xf numFmtId="0" fontId="9" fillId="0" borderId="4" xfId="0" applyFont="1" applyBorder="1" applyAlignment="1">
      <alignment horizontal="left" vertical="top"/>
    </xf>
    <xf numFmtId="0" fontId="9" fillId="0" borderId="5" xfId="0" applyFont="1" applyBorder="1" applyAlignment="1">
      <alignment horizontal="left" vertical="top"/>
    </xf>
    <xf numFmtId="165" fontId="8" fillId="0" borderId="6" xfId="1" applyNumberFormat="1" applyFont="1" applyBorder="1" applyAlignment="1" applyProtection="1">
      <alignment horizontal="right" vertical="top" wrapText="1"/>
    </xf>
    <xf numFmtId="0" fontId="3" fillId="0" borderId="0" xfId="0" applyFont="1" applyAlignment="1">
      <alignment horizontal="right"/>
    </xf>
    <xf numFmtId="0" fontId="3" fillId="0" borderId="0" xfId="0" applyFont="1" applyAlignment="1">
      <alignment horizontal="left"/>
    </xf>
    <xf numFmtId="0" fontId="4" fillId="0" borderId="3" xfId="2" applyBorder="1" applyAlignment="1">
      <alignment horizontal="right"/>
    </xf>
    <xf numFmtId="0" fontId="13" fillId="2" borderId="7" xfId="0" applyFont="1" applyFill="1" applyBorder="1" applyAlignment="1">
      <alignment horizontal="center" vertical="center" wrapText="1"/>
    </xf>
    <xf numFmtId="0" fontId="9" fillId="0" borderId="0" xfId="0" applyFont="1" applyAlignment="1">
      <alignment horizontal="left" vertical="top"/>
    </xf>
    <xf numFmtId="0" fontId="7" fillId="0" borderId="4" xfId="2" applyFont="1" applyBorder="1" applyAlignment="1">
      <alignment horizontal="left" vertical="center" wrapText="1"/>
    </xf>
    <xf numFmtId="0" fontId="7" fillId="0" borderId="4" xfId="2" applyFont="1" applyBorder="1" applyAlignment="1" applyProtection="1">
      <alignment horizontal="left" vertical="center" wrapText="1"/>
      <protection locked="0"/>
    </xf>
    <xf numFmtId="10" fontId="0" fillId="0" borderId="0" xfId="0" applyNumberFormat="1" applyProtection="1">
      <protection hidden="1"/>
    </xf>
    <xf numFmtId="10" fontId="0" fillId="0" borderId="14" xfId="0" applyNumberFormat="1" applyBorder="1" applyProtection="1">
      <protection hidden="1"/>
    </xf>
    <xf numFmtId="166" fontId="0" fillId="0" borderId="14" xfId="0" applyNumberFormat="1" applyBorder="1" applyProtection="1">
      <protection hidden="1"/>
    </xf>
    <xf numFmtId="1" fontId="4" fillId="0" borderId="0" xfId="2" applyNumberFormat="1"/>
    <xf numFmtId="1" fontId="13" fillId="2" borderId="7" xfId="0" applyNumberFormat="1" applyFont="1" applyFill="1" applyBorder="1" applyAlignment="1">
      <alignment horizontal="center" vertical="center" wrapText="1"/>
    </xf>
    <xf numFmtId="1" fontId="9" fillId="0" borderId="3" xfId="0" applyNumberFormat="1" applyFont="1" applyBorder="1" applyAlignment="1">
      <alignment horizontal="left" vertical="top"/>
    </xf>
    <xf numFmtId="1" fontId="9" fillId="0" borderId="0" xfId="0" applyNumberFormat="1" applyFont="1" applyAlignment="1">
      <alignment horizontal="left" vertical="top"/>
    </xf>
    <xf numFmtId="1" fontId="9" fillId="0" borderId="5" xfId="0" applyNumberFormat="1" applyFont="1" applyBorder="1" applyAlignment="1">
      <alignment horizontal="left" vertical="top"/>
    </xf>
    <xf numFmtId="1" fontId="3" fillId="0" borderId="0" xfId="0" applyNumberFormat="1" applyFont="1" applyAlignment="1">
      <alignment horizontal="right"/>
    </xf>
    <xf numFmtId="2" fontId="4" fillId="0" borderId="0" xfId="2" applyNumberFormat="1"/>
    <xf numFmtId="2" fontId="7" fillId="0" borderId="0" xfId="2" applyNumberFormat="1" applyFont="1" applyAlignment="1">
      <alignment horizontal="right" vertical="top"/>
    </xf>
    <xf numFmtId="2" fontId="2" fillId="0" borderId="0" xfId="2" applyNumberFormat="1" applyFont="1" applyAlignment="1">
      <alignment horizontal="right" vertical="top"/>
    </xf>
    <xf numFmtId="2" fontId="13" fillId="2" borderId="7" xfId="0" applyNumberFormat="1" applyFont="1" applyFill="1" applyBorder="1" applyAlignment="1">
      <alignment horizontal="center" vertical="center" wrapText="1"/>
    </xf>
    <xf numFmtId="2" fontId="9" fillId="0" borderId="3" xfId="0" applyNumberFormat="1" applyFont="1" applyBorder="1" applyAlignment="1">
      <alignment horizontal="left" vertical="top"/>
    </xf>
    <xf numFmtId="2" fontId="9" fillId="0" borderId="5" xfId="0" applyNumberFormat="1" applyFont="1" applyBorder="1" applyAlignment="1">
      <alignment horizontal="left" vertical="top"/>
    </xf>
    <xf numFmtId="2" fontId="3" fillId="0" borderId="0" xfId="0" applyNumberFormat="1" applyFont="1" applyAlignment="1">
      <alignment horizontal="right"/>
    </xf>
    <xf numFmtId="2" fontId="7" fillId="0" borderId="0" xfId="2" applyNumberFormat="1" applyFont="1" applyAlignment="1">
      <alignment horizontal="right"/>
    </xf>
    <xf numFmtId="2" fontId="6" fillId="0" borderId="0" xfId="2" applyNumberFormat="1" applyFont="1" applyAlignment="1">
      <alignment horizontal="right" vertical="top"/>
    </xf>
    <xf numFmtId="2" fontId="11" fillId="0" borderId="0" xfId="2" applyNumberFormat="1" applyFont="1" applyAlignment="1">
      <alignment horizontal="right" vertical="top"/>
    </xf>
    <xf numFmtId="2" fontId="4" fillId="0" borderId="3" xfId="2" applyNumberFormat="1" applyBorder="1" applyAlignment="1">
      <alignment horizontal="right"/>
    </xf>
    <xf numFmtId="2" fontId="4" fillId="0" borderId="0" xfId="2" applyNumberFormat="1" applyAlignment="1">
      <alignment horizontal="right"/>
    </xf>
    <xf numFmtId="0" fontId="16" fillId="0" borderId="0" xfId="0" applyFont="1"/>
    <xf numFmtId="10" fontId="17" fillId="0" borderId="14" xfId="0" applyNumberFormat="1" applyFont="1" applyBorder="1" applyProtection="1">
      <protection hidden="1"/>
    </xf>
    <xf numFmtId="166" fontId="17" fillId="0" borderId="14" xfId="0" applyNumberFormat="1" applyFont="1" applyBorder="1" applyProtection="1">
      <protection hidden="1"/>
    </xf>
    <xf numFmtId="0" fontId="5" fillId="0" borderId="16" xfId="0" applyFont="1" applyBorder="1" applyAlignment="1">
      <alignment horizontal="left" vertical="top" wrapText="1"/>
    </xf>
    <xf numFmtId="0" fontId="5" fillId="0" borderId="15" xfId="0" applyFont="1" applyBorder="1" applyAlignment="1">
      <alignment horizontal="left" vertical="justify" wrapText="1"/>
    </xf>
    <xf numFmtId="0" fontId="5" fillId="6" borderId="16" xfId="0" applyFont="1" applyFill="1" applyBorder="1" applyAlignment="1">
      <alignment horizontal="left" vertical="top"/>
    </xf>
    <xf numFmtId="0" fontId="8" fillId="6" borderId="16" xfId="0" applyFont="1" applyFill="1" applyBorder="1" applyAlignment="1">
      <alignment horizontal="left" vertical="top" wrapText="1"/>
    </xf>
    <xf numFmtId="2" fontId="5" fillId="6" borderId="16" xfId="0" applyNumberFormat="1" applyFont="1" applyFill="1" applyBorder="1" applyAlignment="1">
      <alignment horizontal="left" vertical="top"/>
    </xf>
    <xf numFmtId="0" fontId="5" fillId="0" borderId="16" xfId="0" applyFont="1" applyBorder="1" applyAlignment="1">
      <alignment horizontal="left" vertical="top"/>
    </xf>
    <xf numFmtId="2" fontId="5" fillId="0" borderId="16" xfId="0" applyNumberFormat="1" applyFont="1" applyBorder="1" applyAlignment="1">
      <alignment horizontal="right" vertical="top"/>
    </xf>
    <xf numFmtId="0" fontId="5" fillId="0" borderId="15" xfId="0" applyFont="1" applyBorder="1" applyAlignment="1">
      <alignment horizontal="left" vertical="top"/>
    </xf>
    <xf numFmtId="2" fontId="5" fillId="0" borderId="15" xfId="0" applyNumberFormat="1" applyFont="1" applyBorder="1" applyAlignment="1">
      <alignment horizontal="left" vertical="top"/>
    </xf>
    <xf numFmtId="0" fontId="9" fillId="0" borderId="15" xfId="0" applyFont="1" applyBorder="1" applyAlignment="1">
      <alignment horizontal="left" vertical="top"/>
    </xf>
    <xf numFmtId="2" fontId="5" fillId="3" borderId="7" xfId="0" applyNumberFormat="1" applyFont="1" applyFill="1" applyBorder="1" applyAlignment="1" applyProtection="1">
      <alignment horizontal="right" vertical="center" wrapText="1"/>
      <protection locked="0"/>
    </xf>
    <xf numFmtId="0" fontId="8" fillId="0" borderId="16" xfId="0" applyFont="1" applyBorder="1" applyAlignment="1">
      <alignment horizontal="left" vertical="top" wrapText="1"/>
    </xf>
    <xf numFmtId="0" fontId="5" fillId="5" borderId="16" xfId="0" applyFont="1" applyFill="1" applyBorder="1" applyAlignment="1">
      <alignment horizontal="left" vertical="top"/>
    </xf>
    <xf numFmtId="0" fontId="8" fillId="5" borderId="16" xfId="0" applyFont="1" applyFill="1" applyBorder="1" applyAlignment="1">
      <alignment horizontal="left" vertical="top" wrapText="1"/>
    </xf>
    <xf numFmtId="1" fontId="5" fillId="5" borderId="16" xfId="0" applyNumberFormat="1" applyFont="1" applyFill="1" applyBorder="1" applyAlignment="1">
      <alignment horizontal="left" vertical="top"/>
    </xf>
    <xf numFmtId="2" fontId="5" fillId="5" borderId="16" xfId="0" applyNumberFormat="1" applyFont="1" applyFill="1" applyBorder="1" applyAlignment="1">
      <alignment horizontal="left" vertical="top"/>
    </xf>
    <xf numFmtId="0" fontId="5" fillId="0" borderId="16" xfId="0" applyFont="1" applyBorder="1" applyAlignment="1">
      <alignment horizontal="center" vertical="top"/>
    </xf>
    <xf numFmtId="1" fontId="5" fillId="0" borderId="16" xfId="0" applyNumberFormat="1" applyFont="1" applyBorder="1" applyAlignment="1">
      <alignment horizontal="right" vertical="top"/>
    </xf>
    <xf numFmtId="1" fontId="5" fillId="0" borderId="16" xfId="0" applyNumberFormat="1" applyFont="1" applyBorder="1" applyAlignment="1">
      <alignment horizontal="left" vertical="top"/>
    </xf>
    <xf numFmtId="0" fontId="9" fillId="0" borderId="19" xfId="0" applyFont="1" applyBorder="1" applyAlignment="1">
      <alignment horizontal="left" vertical="top"/>
    </xf>
    <xf numFmtId="2" fontId="9" fillId="0" borderId="20" xfId="0" applyNumberFormat="1" applyFont="1" applyBorder="1" applyAlignment="1">
      <alignment horizontal="right" vertical="top"/>
    </xf>
    <xf numFmtId="168" fontId="5" fillId="0" borderId="15" xfId="0" applyNumberFormat="1" applyFont="1" applyBorder="1" applyAlignment="1">
      <alignment horizontal="right" vertical="top"/>
    </xf>
    <xf numFmtId="2" fontId="18" fillId="0" borderId="16" xfId="0" applyNumberFormat="1" applyFont="1" applyBorder="1" applyAlignment="1">
      <alignment horizontal="right" vertical="top"/>
    </xf>
    <xf numFmtId="168" fontId="18" fillId="0" borderId="16" xfId="0" applyNumberFormat="1" applyFont="1" applyBorder="1" applyAlignment="1" applyProtection="1">
      <alignment horizontal="right" vertical="top"/>
      <protection locked="0"/>
    </xf>
    <xf numFmtId="168" fontId="18" fillId="0" borderId="16" xfId="0" applyNumberFormat="1" applyFont="1" applyBorder="1" applyAlignment="1">
      <alignment horizontal="right" vertical="top"/>
    </xf>
    <xf numFmtId="2" fontId="18" fillId="5" borderId="16" xfId="0" applyNumberFormat="1" applyFont="1" applyFill="1" applyBorder="1" applyAlignment="1">
      <alignment horizontal="left" vertical="top"/>
    </xf>
    <xf numFmtId="0" fontId="18" fillId="5" borderId="16" xfId="0" applyFont="1" applyFill="1" applyBorder="1" applyAlignment="1">
      <alignment horizontal="left" vertical="top"/>
    </xf>
    <xf numFmtId="2" fontId="18" fillId="5" borderId="16" xfId="0" applyNumberFormat="1" applyFont="1" applyFill="1" applyBorder="1" applyAlignment="1">
      <alignment horizontal="right" vertical="top"/>
    </xf>
    <xf numFmtId="0" fontId="18" fillId="0" borderId="16" xfId="0" applyFont="1" applyBorder="1" applyAlignment="1">
      <alignment horizontal="left" vertical="top"/>
    </xf>
    <xf numFmtId="0" fontId="1" fillId="0" borderId="3" xfId="2" applyFont="1" applyBorder="1" applyAlignment="1">
      <alignment horizontal="left"/>
    </xf>
    <xf numFmtId="0" fontId="5" fillId="7" borderId="16" xfId="0" applyFont="1" applyFill="1" applyBorder="1" applyAlignment="1">
      <alignment horizontal="left" vertical="top"/>
    </xf>
    <xf numFmtId="0" fontId="8" fillId="7" borderId="16" xfId="0" applyFont="1" applyFill="1" applyBorder="1" applyAlignment="1">
      <alignment horizontal="left" vertical="top" wrapText="1"/>
    </xf>
    <xf numFmtId="2" fontId="5" fillId="7" borderId="16" xfId="0" applyNumberFormat="1" applyFont="1" applyFill="1" applyBorder="1" applyAlignment="1">
      <alignment horizontal="left" vertical="top"/>
    </xf>
    <xf numFmtId="0" fontId="10" fillId="0" borderId="0" xfId="2" applyFont="1" applyAlignment="1">
      <alignment horizontal="center"/>
    </xf>
    <xf numFmtId="0" fontId="6" fillId="0" borderId="3" xfId="2" applyFont="1" applyBorder="1" applyAlignment="1">
      <alignment horizontal="left" vertical="center" wrapText="1"/>
    </xf>
    <xf numFmtId="0" fontId="6" fillId="0" borderId="8" xfId="2" applyFont="1" applyBorder="1" applyAlignment="1">
      <alignment horizontal="left" vertical="center" wrapText="1"/>
    </xf>
    <xf numFmtId="0" fontId="6" fillId="0" borderId="5" xfId="2" applyFont="1" applyBorder="1" applyAlignment="1">
      <alignment horizontal="left" vertical="center" wrapText="1"/>
    </xf>
    <xf numFmtId="0" fontId="6" fillId="0" borderId="13" xfId="2" applyFont="1" applyBorder="1" applyAlignment="1">
      <alignment horizontal="left" vertical="center" wrapText="1"/>
    </xf>
    <xf numFmtId="0" fontId="8" fillId="4" borderId="18" xfId="0" applyFont="1" applyFill="1" applyBorder="1" applyAlignment="1">
      <alignment horizontal="left" vertical="top" wrapText="1"/>
    </xf>
    <xf numFmtId="0" fontId="8" fillId="4" borderId="17" xfId="0" applyFont="1" applyFill="1" applyBorder="1" applyAlignment="1">
      <alignment horizontal="left" vertical="top"/>
    </xf>
    <xf numFmtId="0" fontId="8" fillId="4" borderId="21" xfId="0" applyFont="1" applyFill="1" applyBorder="1" applyAlignment="1">
      <alignment horizontal="left" vertical="top"/>
    </xf>
    <xf numFmtId="0" fontId="15" fillId="0" borderId="0" xfId="2" applyFont="1" applyAlignment="1">
      <alignment horizontal="center"/>
    </xf>
    <xf numFmtId="0" fontId="14" fillId="2" borderId="9" xfId="0" applyFont="1" applyFill="1" applyBorder="1" applyAlignment="1">
      <alignment horizontal="center" vertical="top" wrapText="1"/>
    </xf>
    <xf numFmtId="0" fontId="14" fillId="2" borderId="10" xfId="0" applyFont="1" applyFill="1" applyBorder="1" applyAlignment="1">
      <alignment horizontal="center" vertical="top" wrapText="1"/>
    </xf>
    <xf numFmtId="0" fontId="14" fillId="2" borderId="11" xfId="0" applyFont="1" applyFill="1" applyBorder="1" applyAlignment="1">
      <alignment horizontal="center" vertical="top" wrapText="1"/>
    </xf>
    <xf numFmtId="0" fontId="5" fillId="0" borderId="12" xfId="0" applyFont="1" applyBorder="1" applyAlignment="1">
      <alignment horizontal="center" vertical="top" wrapText="1"/>
    </xf>
  </cellXfs>
  <cellStyles count="3">
    <cellStyle name="Euro" xfId="1" xr:uid="{69385355-A71B-4087-99A8-86E8B4031D6A}"/>
    <cellStyle name="Normal" xfId="0" builtinId="0"/>
    <cellStyle name="Normal 2" xfId="2" xr:uid="{9AD57CDA-1088-485B-B220-8D80F1DD3F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28</xdr:col>
      <xdr:colOff>361950</xdr:colOff>
      <xdr:row>0</xdr:row>
      <xdr:rowOff>0</xdr:rowOff>
    </xdr:to>
    <xdr:pic>
      <xdr:nvPicPr>
        <xdr:cNvPr id="1025" name="Picture 1">
          <a:extLst>
            <a:ext uri="{FF2B5EF4-FFF2-40B4-BE49-F238E27FC236}">
              <a16:creationId xmlns:a16="http://schemas.microsoft.com/office/drawing/2014/main" id="{6D1D6170-7A78-64B4-6A54-712A6AF5F3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641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41</xdr:col>
      <xdr:colOff>76200</xdr:colOff>
      <xdr:row>0</xdr:row>
      <xdr:rowOff>0</xdr:rowOff>
    </xdr:to>
    <xdr:pic>
      <xdr:nvPicPr>
        <xdr:cNvPr id="2049" name="Picture 1">
          <a:extLst>
            <a:ext uri="{FF2B5EF4-FFF2-40B4-BE49-F238E27FC236}">
              <a16:creationId xmlns:a16="http://schemas.microsoft.com/office/drawing/2014/main" id="{CD34938A-CFD6-411F-91EE-D239E28899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488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5963C-7433-405C-B179-749C91F82C37}">
  <sheetPr>
    <pageSetUpPr fitToPage="1"/>
  </sheetPr>
  <dimension ref="B1:G189"/>
  <sheetViews>
    <sheetView showGridLines="0" showZeros="0" tabSelected="1" topLeftCell="B174" zoomScaleNormal="100" workbookViewId="0">
      <selection activeCell="C164" sqref="C164"/>
    </sheetView>
  </sheetViews>
  <sheetFormatPr defaultColWidth="11.42578125" defaultRowHeight="12.6"/>
  <cols>
    <col min="1" max="1" width="0" style="3" hidden="1" customWidth="1"/>
    <col min="2" max="2" width="16.7109375" style="5" customWidth="1"/>
    <col min="3" max="3" width="68.7109375" style="6" customWidth="1"/>
    <col min="4" max="4" width="15.85546875" style="50" customWidth="1"/>
    <col min="5" max="6" width="11.42578125" style="3"/>
    <col min="7" max="7" width="11.42578125" style="3" hidden="1" customWidth="1"/>
    <col min="8" max="16384" width="11.42578125" style="3"/>
  </cols>
  <sheetData>
    <row r="1" spans="2:5" s="2" customFormat="1" ht="13.5">
      <c r="B1" s="9"/>
      <c r="C1" s="3"/>
      <c r="D1" s="46" t="str">
        <f ca="1">"Edité le "&amp;TEXT(NOW(),"jj/mm/aa hh:mm:ss")</f>
        <v>Edité le 28/07/25 13:33:23</v>
      </c>
    </row>
    <row r="2" spans="2:5" s="2" customFormat="1" ht="13.5">
      <c r="B2" s="9"/>
      <c r="C2" s="8"/>
      <c r="D2" s="47" t="s">
        <v>0</v>
      </c>
    </row>
    <row r="3" spans="2:5" s="2" customFormat="1" ht="12.95">
      <c r="B3" s="9"/>
      <c r="C3" s="10"/>
      <c r="D3" s="48" t="s">
        <v>1</v>
      </c>
      <c r="E3" s="3"/>
    </row>
    <row r="4" spans="2:5" s="2" customFormat="1" ht="25.5">
      <c r="B4" s="87" t="s">
        <v>2</v>
      </c>
      <c r="C4" s="87"/>
      <c r="D4" s="87"/>
    </row>
    <row r="5" spans="2:5" s="2" customFormat="1" ht="12.95">
      <c r="B5" s="3"/>
      <c r="C5" s="3"/>
      <c r="D5" s="39"/>
      <c r="E5" s="3"/>
    </row>
    <row r="6" spans="2:5" s="2" customFormat="1" ht="12.95">
      <c r="B6" s="3"/>
      <c r="C6" s="3"/>
      <c r="D6" s="39"/>
      <c r="E6" s="3"/>
    </row>
    <row r="7" spans="2:5" s="2" customFormat="1" ht="39" customHeight="1">
      <c r="B7" s="4" t="s">
        <v>3</v>
      </c>
      <c r="C7" s="88" t="s">
        <v>4</v>
      </c>
      <c r="D7" s="89"/>
    </row>
    <row r="8" spans="2:5" s="2" customFormat="1" ht="13.5">
      <c r="B8" s="29" t="s">
        <v>5</v>
      </c>
      <c r="C8" s="90" t="s">
        <v>6</v>
      </c>
      <c r="D8" s="91"/>
    </row>
    <row r="10" spans="2:5" s="1" customFormat="1" ht="30" customHeight="1">
      <c r="B10" s="26" t="s">
        <v>7</v>
      </c>
      <c r="C10" s="26" t="s">
        <v>8</v>
      </c>
      <c r="D10" s="42" t="s">
        <v>9</v>
      </c>
    </row>
    <row r="11" spans="2:5" ht="30" customHeight="1">
      <c r="B11" s="92" t="s">
        <v>10</v>
      </c>
      <c r="C11" s="93"/>
      <c r="D11" s="94"/>
    </row>
    <row r="12" spans="2:5">
      <c r="B12" s="56" t="s">
        <v>11</v>
      </c>
      <c r="C12" s="57" t="s">
        <v>12</v>
      </c>
      <c r="D12" s="58"/>
    </row>
    <row r="13" spans="2:5">
      <c r="B13" s="59" t="s">
        <v>13</v>
      </c>
      <c r="C13" s="54" t="s">
        <v>14</v>
      </c>
      <c r="D13" s="60" t="s">
        <v>15</v>
      </c>
    </row>
    <row r="14" spans="2:5" ht="96">
      <c r="B14" s="61" t="s">
        <v>15</v>
      </c>
      <c r="C14" s="55" t="s">
        <v>16</v>
      </c>
      <c r="D14" s="62"/>
    </row>
    <row r="15" spans="2:5">
      <c r="B15" s="61" t="s">
        <v>15</v>
      </c>
      <c r="C15" s="63" t="s">
        <v>17</v>
      </c>
      <c r="D15" s="64"/>
    </row>
    <row r="16" spans="2:5">
      <c r="B16" s="59" t="s">
        <v>18</v>
      </c>
      <c r="C16" s="54" t="s">
        <v>19</v>
      </c>
      <c r="D16" s="60"/>
    </row>
    <row r="17" spans="2:4" ht="60">
      <c r="B17" s="61" t="s">
        <v>15</v>
      </c>
      <c r="C17" s="55" t="s">
        <v>20</v>
      </c>
      <c r="D17" s="62"/>
    </row>
    <row r="18" spans="2:4">
      <c r="B18" s="61" t="s">
        <v>15</v>
      </c>
      <c r="C18" s="63" t="s">
        <v>17</v>
      </c>
      <c r="D18" s="64"/>
    </row>
    <row r="19" spans="2:4">
      <c r="B19" s="56" t="s">
        <v>21</v>
      </c>
      <c r="C19" s="57" t="s">
        <v>22</v>
      </c>
      <c r="D19" s="58"/>
    </row>
    <row r="20" spans="2:4">
      <c r="B20" s="59" t="s">
        <v>23</v>
      </c>
      <c r="C20" s="54" t="s">
        <v>24</v>
      </c>
      <c r="D20" s="60"/>
    </row>
    <row r="21" spans="2:4" ht="48">
      <c r="B21" s="61" t="s">
        <v>15</v>
      </c>
      <c r="C21" s="55" t="s">
        <v>25</v>
      </c>
      <c r="D21" s="62"/>
    </row>
    <row r="22" spans="2:4">
      <c r="B22" s="61" t="s">
        <v>15</v>
      </c>
      <c r="C22" s="63" t="s">
        <v>17</v>
      </c>
      <c r="D22" s="64"/>
    </row>
    <row r="23" spans="2:4">
      <c r="B23" s="59" t="s">
        <v>26</v>
      </c>
      <c r="C23" s="54" t="s">
        <v>27</v>
      </c>
      <c r="D23" s="60"/>
    </row>
    <row r="24" spans="2:4" ht="48">
      <c r="B24" s="61" t="s">
        <v>15</v>
      </c>
      <c r="C24" s="55" t="s">
        <v>28</v>
      </c>
      <c r="D24" s="62"/>
    </row>
    <row r="25" spans="2:4">
      <c r="B25" s="61" t="s">
        <v>15</v>
      </c>
      <c r="C25" s="63" t="s">
        <v>17</v>
      </c>
      <c r="D25" s="64"/>
    </row>
    <row r="26" spans="2:4">
      <c r="B26" s="59" t="s">
        <v>29</v>
      </c>
      <c r="C26" s="54" t="s">
        <v>30</v>
      </c>
      <c r="D26" s="60"/>
    </row>
    <row r="27" spans="2:4" ht="48">
      <c r="B27" s="61" t="s">
        <v>15</v>
      </c>
      <c r="C27" s="55" t="s">
        <v>31</v>
      </c>
      <c r="D27" s="62"/>
    </row>
    <row r="28" spans="2:4">
      <c r="B28" s="61" t="s">
        <v>15</v>
      </c>
      <c r="C28" s="63" t="s">
        <v>17</v>
      </c>
      <c r="D28" s="64"/>
    </row>
    <row r="29" spans="2:4">
      <c r="B29" s="59" t="s">
        <v>32</v>
      </c>
      <c r="C29" s="54" t="s">
        <v>33</v>
      </c>
      <c r="D29" s="60"/>
    </row>
    <row r="30" spans="2:4" ht="48">
      <c r="B30" s="61" t="s">
        <v>15</v>
      </c>
      <c r="C30" s="55" t="s">
        <v>34</v>
      </c>
      <c r="D30" s="62"/>
    </row>
    <row r="31" spans="2:4">
      <c r="B31" s="61" t="s">
        <v>15</v>
      </c>
      <c r="C31" s="63" t="s">
        <v>17</v>
      </c>
      <c r="D31" s="64"/>
    </row>
    <row r="32" spans="2:4" ht="24">
      <c r="B32" s="59" t="s">
        <v>35</v>
      </c>
      <c r="C32" s="54" t="s">
        <v>36</v>
      </c>
      <c r="D32" s="60"/>
    </row>
    <row r="33" spans="2:4" ht="72">
      <c r="B33" s="61" t="s">
        <v>15</v>
      </c>
      <c r="C33" s="55" t="s">
        <v>37</v>
      </c>
      <c r="D33" s="62"/>
    </row>
    <row r="34" spans="2:4">
      <c r="B34" s="61" t="s">
        <v>15</v>
      </c>
      <c r="C34" s="63" t="s">
        <v>17</v>
      </c>
      <c r="D34" s="64"/>
    </row>
    <row r="35" spans="2:4">
      <c r="B35" s="59" t="s">
        <v>38</v>
      </c>
      <c r="C35" s="54" t="s">
        <v>39</v>
      </c>
      <c r="D35" s="60"/>
    </row>
    <row r="36" spans="2:4" ht="60">
      <c r="B36" s="61" t="s">
        <v>15</v>
      </c>
      <c r="C36" s="55" t="s">
        <v>40</v>
      </c>
      <c r="D36" s="62"/>
    </row>
    <row r="37" spans="2:4">
      <c r="B37" s="61" t="s">
        <v>15</v>
      </c>
      <c r="C37" s="63" t="s">
        <v>17</v>
      </c>
      <c r="D37" s="64"/>
    </row>
    <row r="38" spans="2:4" ht="24">
      <c r="B38" s="56" t="s">
        <v>41</v>
      </c>
      <c r="C38" s="57" t="s">
        <v>42</v>
      </c>
      <c r="D38" s="58"/>
    </row>
    <row r="39" spans="2:4">
      <c r="B39" s="59" t="s">
        <v>43</v>
      </c>
      <c r="C39" s="54" t="s">
        <v>44</v>
      </c>
      <c r="D39" s="60"/>
    </row>
    <row r="40" spans="2:4" ht="60">
      <c r="B40" s="61" t="s">
        <v>15</v>
      </c>
      <c r="C40" s="55" t="s">
        <v>45</v>
      </c>
      <c r="D40" s="62"/>
    </row>
    <row r="41" spans="2:4">
      <c r="B41" s="61" t="s">
        <v>15</v>
      </c>
      <c r="C41" s="63" t="s">
        <v>17</v>
      </c>
      <c r="D41" s="64"/>
    </row>
    <row r="42" spans="2:4">
      <c r="B42" s="59" t="s">
        <v>46</v>
      </c>
      <c r="C42" s="54" t="s">
        <v>47</v>
      </c>
      <c r="D42" s="60"/>
    </row>
    <row r="43" spans="2:4" ht="60">
      <c r="B43" s="61" t="s">
        <v>15</v>
      </c>
      <c r="C43" s="55" t="s">
        <v>48</v>
      </c>
      <c r="D43" s="62"/>
    </row>
    <row r="44" spans="2:4">
      <c r="B44" s="61" t="s">
        <v>15</v>
      </c>
      <c r="C44" s="63" t="s">
        <v>17</v>
      </c>
      <c r="D44" s="64"/>
    </row>
    <row r="45" spans="2:4" ht="24">
      <c r="B45" s="56" t="s">
        <v>49</v>
      </c>
      <c r="C45" s="57" t="s">
        <v>50</v>
      </c>
      <c r="D45" s="58"/>
    </row>
    <row r="46" spans="2:4">
      <c r="B46" s="59" t="s">
        <v>51</v>
      </c>
      <c r="C46" s="54" t="s">
        <v>44</v>
      </c>
      <c r="D46" s="60"/>
    </row>
    <row r="47" spans="2:4" ht="60">
      <c r="B47" s="61" t="s">
        <v>15</v>
      </c>
      <c r="C47" s="55" t="s">
        <v>52</v>
      </c>
      <c r="D47" s="62"/>
    </row>
    <row r="48" spans="2:4">
      <c r="B48" s="61" t="s">
        <v>15</v>
      </c>
      <c r="C48" s="63" t="s">
        <v>17</v>
      </c>
      <c r="D48" s="64"/>
    </row>
    <row r="49" spans="2:4">
      <c r="B49" s="59">
        <v>122</v>
      </c>
      <c r="C49" s="54" t="s">
        <v>47</v>
      </c>
      <c r="D49" s="60"/>
    </row>
    <row r="50" spans="2:4" ht="60">
      <c r="B50" s="61" t="s">
        <v>15</v>
      </c>
      <c r="C50" s="55" t="s">
        <v>53</v>
      </c>
      <c r="D50" s="62"/>
    </row>
    <row r="51" spans="2:4">
      <c r="B51" s="61" t="s">
        <v>15</v>
      </c>
      <c r="C51" s="63" t="s">
        <v>17</v>
      </c>
      <c r="D51" s="64"/>
    </row>
    <row r="52" spans="2:4" ht="24">
      <c r="B52" s="56" t="s">
        <v>54</v>
      </c>
      <c r="C52" s="57" t="s">
        <v>55</v>
      </c>
      <c r="D52" s="58"/>
    </row>
    <row r="53" spans="2:4">
      <c r="B53" s="59" t="s">
        <v>56</v>
      </c>
      <c r="C53" s="54" t="s">
        <v>57</v>
      </c>
      <c r="D53" s="60"/>
    </row>
    <row r="54" spans="2:4" ht="48">
      <c r="B54" s="61" t="s">
        <v>15</v>
      </c>
      <c r="C54" s="55" t="s">
        <v>58</v>
      </c>
      <c r="D54" s="62"/>
    </row>
    <row r="55" spans="2:4">
      <c r="B55" s="61" t="s">
        <v>15</v>
      </c>
      <c r="C55" s="63" t="s">
        <v>17</v>
      </c>
      <c r="D55" s="64"/>
    </row>
    <row r="56" spans="2:4" ht="24">
      <c r="B56" s="59" t="s">
        <v>59</v>
      </c>
      <c r="C56" s="54" t="s">
        <v>60</v>
      </c>
      <c r="D56" s="60"/>
    </row>
    <row r="57" spans="2:4" ht="48">
      <c r="B57" s="61" t="s">
        <v>15</v>
      </c>
      <c r="C57" s="55" t="s">
        <v>61</v>
      </c>
      <c r="D57" s="62"/>
    </row>
    <row r="58" spans="2:4">
      <c r="B58" s="61" t="s">
        <v>15</v>
      </c>
      <c r="C58" s="63" t="s">
        <v>17</v>
      </c>
      <c r="D58" s="64"/>
    </row>
    <row r="59" spans="2:4">
      <c r="B59" s="59" t="s">
        <v>62</v>
      </c>
      <c r="C59" s="54" t="s">
        <v>63</v>
      </c>
      <c r="D59" s="60"/>
    </row>
    <row r="60" spans="2:4" ht="60">
      <c r="B60" s="61" t="s">
        <v>15</v>
      </c>
      <c r="C60" s="55" t="s">
        <v>64</v>
      </c>
      <c r="D60" s="62"/>
    </row>
    <row r="61" spans="2:4">
      <c r="B61" s="61" t="s">
        <v>15</v>
      </c>
      <c r="C61" s="63" t="s">
        <v>17</v>
      </c>
      <c r="D61" s="64"/>
    </row>
    <row r="62" spans="2:4" ht="24">
      <c r="B62" s="56" t="s">
        <v>65</v>
      </c>
      <c r="C62" s="57" t="s">
        <v>66</v>
      </c>
      <c r="D62" s="58"/>
    </row>
    <row r="63" spans="2:4">
      <c r="B63" s="59" t="s">
        <v>67</v>
      </c>
      <c r="C63" s="54" t="s">
        <v>57</v>
      </c>
      <c r="D63" s="60"/>
    </row>
    <row r="64" spans="2:4" ht="48">
      <c r="B64" s="61" t="s">
        <v>15</v>
      </c>
      <c r="C64" s="55" t="s">
        <v>68</v>
      </c>
      <c r="D64" s="62"/>
    </row>
    <row r="65" spans="2:4">
      <c r="B65" s="61" t="s">
        <v>15</v>
      </c>
      <c r="C65" s="63" t="s">
        <v>17</v>
      </c>
      <c r="D65" s="64"/>
    </row>
    <row r="66" spans="2:4" ht="24">
      <c r="B66" s="59" t="s">
        <v>69</v>
      </c>
      <c r="C66" s="54" t="s">
        <v>60</v>
      </c>
      <c r="D66" s="60"/>
    </row>
    <row r="67" spans="2:4" ht="48">
      <c r="B67" s="61" t="s">
        <v>15</v>
      </c>
      <c r="C67" s="55" t="s">
        <v>70</v>
      </c>
      <c r="D67" s="62"/>
    </row>
    <row r="68" spans="2:4">
      <c r="B68" s="61" t="s">
        <v>15</v>
      </c>
      <c r="C68" s="63" t="s">
        <v>17</v>
      </c>
      <c r="D68" s="64"/>
    </row>
    <row r="69" spans="2:4">
      <c r="B69" s="59" t="s">
        <v>71</v>
      </c>
      <c r="C69" s="54" t="s">
        <v>63</v>
      </c>
      <c r="D69" s="60"/>
    </row>
    <row r="70" spans="2:4" ht="48">
      <c r="B70" s="61" t="s">
        <v>15</v>
      </c>
      <c r="C70" s="55" t="s">
        <v>72</v>
      </c>
      <c r="D70" s="62"/>
    </row>
    <row r="71" spans="2:4">
      <c r="B71" s="61" t="s">
        <v>15</v>
      </c>
      <c r="C71" s="63" t="s">
        <v>17</v>
      </c>
      <c r="D71" s="64"/>
    </row>
    <row r="72" spans="2:4" ht="24">
      <c r="B72" s="56" t="s">
        <v>73</v>
      </c>
      <c r="C72" s="57" t="s">
        <v>74</v>
      </c>
      <c r="D72" s="58"/>
    </row>
    <row r="73" spans="2:4">
      <c r="B73" s="59" t="s">
        <v>75</v>
      </c>
      <c r="C73" s="54" t="s">
        <v>76</v>
      </c>
      <c r="D73" s="60"/>
    </row>
    <row r="74" spans="2:4" ht="48">
      <c r="B74" s="61" t="s">
        <v>15</v>
      </c>
      <c r="C74" s="55" t="s">
        <v>77</v>
      </c>
      <c r="D74" s="62"/>
    </row>
    <row r="75" spans="2:4">
      <c r="B75" s="61" t="s">
        <v>15</v>
      </c>
      <c r="C75" s="63" t="s">
        <v>17</v>
      </c>
      <c r="D75" s="64"/>
    </row>
    <row r="76" spans="2:4">
      <c r="B76" s="59" t="s">
        <v>78</v>
      </c>
      <c r="C76" s="54" t="s">
        <v>79</v>
      </c>
      <c r="D76" s="60"/>
    </row>
    <row r="77" spans="2:4" ht="48">
      <c r="B77" s="61" t="s">
        <v>15</v>
      </c>
      <c r="C77" s="55" t="s">
        <v>80</v>
      </c>
      <c r="D77" s="62"/>
    </row>
    <row r="78" spans="2:4">
      <c r="B78" s="61" t="s">
        <v>15</v>
      </c>
      <c r="C78" s="63" t="s">
        <v>17</v>
      </c>
      <c r="D78" s="64"/>
    </row>
    <row r="79" spans="2:4" ht="24">
      <c r="B79" s="56" t="s">
        <v>81</v>
      </c>
      <c r="C79" s="57" t="s">
        <v>82</v>
      </c>
      <c r="D79" s="58"/>
    </row>
    <row r="80" spans="2:4" ht="24">
      <c r="B80" s="84" t="s">
        <v>83</v>
      </c>
      <c r="C80" s="85" t="s">
        <v>84</v>
      </c>
      <c r="D80" s="86"/>
    </row>
    <row r="81" spans="2:4">
      <c r="B81" s="59" t="s">
        <v>85</v>
      </c>
      <c r="C81" s="54" t="s">
        <v>57</v>
      </c>
      <c r="D81" s="60"/>
    </row>
    <row r="82" spans="2:4" ht="48">
      <c r="B82" s="61" t="s">
        <v>15</v>
      </c>
      <c r="C82" s="55" t="s">
        <v>86</v>
      </c>
      <c r="D82" s="62"/>
    </row>
    <row r="83" spans="2:4">
      <c r="B83" s="61" t="s">
        <v>15</v>
      </c>
      <c r="C83" s="63" t="s">
        <v>17</v>
      </c>
      <c r="D83" s="64"/>
    </row>
    <row r="84" spans="2:4" ht="24">
      <c r="B84" s="59" t="s">
        <v>87</v>
      </c>
      <c r="C84" s="54" t="s">
        <v>88</v>
      </c>
      <c r="D84" s="60"/>
    </row>
    <row r="85" spans="2:4" ht="48">
      <c r="B85" s="61" t="s">
        <v>15</v>
      </c>
      <c r="C85" s="55" t="s">
        <v>89</v>
      </c>
      <c r="D85" s="62"/>
    </row>
    <row r="86" spans="2:4">
      <c r="B86" s="61" t="s">
        <v>15</v>
      </c>
      <c r="C86" s="63" t="s">
        <v>17</v>
      </c>
      <c r="D86" s="64"/>
    </row>
    <row r="87" spans="2:4">
      <c r="B87" s="59" t="s">
        <v>90</v>
      </c>
      <c r="C87" s="54" t="s">
        <v>63</v>
      </c>
      <c r="D87" s="60"/>
    </row>
    <row r="88" spans="2:4" ht="60">
      <c r="B88" s="61" t="s">
        <v>15</v>
      </c>
      <c r="C88" s="55" t="s">
        <v>91</v>
      </c>
      <c r="D88" s="62"/>
    </row>
    <row r="89" spans="2:4">
      <c r="B89" s="61" t="s">
        <v>15</v>
      </c>
      <c r="C89" s="63" t="s">
        <v>17</v>
      </c>
      <c r="D89" s="64"/>
    </row>
    <row r="90" spans="2:4" ht="24">
      <c r="B90" s="59" t="s">
        <v>92</v>
      </c>
      <c r="C90" s="54" t="s">
        <v>93</v>
      </c>
      <c r="D90" s="60"/>
    </row>
    <row r="91" spans="2:4" ht="60">
      <c r="B91" s="61" t="s">
        <v>15</v>
      </c>
      <c r="C91" s="55" t="s">
        <v>94</v>
      </c>
      <c r="D91" s="62"/>
    </row>
    <row r="92" spans="2:4">
      <c r="B92" s="61" t="s">
        <v>15</v>
      </c>
      <c r="C92" s="63" t="s">
        <v>17</v>
      </c>
      <c r="D92" s="64"/>
    </row>
    <row r="93" spans="2:4" ht="24">
      <c r="B93" s="56" t="s">
        <v>95</v>
      </c>
      <c r="C93" s="57" t="s">
        <v>96</v>
      </c>
      <c r="D93" s="58"/>
    </row>
    <row r="94" spans="2:4" ht="24">
      <c r="B94" s="59" t="s">
        <v>97</v>
      </c>
      <c r="C94" s="54" t="s">
        <v>98</v>
      </c>
      <c r="D94" s="60"/>
    </row>
    <row r="95" spans="2:4" ht="84">
      <c r="B95" s="61" t="s">
        <v>15</v>
      </c>
      <c r="C95" s="55" t="s">
        <v>99</v>
      </c>
      <c r="D95" s="62"/>
    </row>
    <row r="96" spans="2:4">
      <c r="B96" s="61" t="s">
        <v>15</v>
      </c>
      <c r="C96" s="63" t="s">
        <v>17</v>
      </c>
      <c r="D96" s="64"/>
    </row>
    <row r="97" spans="2:4" ht="24">
      <c r="B97" s="59" t="s">
        <v>100</v>
      </c>
      <c r="C97" s="54" t="s">
        <v>101</v>
      </c>
      <c r="D97" s="60"/>
    </row>
    <row r="98" spans="2:4" ht="60">
      <c r="B98" s="61" t="s">
        <v>15</v>
      </c>
      <c r="C98" s="55" t="s">
        <v>102</v>
      </c>
      <c r="D98" s="62"/>
    </row>
    <row r="99" spans="2:4">
      <c r="B99" s="61" t="s">
        <v>15</v>
      </c>
      <c r="C99" s="63" t="s">
        <v>17</v>
      </c>
      <c r="D99" s="64"/>
    </row>
    <row r="100" spans="2:4">
      <c r="B100" s="59" t="s">
        <v>103</v>
      </c>
      <c r="C100" s="54" t="s">
        <v>104</v>
      </c>
      <c r="D100" s="60"/>
    </row>
    <row r="101" spans="2:4" ht="24">
      <c r="B101" s="61" t="s">
        <v>15</v>
      </c>
      <c r="C101" s="55" t="s">
        <v>105</v>
      </c>
      <c r="D101" s="62"/>
    </row>
    <row r="102" spans="2:4">
      <c r="B102" s="61" t="s">
        <v>15</v>
      </c>
      <c r="C102" s="63" t="s">
        <v>17</v>
      </c>
      <c r="D102" s="64"/>
    </row>
    <row r="103" spans="2:4">
      <c r="B103" s="59" t="s">
        <v>106</v>
      </c>
      <c r="C103" s="54" t="s">
        <v>107</v>
      </c>
      <c r="D103" s="60"/>
    </row>
    <row r="104" spans="2:4" ht="24">
      <c r="B104" s="61" t="s">
        <v>15</v>
      </c>
      <c r="C104" s="55" t="s">
        <v>108</v>
      </c>
      <c r="D104" s="62"/>
    </row>
    <row r="105" spans="2:4">
      <c r="B105" s="61" t="s">
        <v>15</v>
      </c>
      <c r="C105" s="63" t="s">
        <v>17</v>
      </c>
      <c r="D105" s="64"/>
    </row>
    <row r="106" spans="2:4">
      <c r="B106" s="59" t="s">
        <v>109</v>
      </c>
      <c r="C106" s="54" t="s">
        <v>110</v>
      </c>
      <c r="D106" s="60"/>
    </row>
    <row r="107" spans="2:4" ht="24">
      <c r="B107" s="61" t="s">
        <v>15</v>
      </c>
      <c r="C107" s="55" t="s">
        <v>111</v>
      </c>
      <c r="D107" s="62"/>
    </row>
    <row r="108" spans="2:4">
      <c r="B108" s="61" t="s">
        <v>15</v>
      </c>
      <c r="C108" s="63" t="s">
        <v>17</v>
      </c>
      <c r="D108" s="64"/>
    </row>
    <row r="109" spans="2:4">
      <c r="B109" s="59" t="s">
        <v>112</v>
      </c>
      <c r="C109" s="54" t="s">
        <v>113</v>
      </c>
      <c r="D109" s="60"/>
    </row>
    <row r="110" spans="2:4" ht="36">
      <c r="B110" s="61" t="s">
        <v>15</v>
      </c>
      <c r="C110" s="55" t="s">
        <v>114</v>
      </c>
      <c r="D110" s="62"/>
    </row>
    <row r="111" spans="2:4">
      <c r="B111" s="61" t="s">
        <v>15</v>
      </c>
      <c r="C111" s="63" t="s">
        <v>17</v>
      </c>
      <c r="D111" s="64"/>
    </row>
    <row r="112" spans="2:4">
      <c r="B112" s="59" t="s">
        <v>115</v>
      </c>
      <c r="C112" s="54" t="s">
        <v>116</v>
      </c>
      <c r="D112" s="60"/>
    </row>
    <row r="113" spans="2:4" ht="72">
      <c r="B113" s="61" t="s">
        <v>15</v>
      </c>
      <c r="C113" s="55" t="s">
        <v>117</v>
      </c>
      <c r="D113" s="62"/>
    </row>
    <row r="114" spans="2:4">
      <c r="B114" s="61" t="s">
        <v>15</v>
      </c>
      <c r="C114" s="63" t="s">
        <v>17</v>
      </c>
      <c r="D114" s="64"/>
    </row>
    <row r="115" spans="2:4">
      <c r="B115" s="56" t="s">
        <v>118</v>
      </c>
      <c r="C115" s="57" t="s">
        <v>119</v>
      </c>
      <c r="D115" s="58"/>
    </row>
    <row r="116" spans="2:4">
      <c r="B116" s="59" t="s">
        <v>120</v>
      </c>
      <c r="C116" s="54" t="s">
        <v>121</v>
      </c>
      <c r="D116" s="60"/>
    </row>
    <row r="117" spans="2:4" ht="72">
      <c r="B117" s="61" t="s">
        <v>15</v>
      </c>
      <c r="C117" s="55" t="s">
        <v>122</v>
      </c>
      <c r="D117" s="62"/>
    </row>
    <row r="118" spans="2:4">
      <c r="B118" s="61" t="s">
        <v>15</v>
      </c>
      <c r="C118" s="63" t="s">
        <v>17</v>
      </c>
      <c r="D118" s="64"/>
    </row>
    <row r="119" spans="2:4">
      <c r="B119" s="59" t="s">
        <v>123</v>
      </c>
      <c r="C119" s="54" t="s">
        <v>124</v>
      </c>
      <c r="D119" s="60"/>
    </row>
    <row r="120" spans="2:4" ht="42" customHeight="1">
      <c r="B120" s="61" t="s">
        <v>15</v>
      </c>
      <c r="C120" s="55" t="s">
        <v>125</v>
      </c>
      <c r="D120" s="62"/>
    </row>
    <row r="121" spans="2:4">
      <c r="B121" s="61" t="s">
        <v>15</v>
      </c>
      <c r="C121" s="63" t="s">
        <v>17</v>
      </c>
      <c r="D121" s="64"/>
    </row>
    <row r="122" spans="2:4">
      <c r="B122" s="59" t="s">
        <v>126</v>
      </c>
      <c r="C122" s="54" t="s">
        <v>127</v>
      </c>
      <c r="D122" s="60"/>
    </row>
    <row r="123" spans="2:4" ht="48">
      <c r="B123" s="61" t="s">
        <v>15</v>
      </c>
      <c r="C123" s="55" t="s">
        <v>128</v>
      </c>
      <c r="D123" s="62"/>
    </row>
    <row r="124" spans="2:4">
      <c r="B124" s="61" t="s">
        <v>15</v>
      </c>
      <c r="C124" s="63" t="s">
        <v>17</v>
      </c>
      <c r="D124" s="64"/>
    </row>
    <row r="125" spans="2:4">
      <c r="B125" s="59" t="s">
        <v>129</v>
      </c>
      <c r="C125" s="54" t="s">
        <v>130</v>
      </c>
      <c r="D125" s="60"/>
    </row>
    <row r="126" spans="2:4" ht="48">
      <c r="B126" s="61" t="s">
        <v>15</v>
      </c>
      <c r="C126" s="55" t="s">
        <v>131</v>
      </c>
      <c r="D126" s="62"/>
    </row>
    <row r="127" spans="2:4">
      <c r="B127" s="61" t="s">
        <v>15</v>
      </c>
      <c r="C127" s="63" t="s">
        <v>17</v>
      </c>
      <c r="D127" s="64"/>
    </row>
    <row r="128" spans="2:4">
      <c r="B128" s="56" t="s">
        <v>132</v>
      </c>
      <c r="C128" s="57" t="s">
        <v>133</v>
      </c>
      <c r="D128" s="58"/>
    </row>
    <row r="129" spans="2:4">
      <c r="B129" s="84" t="s">
        <v>134</v>
      </c>
      <c r="C129" s="85" t="s">
        <v>135</v>
      </c>
      <c r="D129" s="86"/>
    </row>
    <row r="130" spans="2:4">
      <c r="B130" s="59" t="s">
        <v>136</v>
      </c>
      <c r="C130" s="54" t="s">
        <v>76</v>
      </c>
      <c r="D130" s="60"/>
    </row>
    <row r="131" spans="2:4" ht="60">
      <c r="B131" s="61" t="s">
        <v>15</v>
      </c>
      <c r="C131" s="55" t="s">
        <v>137</v>
      </c>
      <c r="D131" s="62"/>
    </row>
    <row r="132" spans="2:4">
      <c r="B132" s="61" t="s">
        <v>15</v>
      </c>
      <c r="C132" s="63" t="s">
        <v>17</v>
      </c>
      <c r="D132" s="64"/>
    </row>
    <row r="133" spans="2:4">
      <c r="B133" s="59" t="s">
        <v>138</v>
      </c>
      <c r="C133" s="54" t="s">
        <v>79</v>
      </c>
      <c r="D133" s="60"/>
    </row>
    <row r="134" spans="2:4" ht="48">
      <c r="B134" s="61" t="s">
        <v>15</v>
      </c>
      <c r="C134" s="55" t="s">
        <v>139</v>
      </c>
      <c r="D134" s="62"/>
    </row>
    <row r="135" spans="2:4">
      <c r="B135" s="61" t="s">
        <v>15</v>
      </c>
      <c r="C135" s="63" t="s">
        <v>17</v>
      </c>
      <c r="D135" s="64"/>
    </row>
    <row r="136" spans="2:4">
      <c r="B136" s="84" t="s">
        <v>140</v>
      </c>
      <c r="C136" s="85" t="s">
        <v>141</v>
      </c>
      <c r="D136" s="86"/>
    </row>
    <row r="137" spans="2:4">
      <c r="B137" s="59" t="s">
        <v>142</v>
      </c>
      <c r="C137" s="54" t="s">
        <v>76</v>
      </c>
      <c r="D137" s="60"/>
    </row>
    <row r="138" spans="2:4" ht="60">
      <c r="B138" s="61" t="s">
        <v>15</v>
      </c>
      <c r="C138" s="55" t="s">
        <v>143</v>
      </c>
      <c r="D138" s="62"/>
    </row>
    <row r="139" spans="2:4">
      <c r="B139" s="61" t="s">
        <v>15</v>
      </c>
      <c r="C139" s="63" t="s">
        <v>17</v>
      </c>
      <c r="D139" s="64"/>
    </row>
    <row r="140" spans="2:4">
      <c r="B140" s="59" t="s">
        <v>144</v>
      </c>
      <c r="C140" s="54" t="s">
        <v>79</v>
      </c>
      <c r="D140" s="60"/>
    </row>
    <row r="141" spans="2:4" ht="48">
      <c r="B141" s="61" t="s">
        <v>15</v>
      </c>
      <c r="C141" s="55" t="s">
        <v>145</v>
      </c>
      <c r="D141" s="62"/>
    </row>
    <row r="142" spans="2:4">
      <c r="B142" s="61" t="s">
        <v>15</v>
      </c>
      <c r="C142" s="63" t="s">
        <v>17</v>
      </c>
      <c r="D142" s="64"/>
    </row>
    <row r="143" spans="2:4">
      <c r="B143" s="59" t="s">
        <v>146</v>
      </c>
      <c r="C143" s="54" t="s">
        <v>147</v>
      </c>
      <c r="D143" s="60"/>
    </row>
    <row r="144" spans="2:4" ht="60">
      <c r="B144" s="61" t="s">
        <v>15</v>
      </c>
      <c r="C144" s="55" t="s">
        <v>148</v>
      </c>
      <c r="D144" s="62"/>
    </row>
    <row r="145" spans="2:4">
      <c r="B145" s="61" t="s">
        <v>15</v>
      </c>
      <c r="C145" s="63" t="s">
        <v>17</v>
      </c>
      <c r="D145" s="64"/>
    </row>
    <row r="146" spans="2:4" ht="24">
      <c r="B146" s="56" t="s">
        <v>149</v>
      </c>
      <c r="C146" s="57" t="s">
        <v>150</v>
      </c>
      <c r="D146" s="58"/>
    </row>
    <row r="147" spans="2:4">
      <c r="B147" s="59" t="s">
        <v>151</v>
      </c>
      <c r="C147" s="54" t="s">
        <v>152</v>
      </c>
      <c r="D147" s="60"/>
    </row>
    <row r="148" spans="2:4" ht="36">
      <c r="B148" s="61" t="s">
        <v>15</v>
      </c>
      <c r="C148" s="55" t="s">
        <v>153</v>
      </c>
      <c r="D148" s="62"/>
    </row>
    <row r="149" spans="2:4">
      <c r="B149" s="61" t="s">
        <v>15</v>
      </c>
      <c r="C149" s="63" t="s">
        <v>17</v>
      </c>
      <c r="D149" s="64"/>
    </row>
    <row r="150" spans="2:4">
      <c r="B150" s="59" t="s">
        <v>154</v>
      </c>
      <c r="C150" s="54" t="s">
        <v>155</v>
      </c>
      <c r="D150" s="60"/>
    </row>
    <row r="151" spans="2:4" ht="36">
      <c r="B151" s="61" t="s">
        <v>15</v>
      </c>
      <c r="C151" s="55" t="s">
        <v>156</v>
      </c>
      <c r="D151" s="62"/>
    </row>
    <row r="152" spans="2:4">
      <c r="B152" s="61" t="s">
        <v>15</v>
      </c>
      <c r="C152" s="63" t="s">
        <v>17</v>
      </c>
      <c r="D152" s="64"/>
    </row>
    <row r="153" spans="2:4">
      <c r="B153" s="59" t="s">
        <v>157</v>
      </c>
      <c r="C153" s="54" t="s">
        <v>158</v>
      </c>
      <c r="D153" s="60"/>
    </row>
    <row r="154" spans="2:4" ht="36">
      <c r="B154" s="61" t="s">
        <v>15</v>
      </c>
      <c r="C154" s="55" t="s">
        <v>159</v>
      </c>
      <c r="D154" s="62"/>
    </row>
    <row r="155" spans="2:4">
      <c r="B155" s="61" t="s">
        <v>15</v>
      </c>
      <c r="C155" s="63" t="s">
        <v>17</v>
      </c>
      <c r="D155" s="64"/>
    </row>
    <row r="156" spans="2:4">
      <c r="B156" s="56" t="s">
        <v>160</v>
      </c>
      <c r="C156" s="57" t="s">
        <v>161</v>
      </c>
      <c r="D156" s="58"/>
    </row>
    <row r="157" spans="2:4">
      <c r="B157" s="59" t="s">
        <v>162</v>
      </c>
      <c r="C157" s="54" t="s">
        <v>163</v>
      </c>
      <c r="D157" s="60"/>
    </row>
    <row r="158" spans="2:4" ht="36">
      <c r="B158" s="61" t="s">
        <v>15</v>
      </c>
      <c r="C158" s="55" t="s">
        <v>164</v>
      </c>
      <c r="D158" s="62"/>
    </row>
    <row r="159" spans="2:4">
      <c r="B159" s="61" t="s">
        <v>15</v>
      </c>
      <c r="C159" s="63" t="s">
        <v>17</v>
      </c>
      <c r="D159" s="64"/>
    </row>
    <row r="160" spans="2:4">
      <c r="B160" s="59" t="s">
        <v>165</v>
      </c>
      <c r="C160" s="54" t="s">
        <v>166</v>
      </c>
      <c r="D160" s="60"/>
    </row>
    <row r="161" spans="2:4" ht="36">
      <c r="B161" s="61" t="s">
        <v>15</v>
      </c>
      <c r="C161" s="55" t="s">
        <v>167</v>
      </c>
      <c r="D161" s="62"/>
    </row>
    <row r="162" spans="2:4">
      <c r="B162" s="61" t="s">
        <v>15</v>
      </c>
      <c r="C162" s="63" t="s">
        <v>17</v>
      </c>
      <c r="D162" s="64"/>
    </row>
    <row r="163" spans="2:4">
      <c r="B163" s="59" t="s">
        <v>168</v>
      </c>
      <c r="C163" s="54" t="s">
        <v>169</v>
      </c>
      <c r="D163" s="60"/>
    </row>
    <row r="164" spans="2:4" ht="36">
      <c r="B164" s="61" t="s">
        <v>15</v>
      </c>
      <c r="C164" s="55" t="s">
        <v>170</v>
      </c>
      <c r="D164" s="62"/>
    </row>
    <row r="165" spans="2:4">
      <c r="B165" s="61" t="s">
        <v>15</v>
      </c>
      <c r="C165" s="63" t="s">
        <v>17</v>
      </c>
      <c r="D165" s="64"/>
    </row>
    <row r="166" spans="2:4">
      <c r="B166" s="56" t="s">
        <v>171</v>
      </c>
      <c r="C166" s="57" t="s">
        <v>172</v>
      </c>
      <c r="D166" s="58"/>
    </row>
    <row r="167" spans="2:4">
      <c r="B167" s="59" t="s">
        <v>173</v>
      </c>
      <c r="C167" s="54" t="s">
        <v>174</v>
      </c>
      <c r="D167" s="60"/>
    </row>
    <row r="168" spans="2:4" ht="72">
      <c r="B168" s="61" t="s">
        <v>15</v>
      </c>
      <c r="C168" s="55" t="s">
        <v>175</v>
      </c>
      <c r="D168" s="62"/>
    </row>
    <row r="169" spans="2:4">
      <c r="B169" s="61" t="s">
        <v>15</v>
      </c>
      <c r="C169" s="63" t="s">
        <v>176</v>
      </c>
      <c r="D169" s="64"/>
    </row>
    <row r="170" spans="2:4">
      <c r="B170" s="59" t="s">
        <v>177</v>
      </c>
      <c r="C170" s="54" t="s">
        <v>178</v>
      </c>
      <c r="D170" s="60"/>
    </row>
    <row r="171" spans="2:4" ht="84">
      <c r="B171" s="61" t="s">
        <v>15</v>
      </c>
      <c r="C171" s="55" t="s">
        <v>179</v>
      </c>
      <c r="D171" s="62"/>
    </row>
    <row r="172" spans="2:4">
      <c r="B172" s="61" t="s">
        <v>15</v>
      </c>
      <c r="C172" s="63" t="s">
        <v>176</v>
      </c>
      <c r="D172" s="64"/>
    </row>
    <row r="173" spans="2:4">
      <c r="B173" s="59" t="s">
        <v>180</v>
      </c>
      <c r="C173" s="54" t="s">
        <v>181</v>
      </c>
      <c r="D173" s="60"/>
    </row>
    <row r="174" spans="2:4" ht="45" customHeight="1">
      <c r="B174" s="61" t="s">
        <v>15</v>
      </c>
      <c r="C174" s="55" t="s">
        <v>182</v>
      </c>
      <c r="D174" s="62"/>
    </row>
    <row r="175" spans="2:4">
      <c r="B175" s="61" t="s">
        <v>15</v>
      </c>
      <c r="C175" s="63" t="s">
        <v>176</v>
      </c>
      <c r="D175" s="64"/>
    </row>
    <row r="176" spans="2:4" ht="24">
      <c r="B176" s="56" t="s">
        <v>183</v>
      </c>
      <c r="C176" s="57" t="s">
        <v>184</v>
      </c>
      <c r="D176" s="58"/>
    </row>
    <row r="177" spans="2:4">
      <c r="B177" s="59" t="s">
        <v>185</v>
      </c>
      <c r="C177" s="54" t="s">
        <v>186</v>
      </c>
      <c r="D177" s="60"/>
    </row>
    <row r="178" spans="2:4" ht="36">
      <c r="B178" s="61" t="s">
        <v>15</v>
      </c>
      <c r="C178" s="55" t="s">
        <v>187</v>
      </c>
      <c r="D178" s="62"/>
    </row>
    <row r="179" spans="2:4">
      <c r="B179" s="61" t="s">
        <v>15</v>
      </c>
      <c r="C179" s="63" t="s">
        <v>176</v>
      </c>
      <c r="D179" s="64"/>
    </row>
    <row r="180" spans="2:4">
      <c r="B180" s="59" t="s">
        <v>188</v>
      </c>
      <c r="C180" s="54" t="s">
        <v>189</v>
      </c>
      <c r="D180" s="60"/>
    </row>
    <row r="181" spans="2:4" ht="36">
      <c r="B181" s="61" t="s">
        <v>15</v>
      </c>
      <c r="C181" s="55" t="s">
        <v>190</v>
      </c>
      <c r="D181" s="62"/>
    </row>
    <row r="182" spans="2:4">
      <c r="B182" s="61" t="s">
        <v>15</v>
      </c>
      <c r="C182" s="63" t="s">
        <v>176</v>
      </c>
      <c r="D182" s="64"/>
    </row>
    <row r="183" spans="2:4">
      <c r="B183" s="59" t="s">
        <v>191</v>
      </c>
      <c r="C183" s="54" t="s">
        <v>192</v>
      </c>
      <c r="D183" s="60"/>
    </row>
    <row r="184" spans="2:4" ht="36">
      <c r="B184" s="61" t="s">
        <v>15</v>
      </c>
      <c r="C184" s="55" t="s">
        <v>193</v>
      </c>
      <c r="D184" s="62"/>
    </row>
    <row r="185" spans="2:4">
      <c r="B185" s="61" t="s">
        <v>15</v>
      </c>
      <c r="C185" s="63" t="s">
        <v>176</v>
      </c>
      <c r="D185" s="64"/>
    </row>
    <row r="186" spans="2:4">
      <c r="B186" s="59" t="s">
        <v>194</v>
      </c>
      <c r="C186" s="54" t="s">
        <v>195</v>
      </c>
      <c r="D186" s="60"/>
    </row>
    <row r="187" spans="2:4" ht="36">
      <c r="B187" s="61" t="s">
        <v>15</v>
      </c>
      <c r="C187" s="55" t="s">
        <v>196</v>
      </c>
      <c r="D187" s="62"/>
    </row>
    <row r="188" spans="2:4">
      <c r="B188" s="61" t="s">
        <v>15</v>
      </c>
      <c r="C188" s="63" t="s">
        <v>176</v>
      </c>
      <c r="D188" s="64"/>
    </row>
    <row r="189" spans="2:4">
      <c r="B189" s="25" t="s">
        <v>197</v>
      </c>
      <c r="C189" s="83" t="s">
        <v>197</v>
      </c>
      <c r="D189" s="49"/>
    </row>
  </sheetData>
  <mergeCells count="4">
    <mergeCell ref="B4:D4"/>
    <mergeCell ref="C7:D7"/>
    <mergeCell ref="C8:D8"/>
    <mergeCell ref="B11:D11"/>
  </mergeCells>
  <pageMargins left="0.39370078740157483" right="0.39370078740157483" top="0.70866141732283472" bottom="0.70866141732283472" header="0.51181102362204722" footer="0.51181102362204722"/>
  <pageSetup paperSize="9" fitToHeight="0" orientation="portrait" horizontalDpi="300" verticalDpi="300" r:id="rId1"/>
  <headerFooter alignWithMargins="0">
    <oddHeader>&amp;R&amp;"Times New Roman,Normal"&amp;9Page : &amp;P/&amp;N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D0444-664B-4C2D-B9B6-FDBE1BC91B89}">
  <sheetPr>
    <pageSetUpPr fitToPage="1"/>
  </sheetPr>
  <dimension ref="A1:J87"/>
  <sheetViews>
    <sheetView showGridLines="0" showZeros="0" topLeftCell="B13" zoomScaleNormal="100" workbookViewId="0">
      <selection activeCell="H2" sqref="H2"/>
    </sheetView>
  </sheetViews>
  <sheetFormatPr defaultColWidth="11.5703125" defaultRowHeight="12.95"/>
  <cols>
    <col min="1" max="1" width="0.140625" style="2" hidden="1" customWidth="1"/>
    <col min="2" max="2" width="16.7109375" style="23" customWidth="1"/>
    <col min="3" max="3" width="47.5703125" style="24" customWidth="1"/>
    <col min="4" max="4" width="5.7109375" style="2" customWidth="1"/>
    <col min="5" max="5" width="13.7109375" style="38" customWidth="1"/>
    <col min="6" max="6" width="13.7109375" style="45" customWidth="1"/>
    <col min="7" max="7" width="13.7109375" style="23" hidden="1" customWidth="1"/>
    <col min="8" max="8" width="14.140625" style="23" customWidth="1"/>
    <col min="9" max="19" width="0" style="2" hidden="1" customWidth="1"/>
    <col min="20" max="16384" width="11.5703125" style="2"/>
  </cols>
  <sheetData>
    <row r="1" spans="1:10" ht="13.5">
      <c r="A1" s="2" t="s">
        <v>198</v>
      </c>
      <c r="B1" s="9"/>
      <c r="C1" s="3"/>
      <c r="D1" s="3"/>
      <c r="E1" s="33"/>
      <c r="F1" s="39"/>
      <c r="G1" s="3"/>
      <c r="H1" s="12" t="str">
        <f ca="1">"Edité le "&amp;TEXT(NOW(),"jj/mm/aa hh:mm:ss")</f>
        <v>Edité le 28/07/25 13:33:23</v>
      </c>
    </row>
    <row r="2" spans="1:10" ht="13.5">
      <c r="A2" s="2" t="s">
        <v>199</v>
      </c>
      <c r="B2" s="9"/>
      <c r="C2" s="3"/>
      <c r="D2" s="3"/>
      <c r="E2" s="33"/>
      <c r="F2" s="40"/>
      <c r="G2" s="13"/>
      <c r="H2" s="7" t="s">
        <v>200</v>
      </c>
    </row>
    <row r="3" spans="1:10">
      <c r="B3" s="9"/>
      <c r="C3" s="3"/>
      <c r="D3" s="3"/>
      <c r="E3" s="33"/>
      <c r="F3" s="41"/>
      <c r="G3" s="14"/>
      <c r="H3" s="11" t="s">
        <v>1</v>
      </c>
    </row>
    <row r="4" spans="1:10" ht="18.95">
      <c r="B4" s="95" t="s">
        <v>201</v>
      </c>
      <c r="C4" s="95"/>
      <c r="D4" s="95"/>
      <c r="E4" s="95"/>
      <c r="F4" s="95"/>
      <c r="G4" s="95"/>
      <c r="H4" s="95"/>
    </row>
    <row r="5" spans="1:10">
      <c r="B5" s="3"/>
      <c r="C5" s="3"/>
      <c r="D5" s="3"/>
      <c r="E5" s="33"/>
      <c r="F5" s="39"/>
      <c r="G5" s="3"/>
      <c r="H5" s="3"/>
    </row>
    <row r="6" spans="1:10">
      <c r="B6" s="3"/>
      <c r="C6" s="3"/>
      <c r="D6" s="3"/>
      <c r="E6" s="33"/>
      <c r="F6" s="39"/>
      <c r="G6" s="3"/>
      <c r="H6" s="3"/>
    </row>
    <row r="7" spans="1:10" ht="36.75" customHeight="1">
      <c r="B7" s="15" t="s">
        <v>3</v>
      </c>
      <c r="C7" s="88" t="s">
        <v>4</v>
      </c>
      <c r="D7" s="88"/>
      <c r="E7" s="88"/>
      <c r="F7" s="88"/>
      <c r="G7" s="88"/>
      <c r="H7" s="89"/>
    </row>
    <row r="8" spans="1:10" ht="13.5">
      <c r="B8" s="28" t="s">
        <v>5</v>
      </c>
      <c r="C8" s="90" t="s">
        <v>6</v>
      </c>
      <c r="D8" s="90"/>
      <c r="E8" s="90"/>
      <c r="F8" s="90"/>
      <c r="G8" s="90"/>
      <c r="H8" s="91"/>
    </row>
    <row r="10" spans="1:10" s="1" customFormat="1" ht="30" customHeight="1">
      <c r="B10" s="26" t="s">
        <v>7</v>
      </c>
      <c r="C10" s="26" t="s">
        <v>8</v>
      </c>
      <c r="D10" s="26" t="s">
        <v>202</v>
      </c>
      <c r="E10" s="34" t="s">
        <v>203</v>
      </c>
      <c r="F10" s="42" t="s">
        <v>9</v>
      </c>
      <c r="G10" s="26" t="s">
        <v>204</v>
      </c>
      <c r="H10" s="26" t="s">
        <v>205</v>
      </c>
      <c r="I10" s="1" t="s">
        <v>206</v>
      </c>
      <c r="J10" s="30">
        <v>0.2</v>
      </c>
    </row>
    <row r="11" spans="1:10" s="16" customFormat="1" ht="30" customHeight="1">
      <c r="B11" s="92" t="s">
        <v>207</v>
      </c>
      <c r="C11" s="93"/>
      <c r="D11" s="93"/>
      <c r="E11" s="93"/>
      <c r="F11" s="93"/>
      <c r="G11" s="93"/>
      <c r="H11" s="94"/>
      <c r="J11" s="2"/>
    </row>
    <row r="12" spans="1:10" s="16" customFormat="1" ht="15" customHeight="1">
      <c r="B12" s="66" t="s">
        <v>11</v>
      </c>
      <c r="C12" s="67" t="s">
        <v>12</v>
      </c>
      <c r="D12" s="66"/>
      <c r="E12" s="68"/>
      <c r="F12" s="69"/>
      <c r="G12" s="66"/>
      <c r="H12" s="66"/>
    </row>
    <row r="13" spans="1:10" s="51" customFormat="1">
      <c r="B13" s="59" t="s">
        <v>13</v>
      </c>
      <c r="C13" s="59" t="s">
        <v>14</v>
      </c>
      <c r="D13" s="70" t="s">
        <v>208</v>
      </c>
      <c r="E13" s="71">
        <v>1</v>
      </c>
      <c r="F13" s="76">
        <f>BPU!D15</f>
        <v>0</v>
      </c>
      <c r="G13" s="77">
        <v>0</v>
      </c>
      <c r="H13" s="78">
        <f>IF(OR(E13="",F13=""),,ROUND(E13*F13+(E13*F13*G13/100),2))</f>
        <v>0</v>
      </c>
      <c r="I13" s="52">
        <v>0.2</v>
      </c>
      <c r="J13" s="53">
        <f>IF(DQE!I13=DQE!J10,DQE!H13,)</f>
        <v>0</v>
      </c>
    </row>
    <row r="14" spans="1:10" s="16" customFormat="1">
      <c r="B14" s="59" t="s">
        <v>18</v>
      </c>
      <c r="C14" s="54" t="s">
        <v>19</v>
      </c>
      <c r="D14" s="70" t="s">
        <v>208</v>
      </c>
      <c r="E14" s="71">
        <v>1</v>
      </c>
      <c r="F14" s="76">
        <f>BPU!D18</f>
        <v>0</v>
      </c>
      <c r="G14" s="77">
        <v>0</v>
      </c>
      <c r="H14" s="78">
        <f>IF(OR(E14="",F14=""),,ROUND(E14*F14+(E14*F14*G14/100),2))</f>
        <v>0</v>
      </c>
      <c r="I14" s="31">
        <v>0.2</v>
      </c>
      <c r="J14" s="32">
        <f>IF(DQE!I14=DQE!J10,DQE!H14,)</f>
        <v>0</v>
      </c>
    </row>
    <row r="15" spans="1:10" s="16" customFormat="1" ht="24">
      <c r="B15" s="66" t="s">
        <v>21</v>
      </c>
      <c r="C15" s="67" t="s">
        <v>22</v>
      </c>
      <c r="D15" s="66"/>
      <c r="E15" s="68"/>
      <c r="F15" s="79"/>
      <c r="G15" s="80"/>
      <c r="H15" s="80"/>
    </row>
    <row r="16" spans="1:10">
      <c r="B16" s="59" t="s">
        <v>23</v>
      </c>
      <c r="C16" s="54" t="s">
        <v>24</v>
      </c>
      <c r="D16" s="70" t="s">
        <v>208</v>
      </c>
      <c r="E16" s="71">
        <v>5</v>
      </c>
      <c r="F16" s="76">
        <f>BPU!D22</f>
        <v>0</v>
      </c>
      <c r="G16" s="77">
        <v>0</v>
      </c>
      <c r="H16" s="78">
        <f t="shared" ref="H16:H21" si="0">IF(OR(E16="",F16=""),,ROUND(E16*F16+(E16*F16*G16/100),2))</f>
        <v>0</v>
      </c>
      <c r="I16" s="31">
        <v>0.2</v>
      </c>
      <c r="J16" s="32">
        <f>IF(DQE!I16=DQE!J10,DQE!H16,)</f>
        <v>0</v>
      </c>
    </row>
    <row r="17" spans="2:10">
      <c r="B17" s="59" t="s">
        <v>26</v>
      </c>
      <c r="C17" s="54" t="s">
        <v>27</v>
      </c>
      <c r="D17" s="70" t="s">
        <v>208</v>
      </c>
      <c r="E17" s="71">
        <v>5</v>
      </c>
      <c r="F17" s="76">
        <f>BPU!D25</f>
        <v>0</v>
      </c>
      <c r="G17" s="77">
        <v>0</v>
      </c>
      <c r="H17" s="78">
        <f t="shared" si="0"/>
        <v>0</v>
      </c>
      <c r="I17" s="31">
        <v>0.2</v>
      </c>
      <c r="J17" s="32">
        <f>IF(DQE!I17=DQE!J10,DQE!H17,)</f>
        <v>0</v>
      </c>
    </row>
    <row r="18" spans="2:10">
      <c r="B18" s="59" t="s">
        <v>29</v>
      </c>
      <c r="C18" s="54" t="s">
        <v>30</v>
      </c>
      <c r="D18" s="70" t="s">
        <v>208</v>
      </c>
      <c r="E18" s="71">
        <v>5</v>
      </c>
      <c r="F18" s="76">
        <f>BPU!D28</f>
        <v>0</v>
      </c>
      <c r="G18" s="77">
        <v>0</v>
      </c>
      <c r="H18" s="78">
        <f t="shared" si="0"/>
        <v>0</v>
      </c>
      <c r="I18" s="31">
        <v>0.2</v>
      </c>
      <c r="J18" s="32">
        <f>IF(DQE!I18=DQE!J10,DQE!H18,)</f>
        <v>0</v>
      </c>
    </row>
    <row r="19" spans="2:10">
      <c r="B19" s="59" t="s">
        <v>32</v>
      </c>
      <c r="C19" s="54" t="s">
        <v>33</v>
      </c>
      <c r="D19" s="70" t="s">
        <v>208</v>
      </c>
      <c r="E19" s="71">
        <v>5</v>
      </c>
      <c r="F19" s="76">
        <f>BPU!D31</f>
        <v>0</v>
      </c>
      <c r="G19" s="77">
        <v>0</v>
      </c>
      <c r="H19" s="78">
        <f t="shared" si="0"/>
        <v>0</v>
      </c>
      <c r="I19" s="31">
        <v>0.2</v>
      </c>
      <c r="J19" s="32">
        <f>IF(DQE!I19=DQE!J10,DQE!H19,)</f>
        <v>0</v>
      </c>
    </row>
    <row r="20" spans="2:10" ht="24">
      <c r="B20" s="59" t="s">
        <v>35</v>
      </c>
      <c r="C20" s="54" t="s">
        <v>36</v>
      </c>
      <c r="D20" s="70" t="s">
        <v>208</v>
      </c>
      <c r="E20" s="71">
        <v>5</v>
      </c>
      <c r="F20" s="76">
        <f>BPU!D34</f>
        <v>0</v>
      </c>
      <c r="G20" s="77">
        <v>0</v>
      </c>
      <c r="H20" s="78">
        <f t="shared" si="0"/>
        <v>0</v>
      </c>
      <c r="I20" s="31">
        <v>0.2</v>
      </c>
      <c r="J20" s="32">
        <f>IF(DQE!I20=DQE!J10,DQE!H20,)</f>
        <v>0</v>
      </c>
    </row>
    <row r="21" spans="2:10" ht="24">
      <c r="B21" s="59" t="s">
        <v>38</v>
      </c>
      <c r="C21" s="54" t="s">
        <v>39</v>
      </c>
      <c r="D21" s="70" t="s">
        <v>208</v>
      </c>
      <c r="E21" s="71">
        <v>5</v>
      </c>
      <c r="F21" s="76">
        <f>BPU!D37</f>
        <v>0</v>
      </c>
      <c r="G21" s="77">
        <v>0</v>
      </c>
      <c r="H21" s="78">
        <f t="shared" si="0"/>
        <v>0</v>
      </c>
      <c r="I21" s="31">
        <v>0.2</v>
      </c>
      <c r="J21" s="32">
        <f>IF(DQE!I21=DQE!J10,DQE!H21,)</f>
        <v>0</v>
      </c>
    </row>
    <row r="22" spans="2:10" ht="36">
      <c r="B22" s="66" t="s">
        <v>41</v>
      </c>
      <c r="C22" s="67" t="s">
        <v>42</v>
      </c>
      <c r="D22" s="66"/>
      <c r="E22" s="68"/>
      <c r="F22" s="79"/>
      <c r="G22" s="80"/>
      <c r="H22" s="80"/>
    </row>
    <row r="23" spans="2:10">
      <c r="B23" s="59" t="s">
        <v>43</v>
      </c>
      <c r="C23" s="54" t="s">
        <v>44</v>
      </c>
      <c r="D23" s="70" t="s">
        <v>208</v>
      </c>
      <c r="E23" s="71">
        <v>12</v>
      </c>
      <c r="F23" s="76">
        <f>BPU!D41</f>
        <v>0</v>
      </c>
      <c r="G23" s="77">
        <v>0</v>
      </c>
      <c r="H23" s="78">
        <f>IF(OR(E23="",F23=""),,ROUND(E23*F23+(E23*F23*G23/100),2))</f>
        <v>0</v>
      </c>
      <c r="I23" s="31">
        <v>0.2</v>
      </c>
      <c r="J23" s="32">
        <f>IF(DQE!I23=DQE!J10,DQE!H23,)</f>
        <v>0</v>
      </c>
    </row>
    <row r="24" spans="2:10" ht="16.5" customHeight="1">
      <c r="B24" s="59" t="s">
        <v>46</v>
      </c>
      <c r="C24" s="54" t="s">
        <v>47</v>
      </c>
      <c r="D24" s="70" t="s">
        <v>208</v>
      </c>
      <c r="E24" s="71">
        <v>8</v>
      </c>
      <c r="F24" s="76">
        <f>BPU!D44</f>
        <v>0</v>
      </c>
      <c r="G24" s="77">
        <v>0</v>
      </c>
      <c r="H24" s="78">
        <f>IF(OR(E24="",F24=""),,ROUND(E24*F24+(E24*F24*G24/100),2))</f>
        <v>0</v>
      </c>
      <c r="I24" s="31">
        <v>0.2</v>
      </c>
      <c r="J24" s="32">
        <f>IF(DQE!I24=DQE!J10,DQE!H24,)</f>
        <v>0</v>
      </c>
    </row>
    <row r="25" spans="2:10" ht="36">
      <c r="B25" s="66" t="s">
        <v>49</v>
      </c>
      <c r="C25" s="67" t="s">
        <v>50</v>
      </c>
      <c r="D25" s="66"/>
      <c r="E25" s="68"/>
      <c r="F25" s="81"/>
      <c r="G25" s="80"/>
      <c r="H25" s="80"/>
    </row>
    <row r="26" spans="2:10">
      <c r="B26" s="59" t="s">
        <v>51</v>
      </c>
      <c r="C26" s="54" t="s">
        <v>44</v>
      </c>
      <c r="D26" s="70" t="s">
        <v>208</v>
      </c>
      <c r="E26" s="71">
        <v>12</v>
      </c>
      <c r="F26" s="76">
        <f>BPU!D48</f>
        <v>0</v>
      </c>
      <c r="G26" s="77">
        <v>0</v>
      </c>
      <c r="H26" s="78">
        <f>IF(OR(E26="",F26=""),,ROUND(E26*F26+(E26*F26*G26/100),2))</f>
        <v>0</v>
      </c>
      <c r="I26" s="31">
        <v>0.2</v>
      </c>
      <c r="J26" s="32">
        <f>IF(DQE!I26=DQE!J10,DQE!H26,)</f>
        <v>0</v>
      </c>
    </row>
    <row r="27" spans="2:10" ht="16.5" customHeight="1">
      <c r="B27" s="59" t="s">
        <v>209</v>
      </c>
      <c r="C27" s="54" t="s">
        <v>47</v>
      </c>
      <c r="D27" s="70" t="s">
        <v>208</v>
      </c>
      <c r="E27" s="71">
        <v>8</v>
      </c>
      <c r="F27" s="76">
        <f>BPU!D51</f>
        <v>0</v>
      </c>
      <c r="G27" s="77">
        <v>0</v>
      </c>
      <c r="H27" s="78">
        <f>IF(OR(E27="",F27=""),,ROUND(E27*F27+(E27*F27*G27/100),2))</f>
        <v>0</v>
      </c>
      <c r="I27" s="31">
        <v>0.2</v>
      </c>
      <c r="J27" s="32">
        <f>IF(DQE!I27=DQE!J10,DQE!H27,)</f>
        <v>0</v>
      </c>
    </row>
    <row r="28" spans="2:10" ht="24">
      <c r="B28" s="66" t="s">
        <v>54</v>
      </c>
      <c r="C28" s="67" t="s">
        <v>55</v>
      </c>
      <c r="D28" s="66"/>
      <c r="E28" s="68"/>
      <c r="F28" s="81">
        <f>BPU!D52</f>
        <v>0</v>
      </c>
      <c r="G28" s="80"/>
      <c r="H28" s="80"/>
    </row>
    <row r="29" spans="2:10">
      <c r="B29" s="59" t="s">
        <v>56</v>
      </c>
      <c r="C29" s="54" t="s">
        <v>57</v>
      </c>
      <c r="D29" s="70" t="s">
        <v>208</v>
      </c>
      <c r="E29" s="71">
        <v>12</v>
      </c>
      <c r="F29" s="76">
        <f>BPU!D55</f>
        <v>0</v>
      </c>
      <c r="G29" s="77">
        <v>0</v>
      </c>
      <c r="H29" s="78">
        <f>IF(OR(E29="",F29=""),,ROUND(E29*F29+(E29*F29*G29/100),2))</f>
        <v>0</v>
      </c>
      <c r="I29" s="31">
        <v>0.2</v>
      </c>
      <c r="J29" s="32">
        <f>IF(DQE!I29=DQE!J10,DQE!H29,)</f>
        <v>0</v>
      </c>
    </row>
    <row r="30" spans="2:10" ht="24">
      <c r="B30" s="59" t="s">
        <v>59</v>
      </c>
      <c r="C30" s="54" t="s">
        <v>60</v>
      </c>
      <c r="D30" s="70" t="s">
        <v>208</v>
      </c>
      <c r="E30" s="71">
        <v>8</v>
      </c>
      <c r="F30" s="76">
        <f>BPU!D58</f>
        <v>0</v>
      </c>
      <c r="G30" s="77">
        <v>0</v>
      </c>
      <c r="H30" s="78">
        <f>IF(OR(E30="",F30=""),,ROUND(E30*F30+(E30*F30*G30/100),2))</f>
        <v>0</v>
      </c>
      <c r="I30" s="31">
        <v>0.2</v>
      </c>
      <c r="J30" s="32">
        <f>IF(DQE!I30=DQE!J10,DQE!H30,)</f>
        <v>0</v>
      </c>
    </row>
    <row r="31" spans="2:10" ht="24">
      <c r="B31" s="59" t="s">
        <v>62</v>
      </c>
      <c r="C31" s="54" t="s">
        <v>210</v>
      </c>
      <c r="D31" s="70" t="s">
        <v>208</v>
      </c>
      <c r="E31" s="71">
        <v>6</v>
      </c>
      <c r="F31" s="76">
        <f>BPU!D61</f>
        <v>0</v>
      </c>
      <c r="G31" s="77">
        <v>0</v>
      </c>
      <c r="H31" s="78">
        <f>IF(OR(E31="",F31=""),,ROUND(E31*F31+(E31*F31*G31/100),2))</f>
        <v>0</v>
      </c>
      <c r="I31" s="31">
        <v>0.2</v>
      </c>
      <c r="J31" s="32">
        <f>IF(DQE!I31=DQE!J10,DQE!H31,)</f>
        <v>0</v>
      </c>
    </row>
    <row r="32" spans="2:10" ht="24">
      <c r="B32" s="66" t="s">
        <v>65</v>
      </c>
      <c r="C32" s="67" t="s">
        <v>66</v>
      </c>
      <c r="D32" s="66"/>
      <c r="E32" s="68"/>
      <c r="F32" s="81"/>
      <c r="G32" s="80"/>
      <c r="H32" s="80"/>
    </row>
    <row r="33" spans="2:10">
      <c r="B33" s="59" t="s">
        <v>67</v>
      </c>
      <c r="C33" s="54" t="s">
        <v>57</v>
      </c>
      <c r="D33" s="70" t="s">
        <v>208</v>
      </c>
      <c r="E33" s="71">
        <v>12</v>
      </c>
      <c r="F33" s="76">
        <f>BPU!D65</f>
        <v>0</v>
      </c>
      <c r="G33" s="77">
        <v>0</v>
      </c>
      <c r="H33" s="78">
        <f>IF(OR(E33="",F33=""),,ROUND(E33*F33+(E33*F33*G33/100),2))</f>
        <v>0</v>
      </c>
      <c r="I33" s="31">
        <v>0.2</v>
      </c>
      <c r="J33" s="32">
        <f>IF(DQE!I33=DQE!J10,DQE!H33,)</f>
        <v>0</v>
      </c>
    </row>
    <row r="34" spans="2:10" ht="24">
      <c r="B34" s="59" t="s">
        <v>69</v>
      </c>
      <c r="C34" s="54" t="s">
        <v>60</v>
      </c>
      <c r="D34" s="70" t="s">
        <v>208</v>
      </c>
      <c r="E34" s="71">
        <v>8</v>
      </c>
      <c r="F34" s="76">
        <f>BPU!D68</f>
        <v>0</v>
      </c>
      <c r="G34" s="77">
        <v>0</v>
      </c>
      <c r="H34" s="78">
        <f>IF(OR(E34="",F34=""),,ROUND(E34*F34+(E34*F34*G34/100),2))</f>
        <v>0</v>
      </c>
      <c r="I34" s="31">
        <v>0.2</v>
      </c>
      <c r="J34" s="32">
        <f>IF(DQE!I34=DQE!J10,DQE!H34,)</f>
        <v>0</v>
      </c>
    </row>
    <row r="35" spans="2:10" ht="24">
      <c r="B35" s="59" t="s">
        <v>71</v>
      </c>
      <c r="C35" s="54" t="s">
        <v>63</v>
      </c>
      <c r="D35" s="70" t="s">
        <v>208</v>
      </c>
      <c r="E35" s="71">
        <v>6</v>
      </c>
      <c r="F35" s="76">
        <f>BPU!D71</f>
        <v>0</v>
      </c>
      <c r="G35" s="77">
        <v>0</v>
      </c>
      <c r="H35" s="78">
        <f>IF(OR(E35="",F35=""),,ROUND(E35*F35+(E35*F35*G35/100),2))</f>
        <v>0</v>
      </c>
      <c r="I35" s="31">
        <v>0.2</v>
      </c>
      <c r="J35" s="32">
        <f>IF(DQE!I35=DQE!J10,DQE!H35,)</f>
        <v>0</v>
      </c>
    </row>
    <row r="36" spans="2:10" ht="24">
      <c r="B36" s="66" t="s">
        <v>73</v>
      </c>
      <c r="C36" s="67" t="s">
        <v>74</v>
      </c>
      <c r="D36" s="66"/>
      <c r="E36" s="68"/>
      <c r="F36" s="81"/>
      <c r="G36" s="80"/>
      <c r="H36" s="80"/>
    </row>
    <row r="37" spans="2:10">
      <c r="B37" s="59" t="s">
        <v>75</v>
      </c>
      <c r="C37" s="54" t="s">
        <v>76</v>
      </c>
      <c r="D37" s="70" t="s">
        <v>208</v>
      </c>
      <c r="E37" s="71">
        <v>12</v>
      </c>
      <c r="F37" s="76">
        <f>BPU!D75</f>
        <v>0</v>
      </c>
      <c r="G37" s="77">
        <v>0</v>
      </c>
      <c r="H37" s="78">
        <f>IF(OR(E37="",F37=""),,ROUND(E37*F37+(E37*F37*G37/100),2))</f>
        <v>0</v>
      </c>
      <c r="I37" s="31">
        <v>0.2</v>
      </c>
      <c r="J37" s="32">
        <f>IF(DQE!I37=DQE!J10,DQE!H37,)</f>
        <v>0</v>
      </c>
    </row>
    <row r="38" spans="2:10" ht="24">
      <c r="B38" s="59" t="s">
        <v>78</v>
      </c>
      <c r="C38" s="54" t="s">
        <v>79</v>
      </c>
      <c r="D38" s="70" t="s">
        <v>208</v>
      </c>
      <c r="E38" s="71">
        <v>8</v>
      </c>
      <c r="F38" s="76">
        <f>BPU!D78</f>
        <v>0</v>
      </c>
      <c r="G38" s="77">
        <v>0</v>
      </c>
      <c r="H38" s="78">
        <f>IF(OR(E38="",F38=""),,ROUND(E38*F38+(E38*F38*G38/100),2))</f>
        <v>0</v>
      </c>
      <c r="I38" s="31">
        <v>0.2</v>
      </c>
      <c r="J38" s="32">
        <f>IF(DQE!I38=DQE!J10,DQE!H38,)</f>
        <v>0</v>
      </c>
    </row>
    <row r="39" spans="2:10" ht="24">
      <c r="B39" s="66" t="s">
        <v>81</v>
      </c>
      <c r="C39" s="67" t="s">
        <v>82</v>
      </c>
      <c r="D39" s="66"/>
      <c r="E39" s="68"/>
      <c r="F39" s="81"/>
      <c r="G39" s="80"/>
      <c r="H39" s="80"/>
    </row>
    <row r="40" spans="2:10" ht="24">
      <c r="B40" s="59" t="s">
        <v>83</v>
      </c>
      <c r="C40" s="65" t="s">
        <v>84</v>
      </c>
      <c r="D40" s="59"/>
      <c r="E40" s="72"/>
      <c r="F40" s="76"/>
      <c r="G40" s="82"/>
      <c r="H40" s="82"/>
    </row>
    <row r="41" spans="2:10">
      <c r="B41" s="59" t="s">
        <v>85</v>
      </c>
      <c r="C41" s="54" t="s">
        <v>57</v>
      </c>
      <c r="D41" s="70" t="s">
        <v>208</v>
      </c>
      <c r="E41" s="71">
        <v>8</v>
      </c>
      <c r="F41" s="76">
        <f>BPU!D83</f>
        <v>0</v>
      </c>
      <c r="G41" s="77">
        <v>0</v>
      </c>
      <c r="H41" s="78">
        <f>IF(OR(E41="",F41=""),,ROUND(E41*F41+(E41*F41*G41/100),2))</f>
        <v>0</v>
      </c>
      <c r="I41" s="31">
        <v>0.2</v>
      </c>
      <c r="J41" s="32">
        <f>IF(DQE!I41=DQE!J10,DQE!H41,)</f>
        <v>0</v>
      </c>
    </row>
    <row r="42" spans="2:10" ht="24">
      <c r="B42" s="59" t="s">
        <v>87</v>
      </c>
      <c r="C42" s="54" t="s">
        <v>88</v>
      </c>
      <c r="D42" s="70" t="s">
        <v>208</v>
      </c>
      <c r="E42" s="71">
        <v>4</v>
      </c>
      <c r="F42" s="76">
        <f>BPU!D86</f>
        <v>0</v>
      </c>
      <c r="G42" s="77">
        <v>0</v>
      </c>
      <c r="H42" s="78">
        <f>IF(OR(E42="",F42=""),,ROUND(E42*F42+(E42*F42*G42/100),2))</f>
        <v>0</v>
      </c>
      <c r="I42" s="31">
        <v>0.2</v>
      </c>
      <c r="J42" s="32">
        <f>IF(DQE!I42=DQE!J10,DQE!H42,)</f>
        <v>0</v>
      </c>
    </row>
    <row r="43" spans="2:10" ht="24">
      <c r="B43" s="59" t="s">
        <v>90</v>
      </c>
      <c r="C43" s="54" t="s">
        <v>210</v>
      </c>
      <c r="D43" s="70" t="s">
        <v>208</v>
      </c>
      <c r="E43" s="71">
        <v>2</v>
      </c>
      <c r="F43" s="76">
        <f>BPU!D89</f>
        <v>0</v>
      </c>
      <c r="G43" s="77">
        <v>0</v>
      </c>
      <c r="H43" s="78">
        <f>IF(OR(E43="",F43=""),,ROUND(E43*F43+(E43*F43*G43/100),2))</f>
        <v>0</v>
      </c>
      <c r="I43" s="31">
        <v>0.2</v>
      </c>
      <c r="J43" s="32">
        <f>IF(DQE!I43=DQE!J10,DQE!H43,)</f>
        <v>0</v>
      </c>
    </row>
    <row r="44" spans="2:10" ht="24">
      <c r="B44" s="59" t="s">
        <v>92</v>
      </c>
      <c r="C44" s="54" t="s">
        <v>93</v>
      </c>
      <c r="D44" s="70" t="s">
        <v>208</v>
      </c>
      <c r="E44" s="71">
        <v>10</v>
      </c>
      <c r="F44" s="76">
        <f>BPU!D92</f>
        <v>0</v>
      </c>
      <c r="G44" s="77">
        <v>0</v>
      </c>
      <c r="H44" s="78">
        <f>IF(OR(E44="",F44=""),,ROUND(E44*F44+(E44*F44*G44/100),2))</f>
        <v>0</v>
      </c>
      <c r="I44" s="31">
        <v>0.2</v>
      </c>
      <c r="J44" s="32">
        <f>IF(DQE!I44=DQE!J10,DQE!H44,)</f>
        <v>0</v>
      </c>
    </row>
    <row r="45" spans="2:10" ht="36">
      <c r="B45" s="66" t="s">
        <v>95</v>
      </c>
      <c r="C45" s="67" t="s">
        <v>96</v>
      </c>
      <c r="D45" s="66"/>
      <c r="E45" s="68"/>
      <c r="F45" s="81">
        <f>BPU!D93</f>
        <v>0</v>
      </c>
      <c r="G45" s="80"/>
      <c r="H45" s="80"/>
    </row>
    <row r="46" spans="2:10" ht="24">
      <c r="B46" s="59" t="s">
        <v>97</v>
      </c>
      <c r="C46" s="54" t="s">
        <v>211</v>
      </c>
      <c r="D46" s="70" t="s">
        <v>208</v>
      </c>
      <c r="E46" s="71">
        <v>30</v>
      </c>
      <c r="F46" s="76">
        <f>BPU!D96</f>
        <v>0</v>
      </c>
      <c r="G46" s="77">
        <v>0</v>
      </c>
      <c r="H46" s="78">
        <f t="shared" ref="H46:H52" si="1">IF(OR(E46="",F46=""),,ROUND(E46*F46+(E46*F46*G46/100),2))</f>
        <v>0</v>
      </c>
      <c r="I46" s="31">
        <v>0.2</v>
      </c>
      <c r="J46" s="32">
        <f>IF(DQE!I46=DQE!J10,DQE!H46,)</f>
        <v>0</v>
      </c>
    </row>
    <row r="47" spans="2:10" ht="24">
      <c r="B47" s="59" t="s">
        <v>100</v>
      </c>
      <c r="C47" s="54" t="s">
        <v>101</v>
      </c>
      <c r="D47" s="70" t="s">
        <v>208</v>
      </c>
      <c r="E47" s="71">
        <v>0</v>
      </c>
      <c r="F47" s="76">
        <f>BPU!D99</f>
        <v>0</v>
      </c>
      <c r="G47" s="77">
        <v>0</v>
      </c>
      <c r="H47" s="78">
        <f t="shared" si="1"/>
        <v>0</v>
      </c>
      <c r="I47" s="31">
        <v>0.2</v>
      </c>
      <c r="J47" s="32">
        <f>IF(DQE!I47=DQE!J10,DQE!H47,)</f>
        <v>0</v>
      </c>
    </row>
    <row r="48" spans="2:10">
      <c r="B48" s="59" t="s">
        <v>103</v>
      </c>
      <c r="C48" s="54" t="s">
        <v>104</v>
      </c>
      <c r="D48" s="70" t="s">
        <v>208</v>
      </c>
      <c r="E48" s="71">
        <v>20</v>
      </c>
      <c r="F48" s="76">
        <f>BPU!D102</f>
        <v>0</v>
      </c>
      <c r="G48" s="77">
        <v>0</v>
      </c>
      <c r="H48" s="78">
        <f t="shared" si="1"/>
        <v>0</v>
      </c>
      <c r="I48" s="31">
        <v>0.2</v>
      </c>
      <c r="J48" s="32">
        <f>IF(DQE!I48=DQE!J10,DQE!H48,)</f>
        <v>0</v>
      </c>
    </row>
    <row r="49" spans="2:10">
      <c r="B49" s="59" t="s">
        <v>106</v>
      </c>
      <c r="C49" s="54" t="s">
        <v>107</v>
      </c>
      <c r="D49" s="70" t="s">
        <v>208</v>
      </c>
      <c r="E49" s="71">
        <v>8</v>
      </c>
      <c r="F49" s="76">
        <f>BPU!D105</f>
        <v>0</v>
      </c>
      <c r="G49" s="77">
        <v>0</v>
      </c>
      <c r="H49" s="78">
        <f t="shared" si="1"/>
        <v>0</v>
      </c>
      <c r="I49" s="31">
        <v>0.2</v>
      </c>
      <c r="J49" s="32">
        <f>IF(DQE!I49=DQE!J10,DQE!H49,)</f>
        <v>0</v>
      </c>
    </row>
    <row r="50" spans="2:10" ht="24">
      <c r="B50" s="59" t="s">
        <v>109</v>
      </c>
      <c r="C50" s="54" t="s">
        <v>110</v>
      </c>
      <c r="D50" s="70" t="s">
        <v>208</v>
      </c>
      <c r="E50" s="71">
        <v>2</v>
      </c>
      <c r="F50" s="76">
        <f>BPU!D108</f>
        <v>0</v>
      </c>
      <c r="G50" s="77">
        <v>0</v>
      </c>
      <c r="H50" s="78">
        <f t="shared" si="1"/>
        <v>0</v>
      </c>
      <c r="I50" s="31">
        <v>0.2</v>
      </c>
      <c r="J50" s="32">
        <f>IF(DQE!I50=DQE!J10,DQE!H50,)</f>
        <v>0</v>
      </c>
    </row>
    <row r="51" spans="2:10" ht="24">
      <c r="B51" s="59" t="s">
        <v>112</v>
      </c>
      <c r="C51" s="54" t="s">
        <v>113</v>
      </c>
      <c r="D51" s="70" t="s">
        <v>208</v>
      </c>
      <c r="E51" s="71">
        <v>15</v>
      </c>
      <c r="F51" s="76">
        <f>BPU!D111</f>
        <v>0</v>
      </c>
      <c r="G51" s="77">
        <v>0</v>
      </c>
      <c r="H51" s="78">
        <f t="shared" si="1"/>
        <v>0</v>
      </c>
      <c r="I51" s="31">
        <v>0.2</v>
      </c>
      <c r="J51" s="32">
        <f>IF(DQE!I51=DQE!J10,DQE!H51,)</f>
        <v>0</v>
      </c>
    </row>
    <row r="52" spans="2:10" ht="24">
      <c r="B52" s="59" t="s">
        <v>115</v>
      </c>
      <c r="C52" s="54" t="s">
        <v>116</v>
      </c>
      <c r="D52" s="70" t="s">
        <v>208</v>
      </c>
      <c r="E52" s="71">
        <v>20</v>
      </c>
      <c r="F52" s="76">
        <f>BPU!D114</f>
        <v>0</v>
      </c>
      <c r="G52" s="77">
        <v>0</v>
      </c>
      <c r="H52" s="78">
        <f t="shared" si="1"/>
        <v>0</v>
      </c>
      <c r="I52" s="31">
        <v>0.2</v>
      </c>
      <c r="J52" s="32">
        <f>IF(DQE!I52=DQE!J10,DQE!H52,)</f>
        <v>0</v>
      </c>
    </row>
    <row r="53" spans="2:10" ht="24">
      <c r="B53" s="66" t="s">
        <v>118</v>
      </c>
      <c r="C53" s="67" t="s">
        <v>119</v>
      </c>
      <c r="D53" s="66"/>
      <c r="E53" s="68"/>
      <c r="F53" s="81">
        <f>BPU!D115</f>
        <v>0</v>
      </c>
      <c r="G53" s="80"/>
      <c r="H53" s="80"/>
    </row>
    <row r="54" spans="2:10" ht="24">
      <c r="B54" s="59" t="s">
        <v>120</v>
      </c>
      <c r="C54" s="54" t="s">
        <v>121</v>
      </c>
      <c r="D54" s="70" t="s">
        <v>208</v>
      </c>
      <c r="E54" s="71">
        <v>12</v>
      </c>
      <c r="F54" s="76">
        <f>BPU!D118</f>
        <v>0</v>
      </c>
      <c r="G54" s="77">
        <v>0</v>
      </c>
      <c r="H54" s="78">
        <f>IF(OR(E54="",F54=""),,ROUND(E54*F54+(E54*F54*G54/100),2))</f>
        <v>0</v>
      </c>
      <c r="I54" s="31">
        <v>0.2</v>
      </c>
      <c r="J54" s="32">
        <f>IF(DQE!I54=DQE!J10,DQE!H54,)</f>
        <v>0</v>
      </c>
    </row>
    <row r="55" spans="2:10">
      <c r="B55" s="59" t="s">
        <v>123</v>
      </c>
      <c r="C55" s="54" t="s">
        <v>124</v>
      </c>
      <c r="D55" s="70" t="s">
        <v>208</v>
      </c>
      <c r="E55" s="71">
        <v>6</v>
      </c>
      <c r="F55" s="76">
        <f>BPU!D121</f>
        <v>0</v>
      </c>
      <c r="G55" s="77">
        <v>0</v>
      </c>
      <c r="H55" s="78">
        <f>IF(OR(E55="",F55=""),,ROUND(E55*F55+(E55*F55*G55/100),2))</f>
        <v>0</v>
      </c>
      <c r="I55" s="31">
        <v>0.2</v>
      </c>
      <c r="J55" s="32">
        <f>IF(DQE!I55=DQE!J10,DQE!H55,)</f>
        <v>0</v>
      </c>
    </row>
    <row r="56" spans="2:10">
      <c r="B56" s="59" t="s">
        <v>126</v>
      </c>
      <c r="C56" s="54" t="s">
        <v>127</v>
      </c>
      <c r="D56" s="70" t="s">
        <v>208</v>
      </c>
      <c r="E56" s="71">
        <v>3</v>
      </c>
      <c r="F56" s="76">
        <f>BPU!D124</f>
        <v>0</v>
      </c>
      <c r="G56" s="77">
        <v>0</v>
      </c>
      <c r="H56" s="78">
        <f>IF(OR(E56="",F56=""),,ROUND(E56*F56+(E56*F56*G56/100),2))</f>
        <v>0</v>
      </c>
      <c r="I56" s="31">
        <v>0.2</v>
      </c>
      <c r="J56" s="32">
        <f>IF(DQE!I56=DQE!J10,DQE!H56,)</f>
        <v>0</v>
      </c>
    </row>
    <row r="57" spans="2:10" ht="24">
      <c r="B57" s="59" t="s">
        <v>129</v>
      </c>
      <c r="C57" s="54" t="s">
        <v>130</v>
      </c>
      <c r="D57" s="70" t="s">
        <v>208</v>
      </c>
      <c r="E57" s="71">
        <v>6</v>
      </c>
      <c r="F57" s="76">
        <f>BPU!D127</f>
        <v>0</v>
      </c>
      <c r="G57" s="77">
        <v>0</v>
      </c>
      <c r="H57" s="78">
        <f>IF(OR(E57="",F57=""),,ROUND(E57*F57+(E57*F57*G57/100),2))</f>
        <v>0</v>
      </c>
      <c r="I57" s="31">
        <v>0.2</v>
      </c>
      <c r="J57" s="32">
        <f>IF(DQE!I57=DQE!J10,DQE!H57,)</f>
        <v>0</v>
      </c>
    </row>
    <row r="58" spans="2:10">
      <c r="B58" s="66" t="s">
        <v>132</v>
      </c>
      <c r="C58" s="67" t="s">
        <v>133</v>
      </c>
      <c r="D58" s="66"/>
      <c r="E58" s="68"/>
      <c r="F58" s="81"/>
      <c r="G58" s="80"/>
      <c r="H58" s="80"/>
    </row>
    <row r="59" spans="2:10" ht="24">
      <c r="B59" s="59" t="s">
        <v>134</v>
      </c>
      <c r="C59" s="65" t="s">
        <v>135</v>
      </c>
      <c r="D59" s="59"/>
      <c r="E59" s="72"/>
      <c r="F59" s="76"/>
      <c r="G59" s="82"/>
      <c r="H59" s="82"/>
    </row>
    <row r="60" spans="2:10">
      <c r="B60" s="59" t="s">
        <v>136</v>
      </c>
      <c r="C60" s="54" t="s">
        <v>76</v>
      </c>
      <c r="D60" s="70" t="s">
        <v>208</v>
      </c>
      <c r="E60" s="71">
        <v>12</v>
      </c>
      <c r="F60" s="76">
        <f>BPU!D132</f>
        <v>0</v>
      </c>
      <c r="G60" s="77">
        <v>0</v>
      </c>
      <c r="H60" s="78">
        <f>IF(OR(E60="",F60=""),,ROUND(E60*F60+(E60*F60*G60/100),2))</f>
        <v>0</v>
      </c>
      <c r="I60" s="31">
        <v>0.2</v>
      </c>
      <c r="J60" s="32">
        <f>IF(DQE!I60=DQE!J10,DQE!H60,)</f>
        <v>0</v>
      </c>
    </row>
    <row r="61" spans="2:10" ht="24">
      <c r="B61" s="59" t="s">
        <v>138</v>
      </c>
      <c r="C61" s="54" t="s">
        <v>79</v>
      </c>
      <c r="D61" s="70" t="s">
        <v>208</v>
      </c>
      <c r="E61" s="71">
        <v>10</v>
      </c>
      <c r="F61" s="76">
        <f>BPU!D135</f>
        <v>0</v>
      </c>
      <c r="G61" s="77">
        <v>0</v>
      </c>
      <c r="H61" s="78">
        <f>IF(OR(E61="",F61=""),,ROUND(E61*F61+(E61*F61*G61/100),2))</f>
        <v>0</v>
      </c>
      <c r="I61" s="31">
        <v>0.2</v>
      </c>
      <c r="J61" s="32">
        <f>IF(DQE!I61=DQE!J10,DQE!H61,)</f>
        <v>0</v>
      </c>
    </row>
    <row r="62" spans="2:10">
      <c r="B62" s="59" t="s">
        <v>140</v>
      </c>
      <c r="C62" s="65" t="s">
        <v>141</v>
      </c>
      <c r="D62" s="59"/>
      <c r="E62" s="72"/>
      <c r="F62" s="76"/>
      <c r="G62" s="82"/>
      <c r="H62" s="82"/>
    </row>
    <row r="63" spans="2:10">
      <c r="B63" s="59" t="s">
        <v>142</v>
      </c>
      <c r="C63" s="54" t="s">
        <v>76</v>
      </c>
      <c r="D63" s="70" t="s">
        <v>208</v>
      </c>
      <c r="E63" s="71">
        <v>12</v>
      </c>
      <c r="F63" s="76">
        <f>BPU!D139</f>
        <v>0</v>
      </c>
      <c r="G63" s="77">
        <v>0</v>
      </c>
      <c r="H63" s="78">
        <f>IF(OR(E63="",F63=""),,ROUND(E63*F63+(E63*F63*G63/100),2))</f>
        <v>0</v>
      </c>
      <c r="I63" s="31">
        <v>0.2</v>
      </c>
      <c r="J63" s="32">
        <f>IF(DQE!I63=DQE!J10,DQE!H63,)</f>
        <v>0</v>
      </c>
    </row>
    <row r="64" spans="2:10" ht="24">
      <c r="B64" s="59" t="s">
        <v>144</v>
      </c>
      <c r="C64" s="54" t="s">
        <v>79</v>
      </c>
      <c r="D64" s="70" t="s">
        <v>208</v>
      </c>
      <c r="E64" s="71">
        <v>10</v>
      </c>
      <c r="F64" s="76">
        <f>BPU!D142</f>
        <v>0</v>
      </c>
      <c r="G64" s="77">
        <v>0</v>
      </c>
      <c r="H64" s="78">
        <f>IF(OR(E64="",F64=""),,ROUND(E64*F64+(E64*F64*G64/100),2))</f>
        <v>0</v>
      </c>
      <c r="I64" s="31">
        <v>0.2</v>
      </c>
      <c r="J64" s="32">
        <f>IF(DQE!I64=DQE!J10,DQE!H64,)</f>
        <v>0</v>
      </c>
    </row>
    <row r="65" spans="2:10" ht="24">
      <c r="B65" s="59" t="s">
        <v>146</v>
      </c>
      <c r="C65" s="54" t="s">
        <v>147</v>
      </c>
      <c r="D65" s="70" t="s">
        <v>208</v>
      </c>
      <c r="E65" s="71">
        <v>3</v>
      </c>
      <c r="F65" s="76">
        <f>BPU!D145</f>
        <v>0</v>
      </c>
      <c r="G65" s="77">
        <v>0</v>
      </c>
      <c r="H65" s="78">
        <f>IF(OR(E65="",F65=""),,ROUND(E65*F65+(E65*F65*G65/100),2))</f>
        <v>0</v>
      </c>
      <c r="I65" s="31">
        <v>0.2</v>
      </c>
      <c r="J65" s="32">
        <f>IF(DQE!I65=DQE!J10,DQE!H65,)</f>
        <v>0</v>
      </c>
    </row>
    <row r="66" spans="2:10" ht="36">
      <c r="B66" s="66" t="s">
        <v>149</v>
      </c>
      <c r="C66" s="67" t="s">
        <v>150</v>
      </c>
      <c r="D66" s="66"/>
      <c r="E66" s="68"/>
      <c r="F66" s="81">
        <f>BPU!D136</f>
        <v>0</v>
      </c>
      <c r="G66" s="80"/>
      <c r="H66" s="80"/>
    </row>
    <row r="67" spans="2:10">
      <c r="B67" s="59" t="s">
        <v>151</v>
      </c>
      <c r="C67" s="54" t="s">
        <v>152</v>
      </c>
      <c r="D67" s="70" t="s">
        <v>208</v>
      </c>
      <c r="E67" s="71">
        <v>4</v>
      </c>
      <c r="F67" s="76">
        <f>BPU!D149</f>
        <v>0</v>
      </c>
      <c r="G67" s="77">
        <v>0</v>
      </c>
      <c r="H67" s="78">
        <f>IF(OR(E67="",F67=""),,ROUND(E67*F67+(E67*F67*G67/100),2))</f>
        <v>0</v>
      </c>
      <c r="I67" s="31">
        <v>0.2</v>
      </c>
      <c r="J67" s="32">
        <f>IF(DQE!I67=DQE!J10,DQE!H67,)</f>
        <v>0</v>
      </c>
    </row>
    <row r="68" spans="2:10">
      <c r="B68" s="59" t="s">
        <v>154</v>
      </c>
      <c r="C68" s="54" t="s">
        <v>155</v>
      </c>
      <c r="D68" s="70" t="s">
        <v>208</v>
      </c>
      <c r="E68" s="71">
        <v>3</v>
      </c>
      <c r="F68" s="76">
        <f>BPU!D152</f>
        <v>0</v>
      </c>
      <c r="G68" s="77">
        <v>0</v>
      </c>
      <c r="H68" s="78">
        <f>IF(OR(E68="",F68=""),,ROUND(E68*F68+(E68*F68*G68/100),2))</f>
        <v>0</v>
      </c>
      <c r="I68" s="31">
        <v>0.2</v>
      </c>
      <c r="J68" s="32">
        <f>IF(DQE!I68=DQE!J10,DQE!H68,)</f>
        <v>0</v>
      </c>
    </row>
    <row r="69" spans="2:10">
      <c r="B69" s="59" t="s">
        <v>157</v>
      </c>
      <c r="C69" s="54" t="s">
        <v>158</v>
      </c>
      <c r="D69" s="70" t="s">
        <v>208</v>
      </c>
      <c r="E69" s="71">
        <v>2</v>
      </c>
      <c r="F69" s="76">
        <f>BPU!D155</f>
        <v>0</v>
      </c>
      <c r="G69" s="77">
        <v>0</v>
      </c>
      <c r="H69" s="78">
        <f>IF(OR(E69="",F69=""),,ROUND(E69*F69+(E69*F69*G69/100),2))</f>
        <v>0</v>
      </c>
      <c r="I69" s="31">
        <v>0.2</v>
      </c>
      <c r="J69" s="32">
        <f>IF(DQE!I69=DQE!J10,DQE!H69,)</f>
        <v>0</v>
      </c>
    </row>
    <row r="70" spans="2:10" ht="24">
      <c r="B70" s="66" t="s">
        <v>160</v>
      </c>
      <c r="C70" s="67" t="s">
        <v>161</v>
      </c>
      <c r="D70" s="66"/>
      <c r="E70" s="68"/>
      <c r="F70" s="81">
        <f>BPU!D140</f>
        <v>0</v>
      </c>
      <c r="G70" s="80"/>
      <c r="H70" s="80"/>
    </row>
    <row r="71" spans="2:10">
      <c r="B71" s="59" t="s">
        <v>162</v>
      </c>
      <c r="C71" s="54" t="s">
        <v>163</v>
      </c>
      <c r="D71" s="70" t="s">
        <v>208</v>
      </c>
      <c r="E71" s="71">
        <v>4</v>
      </c>
      <c r="F71" s="76">
        <f>BPU!D159</f>
        <v>0</v>
      </c>
      <c r="G71" s="77">
        <v>0</v>
      </c>
      <c r="H71" s="78">
        <f>IF(OR(E71="",F71=""),,ROUND(E71*F71+(E71*F71*G71/100),2))</f>
        <v>0</v>
      </c>
      <c r="I71" s="31">
        <v>0.2</v>
      </c>
      <c r="J71" s="32">
        <f>IF(DQE!I71=DQE!J10,DQE!H71,)</f>
        <v>0</v>
      </c>
    </row>
    <row r="72" spans="2:10">
      <c r="B72" s="59" t="s">
        <v>165</v>
      </c>
      <c r="C72" s="54" t="s">
        <v>166</v>
      </c>
      <c r="D72" s="70" t="s">
        <v>208</v>
      </c>
      <c r="E72" s="71">
        <v>3</v>
      </c>
      <c r="F72" s="76">
        <f>BPU!D162</f>
        <v>0</v>
      </c>
      <c r="G72" s="77">
        <v>0</v>
      </c>
      <c r="H72" s="78">
        <f>IF(OR(E72="",F72=""),,ROUND(E72*F72+(E72*F72*G72/100),2))</f>
        <v>0</v>
      </c>
      <c r="I72" s="31">
        <v>0.2</v>
      </c>
      <c r="J72" s="32">
        <f>IF(DQE!I72=DQE!J10,DQE!H72,)</f>
        <v>0</v>
      </c>
    </row>
    <row r="73" spans="2:10">
      <c r="B73" s="59" t="s">
        <v>168</v>
      </c>
      <c r="C73" s="54" t="s">
        <v>169</v>
      </c>
      <c r="D73" s="70" t="s">
        <v>208</v>
      </c>
      <c r="E73" s="71">
        <v>2</v>
      </c>
      <c r="F73" s="76">
        <f>BPU!D165</f>
        <v>0</v>
      </c>
      <c r="G73" s="77">
        <v>0</v>
      </c>
      <c r="H73" s="78">
        <f>IF(OR(E73="",F73=""),,ROUND(E73*F73+(E73*F73*G73/100),2))</f>
        <v>0</v>
      </c>
      <c r="I73" s="31">
        <v>0.2</v>
      </c>
      <c r="J73" s="32">
        <f>IF(DQE!I73=DQE!J10,DQE!H73,)</f>
        <v>0</v>
      </c>
    </row>
    <row r="74" spans="2:10">
      <c r="B74" s="66" t="s">
        <v>171</v>
      </c>
      <c r="C74" s="67" t="s">
        <v>172</v>
      </c>
      <c r="D74" s="66"/>
      <c r="E74" s="68"/>
      <c r="F74" s="81">
        <f>BPU!D144</f>
        <v>0</v>
      </c>
      <c r="G74" s="80"/>
      <c r="H74" s="80"/>
    </row>
    <row r="75" spans="2:10" ht="24">
      <c r="B75" s="59" t="s">
        <v>173</v>
      </c>
      <c r="C75" s="54" t="s">
        <v>174</v>
      </c>
      <c r="D75" s="70" t="s">
        <v>212</v>
      </c>
      <c r="E75" s="71">
        <v>15</v>
      </c>
      <c r="F75" s="76">
        <f>BPU!D169</f>
        <v>0</v>
      </c>
      <c r="G75" s="77">
        <v>0</v>
      </c>
      <c r="H75" s="78">
        <f>IF(OR(E75="",F75=""),,ROUND(E75*F75+(E75*F75*G75/100),2))</f>
        <v>0</v>
      </c>
      <c r="I75" s="31">
        <v>0.2</v>
      </c>
      <c r="J75" s="32">
        <f>IF(DQE!I75=DQE!J10,DQE!H75,)</f>
        <v>0</v>
      </c>
    </row>
    <row r="76" spans="2:10">
      <c r="B76" s="59" t="s">
        <v>177</v>
      </c>
      <c r="C76" s="54" t="s">
        <v>178</v>
      </c>
      <c r="D76" s="70" t="s">
        <v>212</v>
      </c>
      <c r="E76" s="71">
        <v>10</v>
      </c>
      <c r="F76" s="76">
        <f>BPU!D172</f>
        <v>0</v>
      </c>
      <c r="G76" s="77">
        <v>0</v>
      </c>
      <c r="H76" s="78">
        <f>IF(OR(E76="",F76=""),,ROUND(E76*F76+(E76*F76*G76/100),2))</f>
        <v>0</v>
      </c>
      <c r="I76" s="31">
        <v>0.2</v>
      </c>
      <c r="J76" s="32">
        <f>IF(DQE!I76=DQE!J10,DQE!H76,)</f>
        <v>0</v>
      </c>
    </row>
    <row r="77" spans="2:10">
      <c r="B77" s="59" t="s">
        <v>180</v>
      </c>
      <c r="C77" s="54" t="s">
        <v>181</v>
      </c>
      <c r="D77" s="70" t="s">
        <v>212</v>
      </c>
      <c r="E77" s="71">
        <v>15</v>
      </c>
      <c r="F77" s="76">
        <f>BPU!D175</f>
        <v>0</v>
      </c>
      <c r="G77" s="77">
        <v>0</v>
      </c>
      <c r="H77" s="78">
        <f>IF(OR(E77="",F77=""),,ROUND(E77*F77+(E77*F77*G77/100),2))</f>
        <v>0</v>
      </c>
      <c r="I77" s="31">
        <v>0.2</v>
      </c>
      <c r="J77" s="32">
        <f>IF(DQE!I77=DQE!J10,DQE!H77,)</f>
        <v>0</v>
      </c>
    </row>
    <row r="78" spans="2:10" ht="24">
      <c r="B78" s="66" t="s">
        <v>183</v>
      </c>
      <c r="C78" s="67" t="s">
        <v>184</v>
      </c>
      <c r="D78" s="66"/>
      <c r="E78" s="68"/>
      <c r="F78" s="81"/>
      <c r="G78" s="80"/>
      <c r="H78" s="80"/>
    </row>
    <row r="79" spans="2:10">
      <c r="B79" s="59" t="s">
        <v>185</v>
      </c>
      <c r="C79" s="54" t="s">
        <v>186</v>
      </c>
      <c r="D79" s="70" t="s">
        <v>212</v>
      </c>
      <c r="E79" s="71">
        <v>3</v>
      </c>
      <c r="F79" s="76">
        <f>BPU!D179</f>
        <v>0</v>
      </c>
      <c r="G79" s="77">
        <v>0</v>
      </c>
      <c r="H79" s="78">
        <f>IF(OR(E79="",F79=""),,ROUND(E79*F79+(E79*F79*G79/100),2))</f>
        <v>0</v>
      </c>
      <c r="I79" s="31">
        <v>0.2</v>
      </c>
      <c r="J79" s="32">
        <f>IF(DQE!I79=DQE!J10,DQE!H79,)</f>
        <v>0</v>
      </c>
    </row>
    <row r="80" spans="2:10">
      <c r="B80" s="59" t="s">
        <v>188</v>
      </c>
      <c r="C80" s="54" t="s">
        <v>189</v>
      </c>
      <c r="D80" s="70" t="s">
        <v>212</v>
      </c>
      <c r="E80" s="71">
        <v>2</v>
      </c>
      <c r="F80" s="76">
        <f>BPU!D182</f>
        <v>0</v>
      </c>
      <c r="G80" s="77">
        <v>0</v>
      </c>
      <c r="H80" s="78">
        <f>IF(OR(E80="",F80=""),,ROUND(E80*F80+(E80*F80*G80/100),2))</f>
        <v>0</v>
      </c>
      <c r="I80" s="31">
        <v>0.2</v>
      </c>
      <c r="J80" s="32">
        <f>IF(DQE!I80=DQE!J10,DQE!H80,)</f>
        <v>0</v>
      </c>
    </row>
    <row r="81" spans="2:10" ht="24">
      <c r="B81" s="59" t="s">
        <v>191</v>
      </c>
      <c r="C81" s="54" t="s">
        <v>192</v>
      </c>
      <c r="D81" s="70" t="s">
        <v>212</v>
      </c>
      <c r="E81" s="71">
        <v>2</v>
      </c>
      <c r="F81" s="76">
        <f>BPU!D185</f>
        <v>0</v>
      </c>
      <c r="G81" s="77">
        <v>0</v>
      </c>
      <c r="H81" s="78">
        <f>IF(OR(E81="",F81=""),,ROUND(E81*F81+(E81*F81*G81/100),2))</f>
        <v>0</v>
      </c>
      <c r="I81" s="31">
        <v>0.2</v>
      </c>
      <c r="J81" s="32">
        <f>IF(DQE!I81=DQE!J10,DQE!H81,)</f>
        <v>0</v>
      </c>
    </row>
    <row r="82" spans="2:10">
      <c r="B82" s="59" t="s">
        <v>194</v>
      </c>
      <c r="C82" s="54" t="s">
        <v>195</v>
      </c>
      <c r="D82" s="70" t="s">
        <v>212</v>
      </c>
      <c r="E82" s="71">
        <v>5</v>
      </c>
      <c r="F82" s="76">
        <f>BPU!D188</f>
        <v>0</v>
      </c>
      <c r="G82" s="77">
        <v>0</v>
      </c>
      <c r="H82" s="78">
        <f>IF(OR(E82="",F82=""),,ROUND(E82*F82+(E82*F82*G82/100),2))</f>
        <v>0</v>
      </c>
      <c r="I82" s="31">
        <v>0.2</v>
      </c>
      <c r="J82" s="32">
        <f>IF(DQE!I82=DQE!J10,DQE!H82,)</f>
        <v>0</v>
      </c>
    </row>
    <row r="83" spans="2:10">
      <c r="B83" s="99"/>
      <c r="C83" s="99"/>
      <c r="D83" s="99"/>
      <c r="E83" s="99"/>
      <c r="F83" s="99"/>
      <c r="G83" s="99"/>
      <c r="H83" s="99"/>
    </row>
    <row r="84" spans="2:10">
      <c r="B84" s="96" t="s">
        <v>213</v>
      </c>
      <c r="C84" s="97"/>
      <c r="D84" s="97"/>
      <c r="E84" s="97"/>
      <c r="F84" s="97"/>
      <c r="G84" s="97"/>
      <c r="H84" s="98"/>
    </row>
    <row r="85" spans="2:10">
      <c r="B85" s="18" t="s">
        <v>214</v>
      </c>
      <c r="C85" s="19"/>
      <c r="D85" s="19"/>
      <c r="E85" s="35"/>
      <c r="F85" s="43"/>
      <c r="G85" s="19"/>
      <c r="H85" s="17">
        <f>SUM(H12:H82)</f>
        <v>0</v>
      </c>
    </row>
    <row r="86" spans="2:10">
      <c r="B86" s="73" t="s">
        <v>215</v>
      </c>
      <c r="C86" s="27"/>
      <c r="D86" s="27" t="s">
        <v>15</v>
      </c>
      <c r="E86" s="36" t="s">
        <v>15</v>
      </c>
      <c r="F86" s="74">
        <v>0.2</v>
      </c>
      <c r="G86" s="27"/>
      <c r="H86" s="75">
        <f ca="1">ROUND(SUM(DQE!J11:'DQE'!J84)*0.2,2)</f>
        <v>0</v>
      </c>
    </row>
    <row r="87" spans="2:10">
      <c r="B87" s="20" t="s">
        <v>216</v>
      </c>
      <c r="C87" s="21"/>
      <c r="D87" s="21"/>
      <c r="E87" s="37"/>
      <c r="F87" s="44"/>
      <c r="G87" s="21"/>
      <c r="H87" s="22">
        <f ca="1">SUM(DQE!$H$85:'DQE'!H86)</f>
        <v>0</v>
      </c>
    </row>
  </sheetData>
  <mergeCells count="6">
    <mergeCell ref="B4:H4"/>
    <mergeCell ref="C7:H7"/>
    <mergeCell ref="C8:H8"/>
    <mergeCell ref="B11:H11"/>
    <mergeCell ref="B84:H84"/>
    <mergeCell ref="B83:H83"/>
  </mergeCells>
  <pageMargins left="0.23622047244094491" right="0.23622047244094491" top="0.23622047244094491" bottom="0.51181102362204722" header="0.51181102362204722" footer="0.31496062992125984"/>
  <pageSetup paperSize="9" scale="77" fitToHeight="0" orientation="portrait" horizontalDpi="300" verticalDpi="300" r:id="rId1"/>
  <headerFooter alignWithMargins="0">
    <oddFooter>&amp;RPage :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bdd1c2f-299d-4745-b291-6e5101ed3d74" xsi:nil="true"/>
    <lcf76f155ced4ddcb4097134ff3c332f xmlns="f88f7e32-813d-4564-9345-3027de35579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5B98083ED1514BAB9A24A92D30F843" ma:contentTypeVersion="11" ma:contentTypeDescription="Crée un document." ma:contentTypeScope="" ma:versionID="b3a3f1d963e40a6f397ffdeb529c7011">
  <xsd:schema xmlns:xsd="http://www.w3.org/2001/XMLSchema" xmlns:xs="http://www.w3.org/2001/XMLSchema" xmlns:p="http://schemas.microsoft.com/office/2006/metadata/properties" xmlns:ns2="f88f7e32-813d-4564-9345-3027de355795" xmlns:ns3="ebdd1c2f-299d-4745-b291-6e5101ed3d74" targetNamespace="http://schemas.microsoft.com/office/2006/metadata/properties" ma:root="true" ma:fieldsID="c54ab34650a440941b2bb54973cdfc2b" ns2:_="" ns3:_="">
    <xsd:import namespace="f88f7e32-813d-4564-9345-3027de355795"/>
    <xsd:import namespace="ebdd1c2f-299d-4745-b291-6e5101ed3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8f7e32-813d-4564-9345-3027de3557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dd1c2f-299d-4745-b291-6e5101ed3d7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ee7ea84-0b8b-44dc-aaf6-1c2b24fc955e}" ma:internalName="TaxCatchAll" ma:showField="CatchAllData" ma:web="ebdd1c2f-299d-4745-b291-6e5101ed3d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2532D0-01B5-45B3-972C-B71C2F31ED72}"/>
</file>

<file path=customXml/itemProps2.xml><?xml version="1.0" encoding="utf-8"?>
<ds:datastoreItem xmlns:ds="http://schemas.openxmlformats.org/officeDocument/2006/customXml" ds:itemID="{D2D1753E-E6AE-4B36-88B6-8E8CBDC7BED2}"/>
</file>

<file path=customXml/itemProps3.xml><?xml version="1.0" encoding="utf-8"?>
<ds:datastoreItem xmlns:ds="http://schemas.openxmlformats.org/officeDocument/2006/customXml" ds:itemID="{91F92E02-7D62-43EE-A19E-7871213F1E2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KORCHIT Samia</cp:lastModifiedBy>
  <cp:revision/>
  <dcterms:created xsi:type="dcterms:W3CDTF">2025-05-07T15:23:05Z</dcterms:created>
  <dcterms:modified xsi:type="dcterms:W3CDTF">2025-07-28T11:39:57Z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0x0101009E5B98083ED1514BAB9A24A92D30F843</vt:lpwstr>
  </property>
  <property fmtid="{D5CDD505-2E9C-101B-9397-08002B2CF9AE}" pid="3" name="MediaServiceImageTags">
    <vt:lpwstr/>
  </property>
</Properties>
</file>