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hieu\Nextcloud\AFFAIRES\25.26_PAA-BARR-POSES\09-PRO-DCE\"/>
    </mc:Choice>
  </mc:AlternateContent>
  <xr:revisionPtr revIDLastSave="0" documentId="8_{2E47D3B8-C9BA-4A7C-A86C-7BEC76262A78}" xr6:coauthVersionLast="47" xr6:coauthVersionMax="47" xr10:uidLastSave="{00000000-0000-0000-0000-000000000000}"/>
  <bookViews>
    <workbookView xWindow="-108" yWindow="-108" windowWidth="23256" windowHeight="12456" xr2:uid="{D6FBEA20-7052-419C-B039-CE3BA28CD63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F37" i="1"/>
  <c r="F36" i="1"/>
  <c r="G7" i="1"/>
  <c r="G11" i="1"/>
  <c r="G27" i="1"/>
  <c r="G32" i="1"/>
  <c r="F33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0" i="1"/>
  <c r="F9" i="1"/>
  <c r="F8" i="1"/>
</calcChain>
</file>

<file path=xl/sharedStrings.xml><?xml version="1.0" encoding="utf-8"?>
<sst xmlns="http://schemas.openxmlformats.org/spreadsheetml/2006/main" count="100" uniqueCount="71">
  <si>
    <t>TRAVAUX DE REAMENAGEMENT DE LA PASSE A ANGUILLES SUR LE BARRAGE DE POSES (27)</t>
  </si>
  <si>
    <t>VNF</t>
  </si>
  <si>
    <t>Estimation Détaillée (ED)</t>
  </si>
  <si>
    <t>N°</t>
  </si>
  <si>
    <t>DESIGNATION</t>
  </si>
  <si>
    <t>Quantité</t>
  </si>
  <si>
    <t>U.</t>
  </si>
  <si>
    <t>Prix unitaire
€ H.T.</t>
  </si>
  <si>
    <t>Montant 
€ H.T.</t>
  </si>
  <si>
    <t>Montant partiel
€ H.T.</t>
  </si>
  <si>
    <t>1.1</t>
  </si>
  <si>
    <t>Préparation et installation de chantier</t>
  </si>
  <si>
    <t/>
  </si>
  <si>
    <t>1.1.0.1</t>
  </si>
  <si>
    <t>Installation / Repli de chantier</t>
  </si>
  <si>
    <t>F</t>
  </si>
  <si>
    <t>1.1.0.2</t>
  </si>
  <si>
    <t>Études d'exécution - Dossier de récolement</t>
  </si>
  <si>
    <t>1.1.0.3</t>
  </si>
  <si>
    <t>Démontage des équipements existants</t>
  </si>
  <si>
    <t>1.2</t>
  </si>
  <si>
    <t>Equipements de la passe à anguilles</t>
  </si>
  <si>
    <t>1.2.0.1</t>
  </si>
  <si>
    <t>travaux sur la motopompe amont</t>
  </si>
  <si>
    <t>1.2.0.2</t>
  </si>
  <si>
    <t>aménagement des rampes aval</t>
  </si>
  <si>
    <t>1.2.0.3</t>
  </si>
  <si>
    <t>Réaménagement du local de comptage</t>
  </si>
  <si>
    <t>1.2.0.4</t>
  </si>
  <si>
    <t>plaques PVC pour rampe de piégeage</t>
  </si>
  <si>
    <t>1.2.0.5</t>
  </si>
  <si>
    <t>1.2.0.6</t>
  </si>
  <si>
    <t>bac de capture</t>
  </si>
  <si>
    <t>1.2.0.7</t>
  </si>
  <si>
    <t>1.2.0.8</t>
  </si>
  <si>
    <t>rampe de comptage</t>
  </si>
  <si>
    <t>1.2.0.9</t>
  </si>
  <si>
    <t>bac de restitution post-comptage</t>
  </si>
  <si>
    <t>1.2.0.10</t>
  </si>
  <si>
    <t>1.2.0.11</t>
  </si>
  <si>
    <t>Travaux sur les rainures du batardeau</t>
  </si>
  <si>
    <t>1.2.0.12</t>
  </si>
  <si>
    <t>Tuyauterie PVC alimentation générale</t>
  </si>
  <si>
    <t>1.2.0.13</t>
  </si>
  <si>
    <t>Tuyauterie PVC système piégeage</t>
  </si>
  <si>
    <t>1.2.0.14</t>
  </si>
  <si>
    <t>Tuyauterie PVC système comptage</t>
  </si>
  <si>
    <t>1.2.0.15</t>
  </si>
  <si>
    <t>filet échantillonnage anguilles</t>
  </si>
  <si>
    <t>1.3</t>
  </si>
  <si>
    <t>Equipements électriques, compteur automatique et dispositifs de contrôle</t>
  </si>
  <si>
    <t>1.3.0.1</t>
  </si>
  <si>
    <t>dispositif de comptage automatique</t>
  </si>
  <si>
    <t>1.3.0.2</t>
  </si>
  <si>
    <t>coffret électrique alimentation dispositif de comptage/piégeage + veille/contrôle</t>
  </si>
  <si>
    <t>1.3.0.3</t>
  </si>
  <si>
    <t>Installation et mise en service sur site du système de comptage</t>
  </si>
  <si>
    <t>1.3.0.4</t>
  </si>
  <si>
    <t>solutions de contôle</t>
  </si>
  <si>
    <t>1.4</t>
  </si>
  <si>
    <t>PRIX SUPPLEMENTAIRES</t>
  </si>
  <si>
    <t>1.4.0.1</t>
  </si>
  <si>
    <t>seconde pompe</t>
  </si>
  <si>
    <t>x</t>
  </si>
  <si>
    <t>Total H.T. :</t>
  </si>
  <si>
    <t>T.V.A. :</t>
  </si>
  <si>
    <t>Total T.T.C. :</t>
  </si>
  <si>
    <t>à remplir par le candidat. Tableau excel à fournir.</t>
  </si>
  <si>
    <t>bac de capture/piégeage</t>
  </si>
  <si>
    <t>bac alimentation du système de comptage ou bac d'aspersion</t>
  </si>
  <si>
    <t>Batardeau canal ou amont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</si>
</sst>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ndara"/>
      <family val="2"/>
    </font>
    <font>
      <b/>
      <sz val="12"/>
      <color theme="1"/>
      <name val="Candara"/>
      <family val="2"/>
    </font>
    <font>
      <b/>
      <sz val="10"/>
      <color theme="1"/>
      <name val="Candara"/>
      <family val="2"/>
    </font>
    <font>
      <b/>
      <sz val="9"/>
      <color theme="1"/>
      <name val="Candara"/>
      <family val="2"/>
    </font>
    <font>
      <b/>
      <i/>
      <sz val="10"/>
      <color theme="1"/>
      <name val="Candara"/>
      <family val="2"/>
    </font>
    <font>
      <sz val="10"/>
      <color theme="0"/>
      <name val="Candara"/>
      <family val="2"/>
    </font>
    <font>
      <sz val="12"/>
      <color theme="1"/>
      <name val="Candara"/>
      <family val="2"/>
    </font>
    <font>
      <b/>
      <sz val="11"/>
      <color rgb="FFFF0000"/>
      <name val="Candar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7AB31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1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4" fillId="2" borderId="9" xfId="0" applyFont="1" applyFill="1" applyBorder="1" applyAlignment="1">
      <alignment horizontal="center" vertical="center" wrapText="1"/>
    </xf>
    <xf numFmtId="2" fontId="5" fillId="2" borderId="9" xfId="1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2" borderId="9" xfId="2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10" fontId="8" fillId="0" borderId="11" xfId="3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2" fillId="4" borderId="0" xfId="0" applyNumberFormat="1" applyFont="1" applyFill="1" applyAlignment="1">
      <alignment horizontal="right" vertical="center"/>
    </xf>
    <xf numFmtId="2" fontId="8" fillId="0" borderId="10" xfId="0" applyNumberFormat="1" applyFont="1" applyBorder="1" applyAlignment="1">
      <alignment horizontal="right" vertical="center"/>
    </xf>
    <xf numFmtId="2" fontId="8" fillId="0" borderId="11" xfId="0" applyNumberFormat="1" applyFont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 vertical="center"/>
    </xf>
    <xf numFmtId="164" fontId="8" fillId="0" borderId="12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horizontal="right" vertical="center"/>
    </xf>
    <xf numFmtId="2" fontId="3" fillId="0" borderId="7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8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3" fillId="3" borderId="1" xfId="0" applyNumberFormat="1" applyFont="1" applyFill="1" applyBorder="1" applyAlignment="1">
      <alignment horizontal="center" vertical="center" wrapText="1"/>
    </xf>
    <xf numFmtId="44" fontId="3" fillId="3" borderId="2" xfId="0" applyNumberFormat="1" applyFont="1" applyFill="1" applyBorder="1" applyAlignment="1">
      <alignment horizontal="center" vertical="center" wrapText="1"/>
    </xf>
    <xf numFmtId="44" fontId="3" fillId="3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right" vertical="center"/>
    </xf>
    <xf numFmtId="2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2" fontId="4" fillId="5" borderId="0" xfId="0" applyNumberFormat="1" applyFont="1" applyFill="1" applyAlignment="1">
      <alignment horizontal="right" vertical="center"/>
    </xf>
    <xf numFmtId="0" fontId="4" fillId="5" borderId="0" xfId="0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right" vertical="center"/>
    </xf>
    <xf numFmtId="0" fontId="9" fillId="4" borderId="0" xfId="0" applyFont="1" applyFill="1" applyAlignment="1">
      <alignment horizontal="left" vertical="center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9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7AB31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7AB31E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7AB31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areal-topkapi.com/en/customers-references/vnf-chooses-topkapi-forremote-monitoring-its-locks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126360</xdr:rowOff>
    </xdr:from>
    <xdr:to>
      <xdr:col>1</xdr:col>
      <xdr:colOff>59055</xdr:colOff>
      <xdr:row>3</xdr:row>
      <xdr:rowOff>134624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8B8FEAA-7F81-4F36-B606-0FA49564D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rcRect/>
        <a:stretch/>
      </xdr:blipFill>
      <xdr:spPr>
        <a:xfrm>
          <a:off x="45720" y="126360"/>
          <a:ext cx="813435" cy="600719"/>
        </a:xfrm>
        <a:prstGeom prst="rect">
          <a:avLst/>
        </a:prstGeom>
      </xdr:spPr>
    </xdr:pic>
    <xdr:clientData fLocksWithSheet="0"/>
  </xdr:twoCellAnchor>
  <xdr:twoCellAnchor editAs="oneCell">
    <xdr:from>
      <xdr:col>5</xdr:col>
      <xdr:colOff>160020</xdr:colOff>
      <xdr:row>1</xdr:row>
      <xdr:rowOff>143475</xdr:rowOff>
    </xdr:from>
    <xdr:to>
      <xdr:col>7</xdr:col>
      <xdr:colOff>19182</xdr:colOff>
      <xdr:row>4</xdr:row>
      <xdr:rowOff>40419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37CC2FB-BB84-4AE9-81A0-B4B613EC3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543550" y="665445"/>
          <a:ext cx="1426977" cy="441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6D977-C6C2-45EB-A09E-3E997A3EACA7}">
  <dimension ref="A1:G38"/>
  <sheetViews>
    <sheetView tabSelected="1" topLeftCell="A22" workbookViewId="0">
      <selection activeCell="H8" sqref="H8"/>
    </sheetView>
  </sheetViews>
  <sheetFormatPr baseColWidth="10" defaultRowHeight="14.4" x14ac:dyDescent="0.3"/>
  <cols>
    <col min="2" max="2" width="46.6640625" customWidth="1"/>
  </cols>
  <sheetData>
    <row r="1" spans="1:7" ht="15.6" x14ac:dyDescent="0.3">
      <c r="A1" s="1"/>
      <c r="B1" s="31" t="s">
        <v>0</v>
      </c>
      <c r="C1" s="31"/>
      <c r="D1" s="31"/>
      <c r="E1" s="31"/>
      <c r="F1" s="31"/>
      <c r="G1" s="2"/>
    </row>
    <row r="2" spans="1:7" ht="15.6" x14ac:dyDescent="0.3">
      <c r="A2" s="3"/>
      <c r="B2" s="32" t="s">
        <v>1</v>
      </c>
      <c r="C2" s="32"/>
      <c r="D2" s="32"/>
      <c r="E2" s="32"/>
      <c r="F2" s="32"/>
      <c r="G2" s="4"/>
    </row>
    <row r="3" spans="1:7" ht="15.6" x14ac:dyDescent="0.3">
      <c r="A3" s="3"/>
      <c r="B3" s="33" t="s">
        <v>2</v>
      </c>
      <c r="C3" s="33"/>
      <c r="D3" s="33"/>
      <c r="E3" s="33"/>
      <c r="F3" s="33"/>
      <c r="G3" s="4"/>
    </row>
    <row r="4" spans="1:7" x14ac:dyDescent="0.3">
      <c r="A4" s="5"/>
      <c r="B4" s="34"/>
      <c r="C4" s="34"/>
      <c r="D4" s="34"/>
      <c r="E4" s="34"/>
      <c r="F4" s="34"/>
      <c r="G4" s="6"/>
    </row>
    <row r="5" spans="1:7" ht="40.799999999999997" customHeight="1" x14ac:dyDescent="0.3">
      <c r="A5" s="7"/>
      <c r="B5" s="47" t="s">
        <v>67</v>
      </c>
      <c r="C5" s="8"/>
      <c r="D5" s="9"/>
      <c r="E5" s="10"/>
      <c r="F5" s="10"/>
      <c r="G5" s="10"/>
    </row>
    <row r="6" spans="1:7" ht="41.4" x14ac:dyDescent="0.3">
      <c r="A6" s="11" t="s">
        <v>3</v>
      </c>
      <c r="B6" s="11" t="s">
        <v>4</v>
      </c>
      <c r="C6" s="12" t="s">
        <v>5</v>
      </c>
      <c r="D6" s="13" t="s">
        <v>6</v>
      </c>
      <c r="E6" s="14" t="s">
        <v>7</v>
      </c>
      <c r="F6" s="11" t="s">
        <v>8</v>
      </c>
      <c r="G6" s="15" t="s">
        <v>9</v>
      </c>
    </row>
    <row r="7" spans="1:7" x14ac:dyDescent="0.3">
      <c r="A7" s="42" t="s">
        <v>10</v>
      </c>
      <c r="B7" s="43" t="s">
        <v>11</v>
      </c>
      <c r="C7" s="44" t="s">
        <v>12</v>
      </c>
      <c r="D7" s="45"/>
      <c r="E7" s="46"/>
      <c r="F7" s="46"/>
      <c r="G7" s="46">
        <f>SUM(F8:F10)</f>
        <v>0</v>
      </c>
    </row>
    <row r="8" spans="1:7" x14ac:dyDescent="0.3">
      <c r="A8" s="7" t="s">
        <v>13</v>
      </c>
      <c r="B8" s="16" t="s">
        <v>14</v>
      </c>
      <c r="C8" s="8">
        <v>1</v>
      </c>
      <c r="D8" s="9" t="s">
        <v>15</v>
      </c>
      <c r="E8" s="22"/>
      <c r="F8" s="10">
        <f>E8*C8</f>
        <v>0</v>
      </c>
      <c r="G8" s="10"/>
    </row>
    <row r="9" spans="1:7" x14ac:dyDescent="0.3">
      <c r="A9" s="7" t="s">
        <v>16</v>
      </c>
      <c r="B9" s="16" t="s">
        <v>17</v>
      </c>
      <c r="C9" s="8">
        <v>1</v>
      </c>
      <c r="D9" s="9" t="s">
        <v>15</v>
      </c>
      <c r="E9" s="22"/>
      <c r="F9" s="10">
        <f t="shared" ref="F9:F10" si="0">E9*C9</f>
        <v>0</v>
      </c>
      <c r="G9" s="10"/>
    </row>
    <row r="10" spans="1:7" x14ac:dyDescent="0.3">
      <c r="A10" s="7" t="s">
        <v>18</v>
      </c>
      <c r="B10" s="16" t="s">
        <v>19</v>
      </c>
      <c r="C10" s="8">
        <v>1</v>
      </c>
      <c r="D10" s="9" t="s">
        <v>15</v>
      </c>
      <c r="E10" s="22"/>
      <c r="F10" s="10">
        <f t="shared" si="0"/>
        <v>0</v>
      </c>
      <c r="G10" s="10"/>
    </row>
    <row r="11" spans="1:7" x14ac:dyDescent="0.3">
      <c r="A11" s="42" t="s">
        <v>20</v>
      </c>
      <c r="B11" s="43" t="s">
        <v>21</v>
      </c>
      <c r="C11" s="44" t="s">
        <v>12</v>
      </c>
      <c r="D11" s="45"/>
      <c r="E11" s="46"/>
      <c r="F11" s="46"/>
      <c r="G11" s="46">
        <f>SUM(F12:F26)</f>
        <v>0</v>
      </c>
    </row>
    <row r="12" spans="1:7" x14ac:dyDescent="0.3">
      <c r="A12" s="7" t="s">
        <v>22</v>
      </c>
      <c r="B12" s="16" t="s">
        <v>23</v>
      </c>
      <c r="C12" s="8">
        <v>1</v>
      </c>
      <c r="D12" s="9" t="s">
        <v>15</v>
      </c>
      <c r="E12" s="22"/>
      <c r="F12" s="10">
        <f t="shared" ref="F12:F26" si="1">E12*C12</f>
        <v>0</v>
      </c>
      <c r="G12" s="10"/>
    </row>
    <row r="13" spans="1:7" x14ac:dyDescent="0.3">
      <c r="A13" s="7" t="s">
        <v>24</v>
      </c>
      <c r="B13" s="16" t="s">
        <v>25</v>
      </c>
      <c r="C13" s="8">
        <v>1</v>
      </c>
      <c r="D13" s="9" t="s">
        <v>15</v>
      </c>
      <c r="E13" s="22"/>
      <c r="F13" s="10">
        <f t="shared" si="1"/>
        <v>0</v>
      </c>
      <c r="G13" s="10"/>
    </row>
    <row r="14" spans="1:7" x14ac:dyDescent="0.3">
      <c r="A14" s="7" t="s">
        <v>26</v>
      </c>
      <c r="B14" s="16" t="s">
        <v>27</v>
      </c>
      <c r="C14" s="8">
        <v>1</v>
      </c>
      <c r="D14" s="9" t="s">
        <v>15</v>
      </c>
      <c r="E14" s="22"/>
      <c r="F14" s="10">
        <f t="shared" si="1"/>
        <v>0</v>
      </c>
      <c r="G14" s="10"/>
    </row>
    <row r="15" spans="1:7" x14ac:dyDescent="0.3">
      <c r="A15" s="7" t="s">
        <v>28</v>
      </c>
      <c r="B15" s="16" t="s">
        <v>29</v>
      </c>
      <c r="C15" s="8">
        <v>1</v>
      </c>
      <c r="D15" s="9" t="s">
        <v>15</v>
      </c>
      <c r="E15" s="22"/>
      <c r="F15" s="10">
        <f t="shared" si="1"/>
        <v>0</v>
      </c>
      <c r="G15" s="10"/>
    </row>
    <row r="16" spans="1:7" x14ac:dyDescent="0.3">
      <c r="A16" s="7" t="s">
        <v>30</v>
      </c>
      <c r="B16" s="16" t="s">
        <v>68</v>
      </c>
      <c r="C16" s="8">
        <v>1</v>
      </c>
      <c r="D16" s="9" t="s">
        <v>15</v>
      </c>
      <c r="E16" s="22"/>
      <c r="F16" s="10">
        <f t="shared" si="1"/>
        <v>0</v>
      </c>
      <c r="G16" s="10"/>
    </row>
    <row r="17" spans="1:7" x14ac:dyDescent="0.3">
      <c r="A17" s="7" t="s">
        <v>31</v>
      </c>
      <c r="B17" s="16" t="s">
        <v>32</v>
      </c>
      <c r="C17" s="8">
        <v>1</v>
      </c>
      <c r="D17" s="9" t="s">
        <v>15</v>
      </c>
      <c r="E17" s="22"/>
      <c r="F17" s="10">
        <f t="shared" si="1"/>
        <v>0</v>
      </c>
      <c r="G17" s="10"/>
    </row>
    <row r="18" spans="1:7" ht="27.6" x14ac:dyDescent="0.3">
      <c r="A18" s="7" t="s">
        <v>33</v>
      </c>
      <c r="B18" s="16" t="s">
        <v>69</v>
      </c>
      <c r="C18" s="8">
        <v>1</v>
      </c>
      <c r="D18" s="9" t="s">
        <v>15</v>
      </c>
      <c r="E18" s="22"/>
      <c r="F18" s="10">
        <f t="shared" si="1"/>
        <v>0</v>
      </c>
      <c r="G18" s="10"/>
    </row>
    <row r="19" spans="1:7" x14ac:dyDescent="0.3">
      <c r="A19" s="7" t="s">
        <v>34</v>
      </c>
      <c r="B19" s="16" t="s">
        <v>35</v>
      </c>
      <c r="C19" s="8">
        <v>1</v>
      </c>
      <c r="D19" s="9" t="s">
        <v>15</v>
      </c>
      <c r="E19" s="22"/>
      <c r="F19" s="10">
        <f t="shared" si="1"/>
        <v>0</v>
      </c>
      <c r="G19" s="10"/>
    </row>
    <row r="20" spans="1:7" x14ac:dyDescent="0.3">
      <c r="A20" s="7" t="s">
        <v>36</v>
      </c>
      <c r="B20" s="16" t="s">
        <v>37</v>
      </c>
      <c r="C20" s="8">
        <v>1</v>
      </c>
      <c r="D20" s="9" t="s">
        <v>15</v>
      </c>
      <c r="E20" s="22"/>
      <c r="F20" s="10">
        <f t="shared" si="1"/>
        <v>0</v>
      </c>
      <c r="G20" s="10"/>
    </row>
    <row r="21" spans="1:7" x14ac:dyDescent="0.3">
      <c r="A21" s="7" t="s">
        <v>38</v>
      </c>
      <c r="B21" s="16" t="s">
        <v>70</v>
      </c>
      <c r="C21" s="8">
        <v>1</v>
      </c>
      <c r="D21" s="9" t="s">
        <v>15</v>
      </c>
      <c r="E21" s="22"/>
      <c r="F21" s="10">
        <f t="shared" si="1"/>
        <v>0</v>
      </c>
      <c r="G21" s="10"/>
    </row>
    <row r="22" spans="1:7" x14ac:dyDescent="0.3">
      <c r="A22" s="7" t="s">
        <v>39</v>
      </c>
      <c r="B22" s="16" t="s">
        <v>40</v>
      </c>
      <c r="C22" s="8">
        <v>1</v>
      </c>
      <c r="D22" s="9" t="s">
        <v>15</v>
      </c>
      <c r="E22" s="22"/>
      <c r="F22" s="10">
        <f t="shared" si="1"/>
        <v>0</v>
      </c>
      <c r="G22" s="10"/>
    </row>
    <row r="23" spans="1:7" x14ac:dyDescent="0.3">
      <c r="A23" s="7" t="s">
        <v>41</v>
      </c>
      <c r="B23" s="16" t="s">
        <v>42</v>
      </c>
      <c r="C23" s="8">
        <v>1</v>
      </c>
      <c r="D23" s="9" t="s">
        <v>15</v>
      </c>
      <c r="E23" s="22"/>
      <c r="F23" s="10">
        <f t="shared" si="1"/>
        <v>0</v>
      </c>
      <c r="G23" s="10"/>
    </row>
    <row r="24" spans="1:7" x14ac:dyDescent="0.3">
      <c r="A24" s="7" t="s">
        <v>43</v>
      </c>
      <c r="B24" s="16" t="s">
        <v>44</v>
      </c>
      <c r="C24" s="8">
        <v>1</v>
      </c>
      <c r="D24" s="9" t="s">
        <v>15</v>
      </c>
      <c r="E24" s="22"/>
      <c r="F24" s="10">
        <f t="shared" si="1"/>
        <v>0</v>
      </c>
      <c r="G24" s="10"/>
    </row>
    <row r="25" spans="1:7" x14ac:dyDescent="0.3">
      <c r="A25" s="7" t="s">
        <v>45</v>
      </c>
      <c r="B25" s="16" t="s">
        <v>46</v>
      </c>
      <c r="C25" s="8">
        <v>1</v>
      </c>
      <c r="D25" s="9" t="s">
        <v>15</v>
      </c>
      <c r="E25" s="22"/>
      <c r="F25" s="10">
        <f t="shared" si="1"/>
        <v>0</v>
      </c>
      <c r="G25" s="10"/>
    </row>
    <row r="26" spans="1:7" x14ac:dyDescent="0.3">
      <c r="A26" s="7" t="s">
        <v>47</v>
      </c>
      <c r="B26" s="16" t="s">
        <v>48</v>
      </c>
      <c r="C26" s="8">
        <v>1</v>
      </c>
      <c r="D26" s="9" t="s">
        <v>15</v>
      </c>
      <c r="E26" s="22"/>
      <c r="F26" s="10">
        <f t="shared" si="1"/>
        <v>0</v>
      </c>
      <c r="G26" s="10"/>
    </row>
    <row r="27" spans="1:7" ht="27.6" x14ac:dyDescent="0.3">
      <c r="A27" s="42" t="s">
        <v>49</v>
      </c>
      <c r="B27" s="43" t="s">
        <v>50</v>
      </c>
      <c r="C27" s="44" t="s">
        <v>12</v>
      </c>
      <c r="D27" s="45"/>
      <c r="E27" s="46"/>
      <c r="F27" s="46"/>
      <c r="G27" s="46">
        <f>SUM(F28:F31)</f>
        <v>0</v>
      </c>
    </row>
    <row r="28" spans="1:7" x14ac:dyDescent="0.3">
      <c r="A28" s="7" t="s">
        <v>51</v>
      </c>
      <c r="B28" s="16" t="s">
        <v>52</v>
      </c>
      <c r="C28" s="8">
        <v>1</v>
      </c>
      <c r="D28" s="9" t="s">
        <v>15</v>
      </c>
      <c r="E28" s="22"/>
      <c r="F28" s="10">
        <f t="shared" ref="F28:F31" si="2">E28*C28</f>
        <v>0</v>
      </c>
      <c r="G28" s="10"/>
    </row>
    <row r="29" spans="1:7" ht="27.6" x14ac:dyDescent="0.3">
      <c r="A29" s="7" t="s">
        <v>53</v>
      </c>
      <c r="B29" s="16" t="s">
        <v>54</v>
      </c>
      <c r="C29" s="8">
        <v>1</v>
      </c>
      <c r="D29" s="9" t="s">
        <v>15</v>
      </c>
      <c r="E29" s="22"/>
      <c r="F29" s="10">
        <f t="shared" si="2"/>
        <v>0</v>
      </c>
      <c r="G29" s="10"/>
    </row>
    <row r="30" spans="1:7" ht="27.6" x14ac:dyDescent="0.3">
      <c r="A30" s="7" t="s">
        <v>55</v>
      </c>
      <c r="B30" s="16" t="s">
        <v>56</v>
      </c>
      <c r="C30" s="8">
        <v>1</v>
      </c>
      <c r="D30" s="9" t="s">
        <v>15</v>
      </c>
      <c r="E30" s="22"/>
      <c r="F30" s="10">
        <f t="shared" si="2"/>
        <v>0</v>
      </c>
      <c r="G30" s="10"/>
    </row>
    <row r="31" spans="1:7" x14ac:dyDescent="0.3">
      <c r="A31" s="7" t="s">
        <v>57</v>
      </c>
      <c r="B31" s="16" t="s">
        <v>58</v>
      </c>
      <c r="C31" s="8">
        <v>1</v>
      </c>
      <c r="D31" s="9" t="s">
        <v>15</v>
      </c>
      <c r="E31" s="22"/>
      <c r="F31" s="10">
        <f t="shared" si="2"/>
        <v>0</v>
      </c>
      <c r="G31" s="10"/>
    </row>
    <row r="32" spans="1:7" x14ac:dyDescent="0.3">
      <c r="A32" s="42" t="s">
        <v>59</v>
      </c>
      <c r="B32" s="43" t="s">
        <v>60</v>
      </c>
      <c r="C32" s="44" t="s">
        <v>12</v>
      </c>
      <c r="D32" s="45"/>
      <c r="E32" s="45"/>
      <c r="F32" s="46"/>
      <c r="G32" s="46">
        <f>SUM(F33)</f>
        <v>0</v>
      </c>
    </row>
    <row r="33" spans="1:7" x14ac:dyDescent="0.3">
      <c r="A33" s="7" t="s">
        <v>61</v>
      </c>
      <c r="B33" s="16" t="s">
        <v>62</v>
      </c>
      <c r="C33" s="8">
        <v>1</v>
      </c>
      <c r="D33" s="9" t="s">
        <v>15</v>
      </c>
      <c r="E33" s="22"/>
      <c r="F33" s="10">
        <f>E33*C33</f>
        <v>0</v>
      </c>
      <c r="G33" s="10"/>
    </row>
    <row r="34" spans="1:7" x14ac:dyDescent="0.3">
      <c r="A34" s="17" t="s">
        <v>63</v>
      </c>
      <c r="B34" s="16"/>
      <c r="C34" s="8"/>
      <c r="D34" s="9"/>
      <c r="E34" s="10"/>
      <c r="F34" s="10"/>
      <c r="G34" s="10"/>
    </row>
    <row r="35" spans="1:7" ht="15.6" x14ac:dyDescent="0.3">
      <c r="A35" s="18" t="s">
        <v>63</v>
      </c>
      <c r="B35" s="35"/>
      <c r="C35" s="36"/>
      <c r="D35" s="36"/>
      <c r="E35" s="36"/>
      <c r="F35" s="36"/>
      <c r="G35" s="37"/>
    </row>
    <row r="36" spans="1:7" ht="15.6" x14ac:dyDescent="0.3">
      <c r="A36" s="18" t="s">
        <v>63</v>
      </c>
      <c r="B36" s="38" t="s">
        <v>64</v>
      </c>
      <c r="C36" s="39"/>
      <c r="D36" s="39"/>
      <c r="E36" s="19"/>
      <c r="F36" s="40">
        <f>SUM(F8:F33)</f>
        <v>0</v>
      </c>
      <c r="G36" s="41"/>
    </row>
    <row r="37" spans="1:7" ht="15.6" x14ac:dyDescent="0.3">
      <c r="A37" s="18" t="s">
        <v>63</v>
      </c>
      <c r="B37" s="23" t="s">
        <v>65</v>
      </c>
      <c r="C37" s="24"/>
      <c r="D37" s="24"/>
      <c r="E37" s="20">
        <v>0.2</v>
      </c>
      <c r="F37" s="25">
        <f>0.2*F36</f>
        <v>0</v>
      </c>
      <c r="G37" s="26"/>
    </row>
    <row r="38" spans="1:7" ht="15.6" x14ac:dyDescent="0.3">
      <c r="A38" s="18" t="s">
        <v>63</v>
      </c>
      <c r="B38" s="27" t="s">
        <v>66</v>
      </c>
      <c r="C38" s="28"/>
      <c r="D38" s="28"/>
      <c r="E38" s="21"/>
      <c r="F38" s="29">
        <f>F36+F37</f>
        <v>0</v>
      </c>
      <c r="G38" s="30"/>
    </row>
  </sheetData>
  <mergeCells count="11">
    <mergeCell ref="B37:D37"/>
    <mergeCell ref="F37:G37"/>
    <mergeCell ref="B38:D38"/>
    <mergeCell ref="F38:G38"/>
    <mergeCell ref="B1:F1"/>
    <mergeCell ref="B2:F2"/>
    <mergeCell ref="B3:F3"/>
    <mergeCell ref="B4:F4"/>
    <mergeCell ref="B35:G35"/>
    <mergeCell ref="B36:D36"/>
    <mergeCell ref="F36:G36"/>
  </mergeCells>
  <conditionalFormatting sqref="A7:A33">
    <cfRule type="expression" dxfId="8" priority="11">
      <formula>$A7="Titre"</formula>
    </cfRule>
    <cfRule type="expression" dxfId="7" priority="12">
      <formula>$A7="Sous-titre"</formula>
    </cfRule>
  </conditionalFormatting>
  <conditionalFormatting sqref="A7:F33">
    <cfRule type="expression" dxfId="6" priority="13">
      <formula>$A7="Prix"</formula>
    </cfRule>
  </conditionalFormatting>
  <conditionalFormatting sqref="B7:B33">
    <cfRule type="expression" dxfId="5" priority="14">
      <formula>$A7="Titre"</formula>
    </cfRule>
    <cfRule type="expression" dxfId="4" priority="15">
      <formula>$A7="Sous-titre"</formula>
    </cfRule>
  </conditionalFormatting>
  <conditionalFormatting sqref="B7:F33">
    <cfRule type="expression" dxfId="3" priority="9">
      <formula>$A7="Titre"</formula>
    </cfRule>
    <cfRule type="expression" dxfId="2" priority="10">
      <formula>$A7="Sous-titre"</formula>
    </cfRule>
  </conditionalFormatting>
  <conditionalFormatting sqref="G7:G33">
    <cfRule type="expression" dxfId="1" priority="1">
      <formula>$A7="Titre"</formula>
    </cfRule>
    <cfRule type="expression" dxfId="0" priority="2">
      <formula>$A7="Sous-titre"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HEMON</dc:creator>
  <cp:lastModifiedBy>Mathieu HEMON</cp:lastModifiedBy>
  <dcterms:created xsi:type="dcterms:W3CDTF">2025-07-11T09:43:28Z</dcterms:created>
  <dcterms:modified xsi:type="dcterms:W3CDTF">2025-07-17T14:44:28Z</dcterms:modified>
</cp:coreProperties>
</file>