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U:\Super_U\OPERATIONS\SNIA-N\CHE(Chevannes)\4_PRO_PAC+CTA\1_ECRITS\"/>
    </mc:Choice>
  </mc:AlternateContent>
  <xr:revisionPtr revIDLastSave="0" documentId="13_ncr:1_{BF7C3D00-BF90-45F4-8402-79272DB51530}" xr6:coauthVersionLast="47" xr6:coauthVersionMax="47" xr10:uidLastSave="{00000000-0000-0000-0000-000000000000}"/>
  <bookViews>
    <workbookView xWindow="-120" yWindow="-120" windowWidth="51840" windowHeight="21240" xr2:uid="{2AD01B83-6333-4048-BD32-73EF28CC55E2}"/>
  </bookViews>
  <sheets>
    <sheet name="DPGF CVC" sheetId="2" r:id="rId1"/>
  </sheets>
  <definedNames>
    <definedName name="_xlnm.Print_Titles" localSheetId="0">'DPGF CVC'!$7:$7</definedName>
    <definedName name="_xlnm.Print_Area" localSheetId="0">'DPGF CVC'!$B$2:$K$68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3" i="2" l="1"/>
  <c r="C52" i="2"/>
  <c r="J52" i="2"/>
  <c r="J40" i="2"/>
  <c r="J50" i="2"/>
  <c r="J9" i="2"/>
  <c r="J60" i="2"/>
  <c r="J29" i="2"/>
  <c r="J51" i="2" l="1"/>
  <c r="J74" i="2"/>
  <c r="K74" i="2" s="1"/>
  <c r="B74" i="2"/>
  <c r="J58" i="2"/>
  <c r="J27" i="2"/>
  <c r="J19" i="2"/>
  <c r="J21" i="2"/>
  <c r="J20" i="2"/>
  <c r="J24" i="2"/>
  <c r="J23" i="2"/>
  <c r="J25" i="2"/>
  <c r="J26" i="2"/>
  <c r="J62" i="2"/>
  <c r="K62" i="2" s="1"/>
  <c r="J55" i="2"/>
  <c r="J54" i="2"/>
  <c r="J53" i="2"/>
  <c r="J49" i="2"/>
  <c r="J47" i="2"/>
  <c r="J46" i="2"/>
  <c r="J45" i="2"/>
  <c r="J44" i="2"/>
  <c r="J38" i="2"/>
  <c r="J41" i="2"/>
  <c r="J42" i="2"/>
  <c r="J37" i="2"/>
  <c r="J31" i="2"/>
  <c r="J16" i="2"/>
  <c r="J15" i="2"/>
  <c r="J11" i="2"/>
  <c r="J12" i="2"/>
  <c r="J14" i="2"/>
  <c r="K11" i="2" l="1"/>
  <c r="J36" i="2"/>
  <c r="J43" i="2"/>
  <c r="J8" i="2"/>
  <c r="K8" i="2" s="1"/>
  <c r="C8" i="2"/>
  <c r="J35" i="2"/>
  <c r="J39" i="2"/>
  <c r="J57" i="2"/>
  <c r="J63" i="2"/>
  <c r="J64" i="2"/>
  <c r="J65" i="2"/>
  <c r="C9" i="2" l="1"/>
  <c r="C10" i="2" s="1"/>
  <c r="C11" i="2" s="1"/>
  <c r="C12" i="2" s="1"/>
  <c r="C13" i="2" s="1"/>
  <c r="C14" i="2" s="1"/>
  <c r="K63" i="2"/>
  <c r="J61" i="2"/>
  <c r="J56" i="2"/>
  <c r="J59" i="2"/>
  <c r="J10" i="2"/>
  <c r="K10" i="2" s="1"/>
  <c r="J34" i="2"/>
  <c r="K34" i="2" s="1"/>
  <c r="J33" i="2"/>
  <c r="J28" i="2"/>
  <c r="J32" i="2"/>
  <c r="J30" i="2"/>
  <c r="J18" i="2"/>
  <c r="J17" i="2"/>
  <c r="J13" i="2"/>
  <c r="J48" i="2"/>
  <c r="K46" i="2" s="1"/>
  <c r="K13" i="2" l="1"/>
  <c r="K54" i="2"/>
  <c r="C15" i="2"/>
  <c r="C16" i="2" s="1"/>
  <c r="C17" i="2" s="1"/>
  <c r="C18" i="2" s="1"/>
  <c r="C19" i="2" s="1"/>
  <c r="C20" i="2" s="1"/>
  <c r="C21" i="2" s="1"/>
  <c r="C22" i="2" s="1"/>
  <c r="C27" i="2" s="1"/>
  <c r="C28" i="2" s="1"/>
  <c r="C29" i="2" s="1"/>
  <c r="C30" i="2" s="1"/>
  <c r="C31" i="2" s="1"/>
  <c r="C32" i="2" s="1"/>
  <c r="C33" i="2" s="1"/>
  <c r="K66" i="2" l="1"/>
  <c r="K75" i="2" s="1"/>
  <c r="K76" i="2" l="1"/>
  <c r="K77" i="2" s="1"/>
  <c r="K67" i="2"/>
  <c r="K68" i="2" s="1"/>
  <c r="C34" i="2"/>
  <c r="C35" i="2" s="1"/>
  <c r="C36" i="2" s="1"/>
  <c r="C37" i="2" s="1"/>
  <c r="C38" i="2" s="1"/>
  <c r="C39" i="2" s="1"/>
  <c r="C40" i="2" l="1"/>
  <c r="C41" i="2" s="1"/>
  <c r="C42" i="2" s="1"/>
  <c r="C43" i="2" s="1"/>
  <c r="C44" i="2" s="1"/>
  <c r="C45" i="2" s="1"/>
  <c r="C46" i="2" s="1"/>
  <c r="C47" i="2" s="1"/>
  <c r="C48" i="2" s="1"/>
  <c r="C49" i="2" s="1"/>
  <c r="C50" i="2" s="1"/>
  <c r="C51" i="2" s="1"/>
  <c r="C54" i="2" s="1"/>
  <c r="C55" i="2" s="1"/>
  <c r="C56" i="2" s="1"/>
  <c r="C57" i="2" s="1"/>
  <c r="C58" i="2" l="1"/>
  <c r="C59" i="2" s="1"/>
  <c r="C60" i="2" l="1"/>
  <c r="C61" i="2" s="1"/>
  <c r="C62" i="2" s="1"/>
  <c r="C63" i="2" s="1"/>
  <c r="C64" i="2" s="1"/>
  <c r="C65" i="2" s="1"/>
</calcChain>
</file>

<file path=xl/sharedStrings.xml><?xml version="1.0" encoding="utf-8"?>
<sst xmlns="http://schemas.openxmlformats.org/spreadsheetml/2006/main" count="215" uniqueCount="149">
  <si>
    <t>DECOMPOSITION DU PRIX GLOBAL ET FORFAITAIRE</t>
  </si>
  <si>
    <t>Chaque désignation de poste se veut simplifiée et rappelle l'article correspondant du CCTP, lequel spécifie et apporte toutes les précisions utiles. Chaque désignation est donc réputée comprendre l'ensemble des dispositions, sujétions, équipements, accessoires divers, garnitures et autres... décrits au CCTP pour ce poste ou implicitement évoqués comme incombant aux règles de l'art.</t>
  </si>
  <si>
    <t>Nota : Les Prix correspondent  aux prescriptions détaillées à l'article de référence du CCTP. Les quantités sont données à titre indicatif</t>
  </si>
  <si>
    <t>Chapitre</t>
  </si>
  <si>
    <t xml:space="preserve">N°prix     </t>
  </si>
  <si>
    <t>Prestations</t>
  </si>
  <si>
    <t>U</t>
  </si>
  <si>
    <t>Q (estim)</t>
  </si>
  <si>
    <t>Q (entreprise)</t>
  </si>
  <si>
    <t>PU (€ HT)</t>
  </si>
  <si>
    <t>Coût (€ HT)</t>
  </si>
  <si>
    <t>Sous total</t>
  </si>
  <si>
    <t>Etudes d’exécution</t>
  </si>
  <si>
    <t>Ens</t>
  </si>
  <si>
    <t>Essais</t>
  </si>
  <si>
    <t>DOE</t>
  </si>
  <si>
    <t>Schéma de principe</t>
  </si>
  <si>
    <t>Filtre à boue</t>
  </si>
  <si>
    <t>ml</t>
  </si>
  <si>
    <t>Robinetterie et appareils de mesure</t>
  </si>
  <si>
    <t>Evacuation EU</t>
  </si>
  <si>
    <t>Piège à son</t>
  </si>
  <si>
    <t>Vanne motorisée avec comptage</t>
  </si>
  <si>
    <t>Vase d'expansion</t>
  </si>
  <si>
    <t>Calorifuge</t>
  </si>
  <si>
    <t>m2</t>
  </si>
  <si>
    <t>Filtre à tamis</t>
  </si>
  <si>
    <t>Nom du candidat :</t>
  </si>
  <si>
    <t>SOLUTION DE BASE</t>
  </si>
  <si>
    <t>CHE_PAC+CTA</t>
  </si>
  <si>
    <t>CTA Ouest/est</t>
  </si>
  <si>
    <t>CTA nord</t>
  </si>
  <si>
    <t>Essais / DOE</t>
  </si>
  <si>
    <t>Installation de chantier</t>
  </si>
  <si>
    <t>Insufflateur air neuf</t>
  </si>
  <si>
    <t>N°CCTP</t>
  </si>
  <si>
    <t>3.1.1</t>
  </si>
  <si>
    <t>3.2.1</t>
  </si>
  <si>
    <t>Déposes CVC</t>
  </si>
  <si>
    <t>3.3.1</t>
  </si>
  <si>
    <t>Dépose équipement</t>
  </si>
  <si>
    <t>Dépose équipements amiantés</t>
  </si>
  <si>
    <t>3.3.2</t>
  </si>
  <si>
    <t>3.4.1</t>
  </si>
  <si>
    <t>3.4.2</t>
  </si>
  <si>
    <t>Pompe à chaleur 2 tubes réversible</t>
  </si>
  <si>
    <t>3.4.3</t>
  </si>
  <si>
    <t>Vanne 2 voies motorisée</t>
  </si>
  <si>
    <t>3.4.4</t>
  </si>
  <si>
    <t>Ballon tampon EG</t>
  </si>
  <si>
    <t>3.4.5</t>
  </si>
  <si>
    <t>Ballon tampon EC</t>
  </si>
  <si>
    <t>3.4.6</t>
  </si>
  <si>
    <t>3.4.7</t>
  </si>
  <si>
    <t>Tuyauterie acier noir</t>
  </si>
  <si>
    <t>3.4.8</t>
  </si>
  <si>
    <t>3.4.9</t>
  </si>
  <si>
    <t>3.4.10</t>
  </si>
  <si>
    <t>3.4.11</t>
  </si>
  <si>
    <t>3.4.12</t>
  </si>
  <si>
    <t>3.4.13</t>
  </si>
  <si>
    <t>3.4.14</t>
  </si>
  <si>
    <t>Remplissage EF</t>
  </si>
  <si>
    <t>3.5.1</t>
  </si>
  <si>
    <t>3.5.2</t>
  </si>
  <si>
    <t>3.5.3</t>
  </si>
  <si>
    <t>Gaine circulaire / rectangulaire</t>
  </si>
  <si>
    <t>3.6.1</t>
  </si>
  <si>
    <t>Aéraulique</t>
  </si>
  <si>
    <t>Isolation gaines</t>
  </si>
  <si>
    <t>3.6.2</t>
  </si>
  <si>
    <t>3.6.3</t>
  </si>
  <si>
    <t>Grilles extérieures</t>
  </si>
  <si>
    <t>Grille extérieure de rejet du freecooling</t>
  </si>
  <si>
    <t>3.6.4</t>
  </si>
  <si>
    <t>3.6.5</t>
  </si>
  <si>
    <t>3.6.6</t>
  </si>
  <si>
    <t>Registre de réglage</t>
  </si>
  <si>
    <t>3.6.7</t>
  </si>
  <si>
    <t>Grille sur gaine</t>
  </si>
  <si>
    <t>Gros œuvre / second œuvre / serrurerie</t>
  </si>
  <si>
    <t>Dépose des menuiseries</t>
  </si>
  <si>
    <t>3.7.1</t>
  </si>
  <si>
    <t>Calfeutrements par des tôles</t>
  </si>
  <si>
    <t>3.7.2</t>
  </si>
  <si>
    <t>3.7.3</t>
  </si>
  <si>
    <t>Dépose second oeuvre avant corps</t>
  </si>
  <si>
    <t>Dépose faux plafond aile nord</t>
  </si>
  <si>
    <t>3.7.4</t>
  </si>
  <si>
    <t>3.7.5</t>
  </si>
  <si>
    <t>3.7.6</t>
  </si>
  <si>
    <t>Plateforme support d'équipements et son escalier d'accès</t>
  </si>
  <si>
    <t>3.7.7</t>
  </si>
  <si>
    <t>Dépose électrique</t>
  </si>
  <si>
    <t>3.8.1</t>
  </si>
  <si>
    <t>Eclairage</t>
  </si>
  <si>
    <t>Electricité</t>
  </si>
  <si>
    <t>Formation</t>
  </si>
  <si>
    <t>Formation/assistance technique</t>
  </si>
  <si>
    <t>dn 100</t>
  </si>
  <si>
    <t>dn 80</t>
  </si>
  <si>
    <t>dn 150</t>
  </si>
  <si>
    <t>dn 125</t>
  </si>
  <si>
    <t>Hydraulique</t>
  </si>
  <si>
    <t>3.4.15</t>
  </si>
  <si>
    <t>3.4.16</t>
  </si>
  <si>
    <t>Pompe double secondaire EG</t>
  </si>
  <si>
    <t>Pompe double secondaire EC</t>
  </si>
  <si>
    <t>Tuyauterie à coller</t>
  </si>
  <si>
    <t>3.4.17</t>
  </si>
  <si>
    <t>3.5.4</t>
  </si>
  <si>
    <t>3.5.5</t>
  </si>
  <si>
    <t>3.5.6</t>
  </si>
  <si>
    <t>3.5.7</t>
  </si>
  <si>
    <t>3.5.8</t>
  </si>
  <si>
    <t>3.5.9</t>
  </si>
  <si>
    <t>3.5.10</t>
  </si>
  <si>
    <t>3.5.11</t>
  </si>
  <si>
    <t>TGBT A et B</t>
  </si>
  <si>
    <t>TD CVC</t>
  </si>
  <si>
    <t>Automate, écran tactile</t>
  </si>
  <si>
    <t>Chemin de câble</t>
  </si>
  <si>
    <t xml:space="preserve">Traçage électrique </t>
  </si>
  <si>
    <t>3.9.1</t>
  </si>
  <si>
    <t>3.9.2</t>
  </si>
  <si>
    <t>3.9.3</t>
  </si>
  <si>
    <t>Réf CCTP</t>
  </si>
  <si>
    <t>TVA SOLUTION DE BASE</t>
  </si>
  <si>
    <t>TOTAL TTC SOLUTION DE BASE</t>
  </si>
  <si>
    <t>TOTAL HT SOLUTION DE BASE</t>
  </si>
  <si>
    <t>Cloture</t>
  </si>
  <si>
    <t>3.4.18</t>
  </si>
  <si>
    <t>Ventilo-convecteur</t>
  </si>
  <si>
    <t>3.7.8</t>
  </si>
  <si>
    <t>Radiateur électrique</t>
  </si>
  <si>
    <t>3.1.2</t>
  </si>
  <si>
    <t>Polyane des rayonnages de l'aile nord</t>
  </si>
  <si>
    <t>Faux plafond démontable</t>
  </si>
  <si>
    <t>TOTAL HT SOLUTION AVEC PSE</t>
  </si>
  <si>
    <t>PSE n°1</t>
  </si>
  <si>
    <t>Pompe à chaleur 2 tubes réversible - fluide frigorigène à faible impact sur l'environnement</t>
  </si>
  <si>
    <t>OFFRE AVEC PSE</t>
  </si>
  <si>
    <t>TVA SOLUTION AVEC PSE</t>
  </si>
  <si>
    <t>TOTAL TTC SOLUTION AVEC PSE</t>
  </si>
  <si>
    <t>Gaines rigides perforées - hall nord</t>
  </si>
  <si>
    <t>3.5.12</t>
  </si>
  <si>
    <t>Pulseur et gaines rigides perforées - hall ouest / est</t>
  </si>
  <si>
    <t>3.6.8</t>
  </si>
  <si>
    <t>Marquage au sol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</si>
</sst>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quot;€&quot;"/>
    <numFmt numFmtId="165" formatCode="_-* #,##0.00\ [$€-40C]_-;\-* #,##0.00\ [$€-40C]_-;_-* &quot;-&quot;??\ [$€-40C]_-;_-@_-"/>
  </numFmts>
  <fonts count="13" x14ac:knownFonts="1">
    <font>
      <sz val="11"/>
      <color theme="1"/>
      <name val="Calibri"/>
      <family val="2"/>
      <scheme val="minor"/>
    </font>
    <font>
      <sz val="11"/>
      <color theme="1"/>
      <name val="Calibri"/>
      <family val="2"/>
      <scheme val="minor"/>
    </font>
    <font>
      <sz val="11"/>
      <color indexed="8"/>
      <name val="Calibri"/>
      <family val="2"/>
    </font>
    <font>
      <sz val="10"/>
      <name val="Calibri"/>
      <family val="2"/>
      <scheme val="minor"/>
    </font>
    <font>
      <b/>
      <sz val="10"/>
      <name val="Calibri"/>
      <family val="2"/>
      <scheme val="minor"/>
    </font>
    <font>
      <sz val="8"/>
      <name val="Calibri"/>
      <family val="2"/>
      <scheme val="minor"/>
    </font>
    <font>
      <sz val="14"/>
      <color theme="1"/>
      <name val="Calibri"/>
      <family val="2"/>
      <scheme val="minor"/>
    </font>
    <font>
      <b/>
      <sz val="18"/>
      <name val="Calibri"/>
      <family val="2"/>
      <scheme val="minor"/>
    </font>
    <font>
      <b/>
      <sz val="14"/>
      <color theme="1"/>
      <name val="Calibri"/>
      <family val="2"/>
      <scheme val="minor"/>
    </font>
    <font>
      <b/>
      <sz val="12"/>
      <name val="Calibri"/>
      <family val="2"/>
      <scheme val="minor"/>
    </font>
    <font>
      <b/>
      <sz val="26"/>
      <color theme="0"/>
      <name val="Calibri"/>
      <family val="2"/>
      <scheme val="minor"/>
    </font>
    <font>
      <sz val="20"/>
      <name val="Calibri"/>
      <family val="2"/>
      <scheme val="minor"/>
    </font>
    <font>
      <b/>
      <sz val="11"/>
      <name val="Calibri"/>
      <family val="2"/>
      <scheme val="minor"/>
    </font>
  </fonts>
  <fills count="9">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2" tint="-0.499984740745262"/>
        <bgColor indexed="64"/>
      </patternFill>
    </fill>
    <fill>
      <patternFill patternType="solid">
        <fgColor theme="0" tint="-4.9989318521683403E-2"/>
        <bgColor indexed="64"/>
      </patternFill>
    </fill>
    <fill>
      <patternFill patternType="solid">
        <fgColor theme="7" tint="0.79998168889431442"/>
        <bgColor indexed="64"/>
      </patternFill>
    </fill>
  </fills>
  <borders count="32">
    <border>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7">
    <xf numFmtId="0" fontId="0" fillId="0" borderId="0"/>
    <xf numFmtId="0" fontId="2" fillId="0" borderId="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cellStyleXfs>
  <cellXfs count="90">
    <xf numFmtId="0" fontId="0" fillId="0" borderId="0" xfId="0"/>
    <xf numFmtId="0" fontId="3" fillId="3" borderId="6" xfId="0" applyFont="1" applyFill="1" applyBorder="1" applyAlignment="1">
      <alignment horizontal="left" vertical="center" wrapText="1"/>
    </xf>
    <xf numFmtId="164" fontId="3" fillId="3" borderId="6" xfId="0" applyNumberFormat="1" applyFont="1" applyFill="1" applyBorder="1" applyAlignment="1">
      <alignment vertical="center" wrapText="1"/>
    </xf>
    <xf numFmtId="164" fontId="3" fillId="3" borderId="6" xfId="0" applyNumberFormat="1" applyFont="1" applyFill="1" applyBorder="1" applyAlignment="1">
      <alignment horizontal="right" vertical="center" wrapText="1"/>
    </xf>
    <xf numFmtId="0" fontId="3" fillId="0" borderId="6" xfId="0" applyFont="1" applyBorder="1" applyAlignment="1">
      <alignment horizontal="left" vertical="center" wrapText="1"/>
    </xf>
    <xf numFmtId="0" fontId="3" fillId="3"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0" fillId="0" borderId="0" xfId="0" applyAlignment="1">
      <alignment horizontal="center" vertical="center"/>
    </xf>
    <xf numFmtId="165" fontId="9" fillId="4" borderId="9" xfId="3" applyNumberFormat="1" applyFont="1" applyFill="1" applyBorder="1" applyAlignment="1">
      <alignment horizontal="center" vertical="center" wrapText="1"/>
    </xf>
    <xf numFmtId="165" fontId="9" fillId="4" borderId="5" xfId="3" applyNumberFormat="1" applyFont="1" applyFill="1" applyBorder="1" applyAlignment="1">
      <alignment horizontal="center" vertical="center" wrapText="1"/>
    </xf>
    <xf numFmtId="0" fontId="4" fillId="2" borderId="27"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28" xfId="0" applyFont="1" applyFill="1" applyBorder="1" applyAlignment="1">
      <alignment horizontal="center" vertical="center" wrapText="1"/>
    </xf>
    <xf numFmtId="165" fontId="9" fillId="4" borderId="14" xfId="3" applyNumberFormat="1" applyFont="1" applyFill="1" applyBorder="1" applyAlignment="1">
      <alignment horizontal="center" vertical="center" wrapText="1"/>
    </xf>
    <xf numFmtId="165" fontId="3" fillId="3" borderId="6" xfId="2" applyNumberFormat="1" applyFont="1" applyFill="1" applyBorder="1" applyAlignment="1">
      <alignment horizontal="center" vertical="center" wrapText="1"/>
    </xf>
    <xf numFmtId="0" fontId="3" fillId="0" borderId="6" xfId="0" applyFont="1" applyFill="1" applyBorder="1" applyAlignment="1">
      <alignment horizontal="left" vertical="center" wrapText="1"/>
    </xf>
    <xf numFmtId="0" fontId="3" fillId="0"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3" borderId="12" xfId="0" applyFont="1" applyFill="1" applyBorder="1" applyAlignment="1">
      <alignment horizontal="center" vertical="center" wrapText="1"/>
    </xf>
    <xf numFmtId="165" fontId="3" fillId="3" borderId="12" xfId="3" applyNumberFormat="1" applyFont="1" applyFill="1" applyBorder="1" applyAlignment="1">
      <alignment horizontal="center" vertical="center" wrapText="1"/>
    </xf>
    <xf numFmtId="0" fontId="3" fillId="3" borderId="6" xfId="0" applyFont="1" applyFill="1" applyBorder="1" applyAlignment="1">
      <alignment horizontal="center" vertical="center" wrapText="1"/>
    </xf>
    <xf numFmtId="164" fontId="3" fillId="0" borderId="6" xfId="0" applyNumberFormat="1" applyFont="1" applyFill="1" applyBorder="1" applyAlignment="1">
      <alignment vertical="center" wrapText="1"/>
    </xf>
    <xf numFmtId="0" fontId="3" fillId="3" borderId="12" xfId="0" applyFont="1" applyFill="1" applyBorder="1" applyAlignment="1">
      <alignment horizontal="left" vertical="center" wrapText="1"/>
    </xf>
    <xf numFmtId="164" fontId="3" fillId="3" borderId="12" xfId="0" applyNumberFormat="1" applyFont="1" applyFill="1" applyBorder="1" applyAlignment="1">
      <alignment horizontal="right" vertical="center" wrapText="1"/>
    </xf>
    <xf numFmtId="164" fontId="3" fillId="0" borderId="6" xfId="0" applyNumberFormat="1" applyFont="1" applyFill="1" applyBorder="1" applyAlignment="1">
      <alignment horizontal="right" vertical="center" wrapText="1"/>
    </xf>
    <xf numFmtId="0" fontId="0" fillId="0" borderId="0" xfId="0"/>
    <xf numFmtId="164" fontId="3" fillId="3" borderId="4" xfId="0" applyNumberFormat="1" applyFont="1" applyFill="1" applyBorder="1" applyAlignment="1">
      <alignment horizontal="right" vertical="center" wrapText="1"/>
    </xf>
    <xf numFmtId="0" fontId="3" fillId="3" borderId="6" xfId="0" applyFont="1" applyFill="1" applyBorder="1" applyAlignment="1">
      <alignment horizontal="left" vertical="center" wrapText="1"/>
    </xf>
    <xf numFmtId="164" fontId="3" fillId="3" borderId="6" xfId="0" applyNumberFormat="1" applyFont="1" applyFill="1" applyBorder="1" applyAlignment="1">
      <alignment vertical="center" wrapText="1"/>
    </xf>
    <xf numFmtId="164" fontId="3" fillId="3" borderId="6" xfId="0" applyNumberFormat="1" applyFont="1" applyFill="1" applyBorder="1" applyAlignment="1">
      <alignment horizontal="right" vertical="center" wrapText="1"/>
    </xf>
    <xf numFmtId="0" fontId="3" fillId="0" borderId="6" xfId="0" applyFont="1" applyBorder="1" applyAlignment="1">
      <alignment horizontal="left" vertical="center" wrapText="1"/>
    </xf>
    <xf numFmtId="0" fontId="3" fillId="3" borderId="4"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0" borderId="6" xfId="0" applyFont="1" applyBorder="1" applyAlignment="1">
      <alignment horizontal="center" vertical="center" wrapText="1"/>
    </xf>
    <xf numFmtId="165" fontId="9" fillId="4" borderId="9" xfId="6" applyNumberFormat="1" applyFont="1" applyFill="1" applyBorder="1" applyAlignment="1">
      <alignment horizontal="center" vertical="center" wrapText="1"/>
    </xf>
    <xf numFmtId="0" fontId="4" fillId="2" borderId="6" xfId="0" applyFont="1" applyFill="1" applyBorder="1" applyAlignment="1">
      <alignment horizontal="center" vertical="center" wrapText="1"/>
    </xf>
    <xf numFmtId="165" fontId="9" fillId="4" borderId="5" xfId="6" applyNumberFormat="1" applyFont="1" applyFill="1" applyBorder="1" applyAlignment="1">
      <alignment horizontal="center" vertical="center" wrapText="1"/>
    </xf>
    <xf numFmtId="165" fontId="12" fillId="4" borderId="31" xfId="6" applyNumberFormat="1"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9" xfId="0" applyFont="1" applyFill="1" applyBorder="1" applyAlignment="1">
      <alignment horizontal="center" vertical="center" wrapText="1"/>
    </xf>
    <xf numFmtId="164" fontId="3" fillId="0" borderId="4" xfId="0" applyNumberFormat="1" applyFont="1" applyFill="1" applyBorder="1" applyAlignment="1">
      <alignment vertical="center" wrapText="1"/>
    </xf>
    <xf numFmtId="165" fontId="3" fillId="3" borderId="5" xfId="6" applyNumberFormat="1" applyFont="1" applyFill="1" applyBorder="1" applyAlignment="1">
      <alignment vertical="center" wrapText="1"/>
    </xf>
    <xf numFmtId="0" fontId="3" fillId="8" borderId="3" xfId="0" applyFont="1" applyFill="1" applyBorder="1" applyAlignment="1">
      <alignment vertical="center" wrapText="1"/>
    </xf>
    <xf numFmtId="0" fontId="3" fillId="8" borderId="4" xfId="0" applyFont="1" applyFill="1" applyBorder="1" applyAlignment="1">
      <alignment horizontal="center" vertical="center" wrapText="1"/>
    </xf>
    <xf numFmtId="0" fontId="3" fillId="8" borderId="4" xfId="0" applyFont="1" applyFill="1" applyBorder="1" applyAlignment="1">
      <alignment horizontal="left" vertical="center" wrapText="1"/>
    </xf>
    <xf numFmtId="0" fontId="11" fillId="3" borderId="0" xfId="0" applyFont="1" applyFill="1" applyAlignment="1">
      <alignment horizontal="center" vertical="center"/>
    </xf>
    <xf numFmtId="0" fontId="11" fillId="3" borderId="0" xfId="0" applyFont="1" applyFill="1" applyAlignment="1">
      <alignment vertical="center"/>
    </xf>
    <xf numFmtId="0" fontId="3" fillId="0"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165" fontId="3" fillId="3" borderId="11" xfId="3" applyNumberFormat="1" applyFont="1" applyFill="1" applyBorder="1" applyAlignment="1">
      <alignment horizontal="center" vertical="center" wrapText="1"/>
    </xf>
    <xf numFmtId="165" fontId="3" fillId="3" borderId="12" xfId="3" applyNumberFormat="1" applyFont="1" applyFill="1" applyBorder="1" applyAlignment="1">
      <alignment horizontal="center" vertical="center" wrapText="1"/>
    </xf>
    <xf numFmtId="165" fontId="3" fillId="3" borderId="13" xfId="3" applyNumberFormat="1"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13" xfId="0" applyFont="1" applyFill="1" applyBorder="1" applyAlignment="1">
      <alignment horizontal="center" vertical="center" wrapText="1"/>
    </xf>
    <xf numFmtId="165" fontId="3" fillId="3" borderId="11" xfId="2" applyNumberFormat="1" applyFont="1" applyFill="1" applyBorder="1" applyAlignment="1">
      <alignment horizontal="center" vertical="center" wrapText="1"/>
    </xf>
    <xf numFmtId="165" fontId="3" fillId="3" borderId="13" xfId="2" applyNumberFormat="1" applyFont="1" applyFill="1" applyBorder="1" applyAlignment="1">
      <alignment horizontal="center" vertical="center" wrapText="1"/>
    </xf>
    <xf numFmtId="0" fontId="7" fillId="0" borderId="20" xfId="1" applyFont="1" applyBorder="1" applyAlignment="1">
      <alignment horizontal="center" vertical="center" wrapText="1"/>
    </xf>
    <xf numFmtId="0" fontId="7" fillId="0" borderId="21" xfId="1" applyFont="1" applyBorder="1" applyAlignment="1">
      <alignment horizontal="center" vertical="center" wrapText="1"/>
    </xf>
    <xf numFmtId="0" fontId="7" fillId="0" borderId="22" xfId="1" applyFont="1" applyBorder="1" applyAlignment="1">
      <alignment horizontal="center" vertical="center" wrapText="1"/>
    </xf>
    <xf numFmtId="0" fontId="7" fillId="0" borderId="23" xfId="1" applyFont="1" applyBorder="1" applyAlignment="1">
      <alignment horizontal="center" vertical="center" wrapText="1"/>
    </xf>
    <xf numFmtId="0" fontId="7" fillId="0" borderId="0" xfId="1" applyFont="1" applyBorder="1" applyAlignment="1">
      <alignment horizontal="center" vertical="center" wrapText="1"/>
    </xf>
    <xf numFmtId="0" fontId="7" fillId="0" borderId="18" xfId="1" applyFont="1" applyBorder="1" applyAlignment="1">
      <alignment horizontal="center" vertical="center" wrapText="1"/>
    </xf>
    <xf numFmtId="0" fontId="3" fillId="0" borderId="23" xfId="1" applyFont="1" applyBorder="1" applyAlignment="1">
      <alignment horizontal="center" vertical="center" wrapText="1"/>
    </xf>
    <xf numFmtId="0" fontId="3" fillId="0" borderId="0" xfId="1" applyFont="1" applyBorder="1" applyAlignment="1">
      <alignment horizontal="center" vertical="center" wrapText="1"/>
    </xf>
    <xf numFmtId="0" fontId="3" fillId="0" borderId="18" xfId="1" applyFont="1" applyBorder="1" applyAlignment="1">
      <alignment horizontal="center" vertical="center" wrapText="1"/>
    </xf>
    <xf numFmtId="0" fontId="3" fillId="0" borderId="24" xfId="1" applyFont="1" applyBorder="1" applyAlignment="1">
      <alignment horizontal="center" vertical="center" wrapText="1"/>
    </xf>
    <xf numFmtId="0" fontId="3" fillId="0" borderId="25" xfId="1" applyFont="1" applyBorder="1" applyAlignment="1">
      <alignment horizontal="center" vertical="center" wrapText="1"/>
    </xf>
    <xf numFmtId="0" fontId="3" fillId="0" borderId="26" xfId="1" applyFont="1" applyBorder="1" applyAlignment="1">
      <alignment horizontal="center" vertical="center" wrapText="1"/>
    </xf>
    <xf numFmtId="0" fontId="10" fillId="6" borderId="1" xfId="1" applyFont="1" applyFill="1" applyBorder="1" applyAlignment="1">
      <alignment horizontal="center" vertical="center" wrapText="1"/>
    </xf>
    <xf numFmtId="0" fontId="10" fillId="6" borderId="2" xfId="1" applyFont="1" applyFill="1" applyBorder="1" applyAlignment="1">
      <alignment horizontal="center" vertical="center" wrapText="1"/>
    </xf>
    <xf numFmtId="0" fontId="10" fillId="6" borderId="19" xfId="1" applyFont="1" applyFill="1" applyBorder="1" applyAlignment="1">
      <alignment horizontal="center" vertical="center" wrapText="1"/>
    </xf>
    <xf numFmtId="0" fontId="6" fillId="5" borderId="16" xfId="0" applyFont="1" applyFill="1" applyBorder="1" applyAlignment="1">
      <alignment horizontal="center" vertical="center"/>
    </xf>
    <xf numFmtId="0" fontId="6" fillId="5" borderId="17" xfId="0" applyFont="1" applyFill="1" applyBorder="1" applyAlignment="1">
      <alignment horizontal="center" vertical="center"/>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15" xfId="0" applyFont="1" applyFill="1" applyBorder="1" applyAlignment="1">
      <alignment horizontal="left" vertical="center" wrapText="1"/>
    </xf>
    <xf numFmtId="0" fontId="8" fillId="7" borderId="13" xfId="0" applyFont="1" applyFill="1" applyBorder="1" applyAlignment="1">
      <alignment horizontal="left" vertical="center" wrapText="1"/>
    </xf>
    <xf numFmtId="0" fontId="8" fillId="7" borderId="10" xfId="0" applyFont="1" applyFill="1" applyBorder="1" applyAlignment="1">
      <alignment horizontal="left" vertical="center" wrapText="1"/>
    </xf>
    <xf numFmtId="0" fontId="8" fillId="7" borderId="6" xfId="0" applyFont="1" applyFill="1" applyBorder="1" applyAlignment="1">
      <alignment horizontal="left" vertical="center" wrapText="1"/>
    </xf>
    <xf numFmtId="0" fontId="8" fillId="7" borderId="29" xfId="0" applyFont="1" applyFill="1" applyBorder="1" applyAlignment="1">
      <alignment horizontal="left" vertical="center" wrapText="1"/>
    </xf>
    <xf numFmtId="0" fontId="8" fillId="7" borderId="30" xfId="0" applyFont="1" applyFill="1" applyBorder="1" applyAlignment="1">
      <alignment horizontal="left" vertical="center" wrapText="1"/>
    </xf>
    <xf numFmtId="0" fontId="10" fillId="6" borderId="29" xfId="1" applyFont="1" applyFill="1" applyBorder="1" applyAlignment="1">
      <alignment horizontal="center" vertical="center" wrapText="1"/>
    </xf>
    <xf numFmtId="0" fontId="10" fillId="6" borderId="30" xfId="1" applyFont="1" applyFill="1" applyBorder="1" applyAlignment="1">
      <alignment horizontal="center" vertical="center" wrapText="1"/>
    </xf>
    <xf numFmtId="0" fontId="10" fillId="6" borderId="31" xfId="1" applyFont="1" applyFill="1" applyBorder="1" applyAlignment="1">
      <alignment horizontal="center" vertical="center" wrapText="1"/>
    </xf>
    <xf numFmtId="0" fontId="3" fillId="3" borderId="12" xfId="0" applyFont="1" applyFill="1" applyBorder="1" applyAlignment="1">
      <alignment horizontal="center" vertical="center" wrapText="1"/>
    </xf>
    <xf numFmtId="165" fontId="3" fillId="3" borderId="12" xfId="2" applyNumberFormat="1" applyFont="1" applyFill="1" applyBorder="1" applyAlignment="1">
      <alignment horizontal="center" vertical="center" wrapText="1"/>
    </xf>
  </cellXfs>
  <cellStyles count="7">
    <cellStyle name="Monétaire 2" xfId="4" xr:uid="{6651ECD1-3465-4746-9CAD-4C2F602294DC}"/>
    <cellStyle name="Monétaire 4 2" xfId="3" xr:uid="{A2B77EB1-5690-4BD7-8AC3-F7E8AF51B122}"/>
    <cellStyle name="Monétaire 4 2 2" xfId="6" xr:uid="{EF051CE8-3135-409D-BD03-66745C7903A3}"/>
    <cellStyle name="Monétaire 5" xfId="2" xr:uid="{24EA1B00-9C46-438B-BFD2-CB372EAF3936}"/>
    <cellStyle name="Monétaire 5 2" xfId="5" xr:uid="{0494485F-8397-489E-A6A5-25DFA4168230}"/>
    <cellStyle name="Normal" xfId="0" builtinId="0"/>
    <cellStyle name="Normal 2 2" xfId="1" xr:uid="{475A9615-6D03-4011-82E2-7452FEEE29C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C3F566-AE3E-47E6-A293-8A6C3C5D350D}">
  <dimension ref="B2:K82"/>
  <sheetViews>
    <sheetView tabSelected="1" topLeftCell="A53" zoomScale="85" zoomScaleNormal="85" zoomScaleSheetLayoutView="85" workbookViewId="0">
      <selection activeCell="H74" sqref="H74:I74"/>
    </sheetView>
  </sheetViews>
  <sheetFormatPr baseColWidth="10" defaultRowHeight="15" x14ac:dyDescent="0.25"/>
  <cols>
    <col min="2" max="2" width="20.5703125" customWidth="1"/>
    <col min="3" max="4" width="6.5703125" customWidth="1"/>
    <col min="5" max="5" width="43.140625" bestFit="1" customWidth="1"/>
    <col min="6" max="6" width="8.7109375" customWidth="1"/>
    <col min="7" max="8" width="10.5703125" customWidth="1"/>
    <col min="9" max="9" width="12.7109375" bestFit="1" customWidth="1"/>
    <col min="10" max="10" width="11.28515625" bestFit="1" customWidth="1"/>
    <col min="11" max="11" width="16.7109375" bestFit="1" customWidth="1"/>
    <col min="12" max="12" width="11.85546875" bestFit="1" customWidth="1"/>
    <col min="13" max="13" width="12" bestFit="1" customWidth="1"/>
  </cols>
  <sheetData>
    <row r="2" spans="2:11" ht="23.25" x14ac:dyDescent="0.25">
      <c r="B2" s="60" t="s">
        <v>0</v>
      </c>
      <c r="C2" s="61"/>
      <c r="D2" s="61"/>
      <c r="E2" s="61"/>
      <c r="F2" s="61"/>
      <c r="G2" s="61"/>
      <c r="H2" s="61"/>
      <c r="I2" s="61"/>
      <c r="J2" s="61"/>
      <c r="K2" s="62"/>
    </row>
    <row r="3" spans="2:11" ht="23.25" x14ac:dyDescent="0.25">
      <c r="B3" s="63" t="s">
        <v>29</v>
      </c>
      <c r="C3" s="64"/>
      <c r="D3" s="64"/>
      <c r="E3" s="64"/>
      <c r="F3" s="64"/>
      <c r="G3" s="64"/>
      <c r="H3" s="64"/>
      <c r="I3" s="64"/>
      <c r="J3" s="64"/>
      <c r="K3" s="65"/>
    </row>
    <row r="4" spans="2:11" ht="39.75" customHeight="1" x14ac:dyDescent="0.25">
      <c r="B4" s="66" t="s">
        <v>1</v>
      </c>
      <c r="C4" s="67"/>
      <c r="D4" s="67"/>
      <c r="E4" s="67"/>
      <c r="F4" s="67"/>
      <c r="G4" s="67"/>
      <c r="H4" s="67"/>
      <c r="I4" s="67"/>
      <c r="J4" s="67"/>
      <c r="K4" s="68"/>
    </row>
    <row r="5" spans="2:11" x14ac:dyDescent="0.25">
      <c r="B5" s="69" t="s">
        <v>2</v>
      </c>
      <c r="C5" s="70"/>
      <c r="D5" s="70"/>
      <c r="E5" s="70"/>
      <c r="F5" s="70"/>
      <c r="G5" s="70"/>
      <c r="H5" s="70"/>
      <c r="I5" s="70"/>
      <c r="J5" s="70"/>
      <c r="K5" s="71"/>
    </row>
    <row r="6" spans="2:11" ht="34.5" thickBot="1" x14ac:dyDescent="0.3">
      <c r="B6" s="72" t="s">
        <v>28</v>
      </c>
      <c r="C6" s="73"/>
      <c r="D6" s="73"/>
      <c r="E6" s="73"/>
      <c r="F6" s="73"/>
      <c r="G6" s="73"/>
      <c r="H6" s="73"/>
      <c r="I6" s="73"/>
      <c r="J6" s="73"/>
      <c r="K6" s="74"/>
    </row>
    <row r="7" spans="2:11" ht="25.5" x14ac:dyDescent="0.25">
      <c r="B7" s="10" t="s">
        <v>3</v>
      </c>
      <c r="C7" s="11" t="s">
        <v>4</v>
      </c>
      <c r="D7" s="14" t="s">
        <v>35</v>
      </c>
      <c r="E7" s="12" t="s">
        <v>5</v>
      </c>
      <c r="F7" s="13" t="s">
        <v>6</v>
      </c>
      <c r="G7" s="11" t="s">
        <v>7</v>
      </c>
      <c r="H7" s="14" t="s">
        <v>8</v>
      </c>
      <c r="I7" s="12" t="s">
        <v>9</v>
      </c>
      <c r="J7" s="13" t="s">
        <v>10</v>
      </c>
      <c r="K7" s="15" t="s">
        <v>11</v>
      </c>
    </row>
    <row r="8" spans="2:11" ht="32.1" customHeight="1" x14ac:dyDescent="0.25">
      <c r="B8" s="56" t="s">
        <v>33</v>
      </c>
      <c r="C8" s="5">
        <f>1</f>
        <v>1</v>
      </c>
      <c r="D8" s="23" t="s">
        <v>36</v>
      </c>
      <c r="E8" s="1" t="s">
        <v>33</v>
      </c>
      <c r="F8" s="5" t="s">
        <v>13</v>
      </c>
      <c r="G8" s="5">
        <v>1</v>
      </c>
      <c r="H8" s="5"/>
      <c r="I8" s="3"/>
      <c r="J8" s="3">
        <f t="shared" ref="J8:J12" si="0">I8*H8</f>
        <v>0</v>
      </c>
      <c r="K8" s="58">
        <f>J8+J9</f>
        <v>0</v>
      </c>
    </row>
    <row r="9" spans="2:11" s="28" customFormat="1" ht="32.1" customHeight="1" x14ac:dyDescent="0.25">
      <c r="B9" s="57"/>
      <c r="C9" s="35">
        <f>C8+1</f>
        <v>2</v>
      </c>
      <c r="D9" s="35" t="s">
        <v>135</v>
      </c>
      <c r="E9" s="30" t="s">
        <v>136</v>
      </c>
      <c r="F9" s="35" t="s">
        <v>13</v>
      </c>
      <c r="G9" s="35">
        <v>1</v>
      </c>
      <c r="H9" s="35"/>
      <c r="I9" s="32"/>
      <c r="J9" s="32">
        <f t="shared" si="0"/>
        <v>0</v>
      </c>
      <c r="K9" s="59"/>
    </row>
    <row r="10" spans="2:11" ht="32.1" customHeight="1" x14ac:dyDescent="0.25">
      <c r="B10" s="5" t="s">
        <v>12</v>
      </c>
      <c r="C10" s="5">
        <f>C9+1</f>
        <v>3</v>
      </c>
      <c r="D10" s="23" t="s">
        <v>37</v>
      </c>
      <c r="E10" s="1" t="s">
        <v>12</v>
      </c>
      <c r="F10" s="5" t="s">
        <v>13</v>
      </c>
      <c r="G10" s="5">
        <v>1</v>
      </c>
      <c r="H10" s="23"/>
      <c r="I10" s="3"/>
      <c r="J10" s="3">
        <f t="shared" si="0"/>
        <v>0</v>
      </c>
      <c r="K10" s="17">
        <f>J10</f>
        <v>0</v>
      </c>
    </row>
    <row r="11" spans="2:11" ht="32.1" customHeight="1" x14ac:dyDescent="0.25">
      <c r="B11" s="56" t="s">
        <v>38</v>
      </c>
      <c r="C11" s="23">
        <f>C10+1</f>
        <v>4</v>
      </c>
      <c r="D11" s="23" t="s">
        <v>39</v>
      </c>
      <c r="E11" s="1" t="s">
        <v>40</v>
      </c>
      <c r="F11" s="23" t="s">
        <v>13</v>
      </c>
      <c r="G11" s="23">
        <v>1</v>
      </c>
      <c r="H11" s="23"/>
      <c r="I11" s="27"/>
      <c r="J11" s="3">
        <f t="shared" si="0"/>
        <v>0</v>
      </c>
      <c r="K11" s="58">
        <f>SUM(J11:J12)</f>
        <v>0</v>
      </c>
    </row>
    <row r="12" spans="2:11" ht="32.1" customHeight="1" x14ac:dyDescent="0.25">
      <c r="B12" s="57"/>
      <c r="C12" s="23">
        <f>C11+1</f>
        <v>5</v>
      </c>
      <c r="D12" s="23" t="s">
        <v>42</v>
      </c>
      <c r="E12" s="18" t="s">
        <v>41</v>
      </c>
      <c r="F12" s="23" t="s">
        <v>13</v>
      </c>
      <c r="G12" s="23">
        <v>1</v>
      </c>
      <c r="H12" s="23"/>
      <c r="I12" s="27"/>
      <c r="J12" s="3">
        <f t="shared" si="0"/>
        <v>0</v>
      </c>
      <c r="K12" s="59"/>
    </row>
    <row r="13" spans="2:11" ht="32.1" customHeight="1" x14ac:dyDescent="0.25">
      <c r="B13" s="50" t="s">
        <v>103</v>
      </c>
      <c r="C13" s="19">
        <f t="shared" ref="C13:C15" si="1">C12+1</f>
        <v>6</v>
      </c>
      <c r="D13" s="19" t="s">
        <v>43</v>
      </c>
      <c r="E13" s="18" t="s">
        <v>45</v>
      </c>
      <c r="F13" s="19" t="s">
        <v>13</v>
      </c>
      <c r="G13" s="19">
        <v>1</v>
      </c>
      <c r="H13" s="19"/>
      <c r="I13" s="24"/>
      <c r="J13" s="27">
        <f t="shared" ref="J13:J21" si="2">H13*I13</f>
        <v>0</v>
      </c>
      <c r="K13" s="53">
        <f>SUM(J13:J33)</f>
        <v>0</v>
      </c>
    </row>
    <row r="14" spans="2:11" ht="32.1" customHeight="1" x14ac:dyDescent="0.25">
      <c r="B14" s="51"/>
      <c r="C14" s="23">
        <f>C13+1</f>
        <v>7</v>
      </c>
      <c r="D14" s="23" t="s">
        <v>46</v>
      </c>
      <c r="E14" s="25" t="s">
        <v>47</v>
      </c>
      <c r="F14" s="21" t="s">
        <v>6</v>
      </c>
      <c r="G14" s="21">
        <v>8</v>
      </c>
      <c r="H14" s="23"/>
      <c r="I14" s="26"/>
      <c r="J14" s="3">
        <f t="shared" si="2"/>
        <v>0</v>
      </c>
      <c r="K14" s="54"/>
    </row>
    <row r="15" spans="2:11" ht="32.1" customHeight="1" x14ac:dyDescent="0.25">
      <c r="B15" s="51"/>
      <c r="C15" s="23">
        <f t="shared" si="1"/>
        <v>8</v>
      </c>
      <c r="D15" s="23" t="s">
        <v>48</v>
      </c>
      <c r="E15" s="1" t="s">
        <v>49</v>
      </c>
      <c r="F15" s="23" t="s">
        <v>6</v>
      </c>
      <c r="G15" s="23">
        <v>1</v>
      </c>
      <c r="H15" s="23"/>
      <c r="I15" s="3"/>
      <c r="J15" s="3">
        <f t="shared" si="2"/>
        <v>0</v>
      </c>
      <c r="K15" s="54"/>
    </row>
    <row r="16" spans="2:11" ht="32.1" customHeight="1" x14ac:dyDescent="0.25">
      <c r="B16" s="51"/>
      <c r="C16" s="23">
        <f t="shared" ref="C16" si="3">C15+1</f>
        <v>9</v>
      </c>
      <c r="D16" s="23" t="s">
        <v>50</v>
      </c>
      <c r="E16" s="1" t="s">
        <v>51</v>
      </c>
      <c r="F16" s="23" t="s">
        <v>6</v>
      </c>
      <c r="G16" s="23">
        <v>1</v>
      </c>
      <c r="H16" s="23"/>
      <c r="I16" s="3"/>
      <c r="J16" s="3">
        <f t="shared" si="2"/>
        <v>0</v>
      </c>
      <c r="K16" s="54"/>
    </row>
    <row r="17" spans="2:11" ht="32.1" customHeight="1" x14ac:dyDescent="0.25">
      <c r="B17" s="51"/>
      <c r="C17" s="23">
        <f t="shared" ref="C17" si="4">C16+1</f>
        <v>10</v>
      </c>
      <c r="D17" s="23" t="s">
        <v>52</v>
      </c>
      <c r="E17" s="1" t="s">
        <v>17</v>
      </c>
      <c r="F17" s="5" t="s">
        <v>6</v>
      </c>
      <c r="G17" s="5">
        <v>2</v>
      </c>
      <c r="H17" s="5"/>
      <c r="I17" s="2"/>
      <c r="J17" s="3">
        <f t="shared" si="2"/>
        <v>0</v>
      </c>
      <c r="K17" s="54"/>
    </row>
    <row r="18" spans="2:11" ht="32.1" customHeight="1" x14ac:dyDescent="0.25">
      <c r="B18" s="51"/>
      <c r="C18" s="23">
        <f t="shared" ref="C18:C22" si="5">C17+1</f>
        <v>11</v>
      </c>
      <c r="D18" s="23" t="s">
        <v>53</v>
      </c>
      <c r="E18" s="1" t="s">
        <v>23</v>
      </c>
      <c r="F18" s="5" t="s">
        <v>6</v>
      </c>
      <c r="G18" s="5">
        <v>2</v>
      </c>
      <c r="H18" s="5"/>
      <c r="I18" s="2"/>
      <c r="J18" s="3">
        <f t="shared" si="2"/>
        <v>0</v>
      </c>
      <c r="K18" s="54"/>
    </row>
    <row r="19" spans="2:11" ht="32.1" customHeight="1" x14ac:dyDescent="0.25">
      <c r="B19" s="51"/>
      <c r="C19" s="23">
        <f t="shared" si="5"/>
        <v>12</v>
      </c>
      <c r="D19" s="23" t="s">
        <v>55</v>
      </c>
      <c r="E19" s="1" t="s">
        <v>26</v>
      </c>
      <c r="F19" s="23" t="s">
        <v>6</v>
      </c>
      <c r="G19" s="23">
        <v>4</v>
      </c>
      <c r="H19" s="23"/>
      <c r="I19" s="2"/>
      <c r="J19" s="3">
        <f t="shared" si="2"/>
        <v>0</v>
      </c>
      <c r="K19" s="54"/>
    </row>
    <row r="20" spans="2:11" ht="32.1" customHeight="1" x14ac:dyDescent="0.25">
      <c r="B20" s="51"/>
      <c r="C20" s="23">
        <f t="shared" si="5"/>
        <v>13</v>
      </c>
      <c r="D20" s="23" t="s">
        <v>56</v>
      </c>
      <c r="E20" s="1" t="s">
        <v>106</v>
      </c>
      <c r="F20" s="23" t="s">
        <v>6</v>
      </c>
      <c r="G20" s="23">
        <v>1</v>
      </c>
      <c r="H20" s="23"/>
      <c r="I20" s="2"/>
      <c r="J20" s="3">
        <f t="shared" si="2"/>
        <v>0</v>
      </c>
      <c r="K20" s="54"/>
    </row>
    <row r="21" spans="2:11" ht="32.1" customHeight="1" x14ac:dyDescent="0.25">
      <c r="B21" s="51"/>
      <c r="C21" s="23">
        <f t="shared" si="5"/>
        <v>14</v>
      </c>
      <c r="D21" s="23" t="s">
        <v>57</v>
      </c>
      <c r="E21" s="1" t="s">
        <v>107</v>
      </c>
      <c r="F21" s="23" t="s">
        <v>6</v>
      </c>
      <c r="G21" s="23">
        <v>1</v>
      </c>
      <c r="H21" s="23"/>
      <c r="I21" s="2"/>
      <c r="J21" s="3">
        <f t="shared" si="2"/>
        <v>0</v>
      </c>
      <c r="K21" s="54"/>
    </row>
    <row r="22" spans="2:11" ht="32.1" customHeight="1" x14ac:dyDescent="0.25">
      <c r="B22" s="51"/>
      <c r="C22" s="23">
        <f t="shared" si="5"/>
        <v>15</v>
      </c>
      <c r="D22" s="23" t="s">
        <v>58</v>
      </c>
      <c r="E22" s="4" t="s">
        <v>54</v>
      </c>
      <c r="F22" s="19"/>
      <c r="G22" s="19"/>
      <c r="H22" s="19"/>
      <c r="I22" s="24"/>
      <c r="J22" s="27"/>
      <c r="K22" s="54"/>
    </row>
    <row r="23" spans="2:11" ht="32.1" customHeight="1" x14ac:dyDescent="0.25">
      <c r="B23" s="51"/>
      <c r="C23" s="23"/>
      <c r="D23" s="23"/>
      <c r="E23" s="4" t="s">
        <v>101</v>
      </c>
      <c r="F23" s="19" t="s">
        <v>18</v>
      </c>
      <c r="G23" s="19">
        <v>20</v>
      </c>
      <c r="H23" s="19"/>
      <c r="I23" s="24"/>
      <c r="J23" s="27">
        <f t="shared" ref="J23:J27" si="6">H23*I23</f>
        <v>0</v>
      </c>
      <c r="K23" s="54"/>
    </row>
    <row r="24" spans="2:11" ht="32.1" customHeight="1" x14ac:dyDescent="0.25">
      <c r="B24" s="51"/>
      <c r="C24" s="23"/>
      <c r="D24" s="23"/>
      <c r="E24" s="4" t="s">
        <v>102</v>
      </c>
      <c r="F24" s="19" t="s">
        <v>18</v>
      </c>
      <c r="G24" s="19">
        <v>80</v>
      </c>
      <c r="H24" s="19"/>
      <c r="I24" s="24"/>
      <c r="J24" s="27">
        <f t="shared" si="6"/>
        <v>0</v>
      </c>
      <c r="K24" s="54"/>
    </row>
    <row r="25" spans="2:11" ht="32.1" customHeight="1" x14ac:dyDescent="0.25">
      <c r="B25" s="51"/>
      <c r="C25" s="23"/>
      <c r="D25" s="23"/>
      <c r="E25" s="4" t="s">
        <v>99</v>
      </c>
      <c r="F25" s="19" t="s">
        <v>18</v>
      </c>
      <c r="G25" s="19">
        <v>240</v>
      </c>
      <c r="H25" s="19"/>
      <c r="I25" s="24"/>
      <c r="J25" s="27">
        <f t="shared" si="6"/>
        <v>0</v>
      </c>
      <c r="K25" s="54"/>
    </row>
    <row r="26" spans="2:11" ht="32.1" customHeight="1" x14ac:dyDescent="0.25">
      <c r="B26" s="51"/>
      <c r="C26" s="23"/>
      <c r="D26" s="23"/>
      <c r="E26" s="4" t="s">
        <v>100</v>
      </c>
      <c r="F26" s="19" t="s">
        <v>18</v>
      </c>
      <c r="G26" s="19">
        <v>140</v>
      </c>
      <c r="H26" s="19"/>
      <c r="I26" s="24"/>
      <c r="J26" s="27">
        <f t="shared" si="6"/>
        <v>0</v>
      </c>
      <c r="K26" s="54"/>
    </row>
    <row r="27" spans="2:11" ht="32.1" customHeight="1" x14ac:dyDescent="0.25">
      <c r="B27" s="51"/>
      <c r="C27" s="23">
        <f>C22+1</f>
        <v>16</v>
      </c>
      <c r="D27" s="23" t="s">
        <v>59</v>
      </c>
      <c r="E27" s="4" t="s">
        <v>108</v>
      </c>
      <c r="F27" s="19" t="s">
        <v>18</v>
      </c>
      <c r="G27" s="19">
        <v>24</v>
      </c>
      <c r="H27" s="19"/>
      <c r="I27" s="24"/>
      <c r="J27" s="27">
        <f t="shared" si="6"/>
        <v>0</v>
      </c>
      <c r="K27" s="54"/>
    </row>
    <row r="28" spans="2:11" ht="32.1" customHeight="1" x14ac:dyDescent="0.25">
      <c r="B28" s="51"/>
      <c r="C28" s="23">
        <f>C27+1</f>
        <v>17</v>
      </c>
      <c r="D28" s="23" t="s">
        <v>60</v>
      </c>
      <c r="E28" s="4" t="s">
        <v>24</v>
      </c>
      <c r="F28" s="6" t="s">
        <v>25</v>
      </c>
      <c r="G28" s="19">
        <v>295</v>
      </c>
      <c r="H28" s="5"/>
      <c r="I28" s="24"/>
      <c r="J28" s="3">
        <f t="shared" ref="J28:J38" si="7">H28*I28</f>
        <v>0</v>
      </c>
      <c r="K28" s="54"/>
    </row>
    <row r="29" spans="2:11" s="28" customFormat="1" ht="32.1" customHeight="1" x14ac:dyDescent="0.25">
      <c r="B29" s="51"/>
      <c r="C29" s="35">
        <f t="shared" ref="C29:C33" si="8">C28+1</f>
        <v>18</v>
      </c>
      <c r="D29" s="35" t="s">
        <v>61</v>
      </c>
      <c r="E29" s="33" t="s">
        <v>132</v>
      </c>
      <c r="F29" s="36" t="s">
        <v>6</v>
      </c>
      <c r="G29" s="19">
        <v>2</v>
      </c>
      <c r="H29" s="35"/>
      <c r="I29" s="24"/>
      <c r="J29" s="32">
        <f t="shared" si="7"/>
        <v>0</v>
      </c>
      <c r="K29" s="54"/>
    </row>
    <row r="30" spans="2:11" ht="32.1" customHeight="1" x14ac:dyDescent="0.25">
      <c r="B30" s="51"/>
      <c r="C30" s="35">
        <f t="shared" si="8"/>
        <v>19</v>
      </c>
      <c r="D30" s="35" t="s">
        <v>104</v>
      </c>
      <c r="E30" s="1" t="s">
        <v>22</v>
      </c>
      <c r="F30" s="5" t="s">
        <v>6</v>
      </c>
      <c r="G30" s="5">
        <v>4</v>
      </c>
      <c r="H30" s="5"/>
      <c r="I30" s="2"/>
      <c r="J30" s="3">
        <f t="shared" si="7"/>
        <v>0</v>
      </c>
      <c r="K30" s="54"/>
    </row>
    <row r="31" spans="2:11" ht="32.1" customHeight="1" x14ac:dyDescent="0.25">
      <c r="B31" s="51"/>
      <c r="C31" s="35">
        <f t="shared" si="8"/>
        <v>20</v>
      </c>
      <c r="D31" s="35" t="s">
        <v>105</v>
      </c>
      <c r="E31" s="4" t="s">
        <v>19</v>
      </c>
      <c r="F31" s="20" t="s">
        <v>13</v>
      </c>
      <c r="G31" s="20">
        <v>1</v>
      </c>
      <c r="H31" s="23"/>
      <c r="I31" s="2"/>
      <c r="J31" s="3">
        <f t="shared" si="7"/>
        <v>0</v>
      </c>
      <c r="K31" s="54"/>
    </row>
    <row r="32" spans="2:11" ht="32.1" customHeight="1" x14ac:dyDescent="0.25">
      <c r="B32" s="51"/>
      <c r="C32" s="35">
        <f t="shared" si="8"/>
        <v>21</v>
      </c>
      <c r="D32" s="35" t="s">
        <v>109</v>
      </c>
      <c r="E32" s="4" t="s">
        <v>62</v>
      </c>
      <c r="F32" s="6" t="s">
        <v>13</v>
      </c>
      <c r="G32" s="6">
        <v>1</v>
      </c>
      <c r="H32" s="5"/>
      <c r="I32" s="2"/>
      <c r="J32" s="3">
        <f t="shared" si="7"/>
        <v>0</v>
      </c>
      <c r="K32" s="54"/>
    </row>
    <row r="33" spans="2:11" ht="32.1" customHeight="1" x14ac:dyDescent="0.25">
      <c r="B33" s="52"/>
      <c r="C33" s="35">
        <f t="shared" si="8"/>
        <v>22</v>
      </c>
      <c r="D33" s="35" t="s">
        <v>131</v>
      </c>
      <c r="E33" s="4" t="s">
        <v>20</v>
      </c>
      <c r="F33" s="6" t="s">
        <v>13</v>
      </c>
      <c r="G33" s="6">
        <v>1</v>
      </c>
      <c r="H33" s="5"/>
      <c r="I33" s="2"/>
      <c r="J33" s="3">
        <f t="shared" si="7"/>
        <v>0</v>
      </c>
      <c r="K33" s="55"/>
    </row>
    <row r="34" spans="2:11" ht="32.1" customHeight="1" x14ac:dyDescent="0.25">
      <c r="B34" s="50" t="s">
        <v>68</v>
      </c>
      <c r="C34" s="23">
        <f t="shared" ref="C34:C35" si="9">C33+1</f>
        <v>23</v>
      </c>
      <c r="D34" s="23" t="s">
        <v>63</v>
      </c>
      <c r="E34" s="1" t="s">
        <v>31</v>
      </c>
      <c r="F34" s="5" t="s">
        <v>6</v>
      </c>
      <c r="G34" s="5">
        <v>1</v>
      </c>
      <c r="H34" s="5"/>
      <c r="I34" s="24"/>
      <c r="J34" s="3">
        <f t="shared" si="7"/>
        <v>0</v>
      </c>
      <c r="K34" s="53">
        <f>SUM(J34:J45)</f>
        <v>0</v>
      </c>
    </row>
    <row r="35" spans="2:11" ht="32.1" customHeight="1" x14ac:dyDescent="0.25">
      <c r="B35" s="51"/>
      <c r="C35" s="23">
        <f t="shared" si="9"/>
        <v>24</v>
      </c>
      <c r="D35" s="23" t="s">
        <v>64</v>
      </c>
      <c r="E35" s="1" t="s">
        <v>30</v>
      </c>
      <c r="F35" s="5" t="s">
        <v>6</v>
      </c>
      <c r="G35" s="5">
        <v>1</v>
      </c>
      <c r="H35" s="5"/>
      <c r="I35" s="24"/>
      <c r="J35" s="3">
        <f t="shared" si="7"/>
        <v>0</v>
      </c>
      <c r="K35" s="54"/>
    </row>
    <row r="36" spans="2:11" ht="32.1" customHeight="1" x14ac:dyDescent="0.25">
      <c r="B36" s="51"/>
      <c r="C36" s="23">
        <f t="shared" ref="C36:C37" si="10">C35+1</f>
        <v>25</v>
      </c>
      <c r="D36" s="23" t="s">
        <v>65</v>
      </c>
      <c r="E36" s="1" t="s">
        <v>21</v>
      </c>
      <c r="F36" s="5" t="s">
        <v>6</v>
      </c>
      <c r="G36" s="6">
        <v>4</v>
      </c>
      <c r="H36" s="5"/>
      <c r="I36" s="2"/>
      <c r="J36" s="3">
        <f t="shared" si="7"/>
        <v>0</v>
      </c>
      <c r="K36" s="54"/>
    </row>
    <row r="37" spans="2:11" ht="32.1" customHeight="1" x14ac:dyDescent="0.25">
      <c r="B37" s="51"/>
      <c r="C37" s="23">
        <f t="shared" si="10"/>
        <v>26</v>
      </c>
      <c r="D37" s="23" t="s">
        <v>110</v>
      </c>
      <c r="E37" s="1" t="s">
        <v>66</v>
      </c>
      <c r="F37" s="23" t="s">
        <v>13</v>
      </c>
      <c r="G37" s="19">
        <v>1</v>
      </c>
      <c r="H37" s="19"/>
      <c r="I37" s="24"/>
      <c r="J37" s="3">
        <f t="shared" si="7"/>
        <v>0</v>
      </c>
      <c r="K37" s="54"/>
    </row>
    <row r="38" spans="2:11" ht="32.1" customHeight="1" x14ac:dyDescent="0.25">
      <c r="B38" s="51"/>
      <c r="C38" s="23">
        <f t="shared" ref="C38:C45" si="11">C37+1</f>
        <v>27</v>
      </c>
      <c r="D38" s="23" t="s">
        <v>111</v>
      </c>
      <c r="E38" s="1" t="s">
        <v>69</v>
      </c>
      <c r="F38" s="23" t="s">
        <v>25</v>
      </c>
      <c r="G38" s="19">
        <v>190</v>
      </c>
      <c r="H38" s="19"/>
      <c r="I38" s="24"/>
      <c r="J38" s="3">
        <f t="shared" si="7"/>
        <v>0</v>
      </c>
      <c r="K38" s="54"/>
    </row>
    <row r="39" spans="2:11" ht="32.1" customHeight="1" x14ac:dyDescent="0.25">
      <c r="B39" s="51"/>
      <c r="C39" s="23">
        <f t="shared" si="11"/>
        <v>28</v>
      </c>
      <c r="D39" s="23" t="s">
        <v>112</v>
      </c>
      <c r="E39" s="1" t="s">
        <v>144</v>
      </c>
      <c r="F39" s="5" t="s">
        <v>13</v>
      </c>
      <c r="G39" s="19">
        <v>1</v>
      </c>
      <c r="H39" s="19"/>
      <c r="I39" s="24"/>
      <c r="J39" s="3">
        <f>H39*I39</f>
        <v>0</v>
      </c>
      <c r="K39" s="54"/>
    </row>
    <row r="40" spans="2:11" s="28" customFormat="1" ht="32.1" customHeight="1" x14ac:dyDescent="0.25">
      <c r="B40" s="51"/>
      <c r="C40" s="35">
        <f t="shared" si="11"/>
        <v>29</v>
      </c>
      <c r="D40" s="35" t="s">
        <v>113</v>
      </c>
      <c r="E40" s="30" t="s">
        <v>146</v>
      </c>
      <c r="F40" s="35" t="s">
        <v>13</v>
      </c>
      <c r="G40" s="19">
        <v>1</v>
      </c>
      <c r="H40" s="19"/>
      <c r="I40" s="24"/>
      <c r="J40" s="32">
        <f>H40*I40</f>
        <v>0</v>
      </c>
      <c r="K40" s="54"/>
    </row>
    <row r="41" spans="2:11" ht="32.1" customHeight="1" x14ac:dyDescent="0.25">
      <c r="B41" s="51"/>
      <c r="C41" s="35">
        <f t="shared" si="11"/>
        <v>30</v>
      </c>
      <c r="D41" s="35" t="s">
        <v>114</v>
      </c>
      <c r="E41" s="1" t="s">
        <v>72</v>
      </c>
      <c r="F41" s="23" t="s">
        <v>6</v>
      </c>
      <c r="G41" s="20">
        <v>2</v>
      </c>
      <c r="H41" s="19"/>
      <c r="I41" s="2"/>
      <c r="J41" s="3">
        <f t="shared" ref="J41:J55" si="12">H41*I41</f>
        <v>0</v>
      </c>
      <c r="K41" s="54"/>
    </row>
    <row r="42" spans="2:11" ht="32.1" customHeight="1" x14ac:dyDescent="0.25">
      <c r="B42" s="51"/>
      <c r="C42" s="35">
        <f t="shared" si="11"/>
        <v>31</v>
      </c>
      <c r="D42" s="35" t="s">
        <v>115</v>
      </c>
      <c r="E42" s="1" t="s">
        <v>73</v>
      </c>
      <c r="F42" s="23" t="s">
        <v>6</v>
      </c>
      <c r="G42" s="20">
        <v>2</v>
      </c>
      <c r="H42" s="19"/>
      <c r="I42" s="2"/>
      <c r="J42" s="3">
        <f t="shared" si="12"/>
        <v>0</v>
      </c>
      <c r="K42" s="54"/>
    </row>
    <row r="43" spans="2:11" ht="32.1" customHeight="1" x14ac:dyDescent="0.25">
      <c r="B43" s="51"/>
      <c r="C43" s="35">
        <f t="shared" si="11"/>
        <v>32</v>
      </c>
      <c r="D43" s="35" t="s">
        <v>116</v>
      </c>
      <c r="E43" s="1" t="s">
        <v>34</v>
      </c>
      <c r="F43" s="5" t="s">
        <v>6</v>
      </c>
      <c r="G43" s="5">
        <v>2</v>
      </c>
      <c r="H43" s="5"/>
      <c r="I43" s="2"/>
      <c r="J43" s="3">
        <f>H43*I43</f>
        <v>0</v>
      </c>
      <c r="K43" s="54"/>
    </row>
    <row r="44" spans="2:11" ht="32.1" customHeight="1" x14ac:dyDescent="0.25">
      <c r="B44" s="51"/>
      <c r="C44" s="35">
        <f t="shared" si="11"/>
        <v>33</v>
      </c>
      <c r="D44" s="35" t="s">
        <v>117</v>
      </c>
      <c r="E44" s="1" t="s">
        <v>77</v>
      </c>
      <c r="F44" s="23" t="s">
        <v>6</v>
      </c>
      <c r="G44" s="23">
        <v>6</v>
      </c>
      <c r="H44" s="23"/>
      <c r="I44" s="2"/>
      <c r="J44" s="3">
        <f>H44*I44</f>
        <v>0</v>
      </c>
      <c r="K44" s="54"/>
    </row>
    <row r="45" spans="2:11" ht="32.1" customHeight="1" x14ac:dyDescent="0.25">
      <c r="B45" s="52"/>
      <c r="C45" s="35">
        <f t="shared" si="11"/>
        <v>34</v>
      </c>
      <c r="D45" s="35" t="s">
        <v>145</v>
      </c>
      <c r="E45" s="1" t="s">
        <v>79</v>
      </c>
      <c r="F45" s="23" t="s">
        <v>6</v>
      </c>
      <c r="G45" s="23">
        <v>27</v>
      </c>
      <c r="H45" s="23"/>
      <c r="I45" s="2"/>
      <c r="J45" s="3">
        <f>H45*I45</f>
        <v>0</v>
      </c>
      <c r="K45" s="55"/>
    </row>
    <row r="46" spans="2:11" ht="32.1" customHeight="1" x14ac:dyDescent="0.25">
      <c r="B46" s="56" t="s">
        <v>80</v>
      </c>
      <c r="C46" s="23">
        <f t="shared" ref="C46" si="13">C45+1</f>
        <v>35</v>
      </c>
      <c r="D46" s="23" t="s">
        <v>67</v>
      </c>
      <c r="E46" s="1" t="s">
        <v>81</v>
      </c>
      <c r="F46" s="23" t="s">
        <v>13</v>
      </c>
      <c r="G46" s="23">
        <v>1</v>
      </c>
      <c r="H46" s="23"/>
      <c r="I46" s="24"/>
      <c r="J46" s="3">
        <f>H46*I46</f>
        <v>0</v>
      </c>
      <c r="K46" s="53">
        <f>SUM(J46:J53)</f>
        <v>0</v>
      </c>
    </row>
    <row r="47" spans="2:11" ht="32.1" customHeight="1" x14ac:dyDescent="0.25">
      <c r="B47" s="88"/>
      <c r="C47" s="23">
        <f t="shared" ref="C47" si="14">C46+1</f>
        <v>36</v>
      </c>
      <c r="D47" s="23" t="s">
        <v>70</v>
      </c>
      <c r="E47" s="1" t="s">
        <v>83</v>
      </c>
      <c r="F47" s="23" t="s">
        <v>13</v>
      </c>
      <c r="G47" s="23">
        <v>1</v>
      </c>
      <c r="H47" s="23"/>
      <c r="I47" s="24"/>
      <c r="J47" s="3">
        <f>H47*I47</f>
        <v>0</v>
      </c>
      <c r="K47" s="54"/>
    </row>
    <row r="48" spans="2:11" ht="32.1" customHeight="1" x14ac:dyDescent="0.25">
      <c r="B48" s="88"/>
      <c r="C48" s="23">
        <f t="shared" ref="C48" si="15">C47+1</f>
        <v>37</v>
      </c>
      <c r="D48" s="23" t="s">
        <v>71</v>
      </c>
      <c r="E48" s="1" t="s">
        <v>86</v>
      </c>
      <c r="F48" s="5" t="s">
        <v>13</v>
      </c>
      <c r="G48" s="5">
        <v>1</v>
      </c>
      <c r="H48" s="5"/>
      <c r="I48" s="24"/>
      <c r="J48" s="3">
        <f t="shared" si="12"/>
        <v>0</v>
      </c>
      <c r="K48" s="54"/>
    </row>
    <row r="49" spans="2:11" ht="32.1" customHeight="1" x14ac:dyDescent="0.25">
      <c r="B49" s="88"/>
      <c r="C49" s="23">
        <f t="shared" ref="C49:C53" si="16">C48+1</f>
        <v>38</v>
      </c>
      <c r="D49" s="23" t="s">
        <v>74</v>
      </c>
      <c r="E49" s="1" t="s">
        <v>87</v>
      </c>
      <c r="F49" s="23" t="s">
        <v>13</v>
      </c>
      <c r="G49" s="23">
        <v>1</v>
      </c>
      <c r="H49" s="23"/>
      <c r="I49" s="24"/>
      <c r="J49" s="3">
        <f t="shared" si="12"/>
        <v>0</v>
      </c>
      <c r="K49" s="54"/>
    </row>
    <row r="50" spans="2:11" s="28" customFormat="1" ht="32.1" customHeight="1" x14ac:dyDescent="0.25">
      <c r="B50" s="88"/>
      <c r="C50" s="35">
        <f t="shared" si="16"/>
        <v>39</v>
      </c>
      <c r="D50" s="35" t="s">
        <v>75</v>
      </c>
      <c r="E50" s="30" t="s">
        <v>137</v>
      </c>
      <c r="F50" s="35" t="s">
        <v>13</v>
      </c>
      <c r="G50" s="35">
        <v>1</v>
      </c>
      <c r="H50" s="35"/>
      <c r="I50" s="24"/>
      <c r="J50" s="32">
        <f t="shared" si="12"/>
        <v>0</v>
      </c>
      <c r="K50" s="54"/>
    </row>
    <row r="51" spans="2:11" s="28" customFormat="1" ht="32.1" customHeight="1" x14ac:dyDescent="0.25">
      <c r="B51" s="88"/>
      <c r="C51" s="35">
        <f t="shared" si="16"/>
        <v>40</v>
      </c>
      <c r="D51" s="35" t="s">
        <v>76</v>
      </c>
      <c r="E51" s="30" t="s">
        <v>130</v>
      </c>
      <c r="F51" s="35" t="s">
        <v>13</v>
      </c>
      <c r="G51" s="35">
        <v>1</v>
      </c>
      <c r="H51" s="35"/>
      <c r="I51" s="24"/>
      <c r="J51" s="32">
        <f t="shared" si="12"/>
        <v>0</v>
      </c>
      <c r="K51" s="54"/>
    </row>
    <row r="52" spans="2:11" s="28" customFormat="1" ht="32.1" customHeight="1" x14ac:dyDescent="0.25">
      <c r="B52" s="88"/>
      <c r="C52" s="35">
        <f t="shared" si="16"/>
        <v>41</v>
      </c>
      <c r="D52" s="35" t="s">
        <v>78</v>
      </c>
      <c r="E52" s="30" t="s">
        <v>148</v>
      </c>
      <c r="F52" s="35" t="s">
        <v>13</v>
      </c>
      <c r="G52" s="35">
        <v>1</v>
      </c>
      <c r="H52" s="35"/>
      <c r="I52" s="24"/>
      <c r="J52" s="32">
        <f t="shared" ref="J52" si="17">H52*I52</f>
        <v>0</v>
      </c>
      <c r="K52" s="54"/>
    </row>
    <row r="53" spans="2:11" ht="32.1" customHeight="1" x14ac:dyDescent="0.25">
      <c r="B53" s="57"/>
      <c r="C53" s="35">
        <f t="shared" si="16"/>
        <v>42</v>
      </c>
      <c r="D53" s="35" t="s">
        <v>147</v>
      </c>
      <c r="E53" s="1" t="s">
        <v>91</v>
      </c>
      <c r="F53" s="23" t="s">
        <v>13</v>
      </c>
      <c r="G53" s="23">
        <v>1</v>
      </c>
      <c r="H53" s="23"/>
      <c r="I53" s="24"/>
      <c r="J53" s="3">
        <f t="shared" si="12"/>
        <v>0</v>
      </c>
      <c r="K53" s="55"/>
    </row>
    <row r="54" spans="2:11" ht="32.1" customHeight="1" x14ac:dyDescent="0.25">
      <c r="B54" s="56" t="s">
        <v>96</v>
      </c>
      <c r="C54" s="23">
        <f t="shared" ref="C54" si="18">C53+1</f>
        <v>43</v>
      </c>
      <c r="D54" s="23" t="s">
        <v>82</v>
      </c>
      <c r="E54" s="1" t="s">
        <v>93</v>
      </c>
      <c r="F54" s="23" t="s">
        <v>13</v>
      </c>
      <c r="G54" s="23">
        <v>1</v>
      </c>
      <c r="H54" s="23"/>
      <c r="I54" s="2"/>
      <c r="J54" s="3">
        <f t="shared" si="12"/>
        <v>0</v>
      </c>
      <c r="K54" s="53">
        <f>SUM(J54:J61)</f>
        <v>0</v>
      </c>
    </row>
    <row r="55" spans="2:11" ht="32.1" customHeight="1" x14ac:dyDescent="0.25">
      <c r="B55" s="88"/>
      <c r="C55" s="23">
        <f t="shared" ref="C55" si="19">C54+1</f>
        <v>44</v>
      </c>
      <c r="D55" s="23" t="s">
        <v>84</v>
      </c>
      <c r="E55" s="1" t="s">
        <v>95</v>
      </c>
      <c r="F55" s="23" t="s">
        <v>13</v>
      </c>
      <c r="G55" s="23">
        <v>1</v>
      </c>
      <c r="H55" s="23"/>
      <c r="I55" s="2"/>
      <c r="J55" s="3">
        <f t="shared" si="12"/>
        <v>0</v>
      </c>
      <c r="K55" s="54"/>
    </row>
    <row r="56" spans="2:11" ht="32.1" customHeight="1" x14ac:dyDescent="0.25">
      <c r="B56" s="88"/>
      <c r="C56" s="23">
        <f t="shared" ref="C56" si="20">C55+1</f>
        <v>45</v>
      </c>
      <c r="D56" s="23" t="s">
        <v>85</v>
      </c>
      <c r="E56" s="18" t="s">
        <v>118</v>
      </c>
      <c r="F56" s="5" t="s">
        <v>6</v>
      </c>
      <c r="G56" s="6">
        <v>2</v>
      </c>
      <c r="H56" s="5"/>
      <c r="I56" s="2"/>
      <c r="J56" s="3">
        <f>H56*I56</f>
        <v>0</v>
      </c>
      <c r="K56" s="54"/>
    </row>
    <row r="57" spans="2:11" ht="32.1" customHeight="1" x14ac:dyDescent="0.25">
      <c r="B57" s="88"/>
      <c r="C57" s="23">
        <f t="shared" ref="C57:C61" si="21">C56+1</f>
        <v>46</v>
      </c>
      <c r="D57" s="23" t="s">
        <v>88</v>
      </c>
      <c r="E57" s="18" t="s">
        <v>119</v>
      </c>
      <c r="F57" s="6" t="s">
        <v>6</v>
      </c>
      <c r="G57" s="6">
        <v>3</v>
      </c>
      <c r="H57" s="5"/>
      <c r="I57" s="2"/>
      <c r="J57" s="3">
        <f>H57*I57</f>
        <v>0</v>
      </c>
      <c r="K57" s="54"/>
    </row>
    <row r="58" spans="2:11" ht="32.1" customHeight="1" x14ac:dyDescent="0.25">
      <c r="B58" s="88"/>
      <c r="C58" s="23">
        <f t="shared" si="21"/>
        <v>47</v>
      </c>
      <c r="D58" s="23" t="s">
        <v>89</v>
      </c>
      <c r="E58" s="18" t="s">
        <v>120</v>
      </c>
      <c r="F58" s="20" t="s">
        <v>13</v>
      </c>
      <c r="G58" s="20">
        <v>1</v>
      </c>
      <c r="H58" s="23"/>
      <c r="I58" s="2"/>
      <c r="J58" s="3">
        <f>H58*I58</f>
        <v>0</v>
      </c>
      <c r="K58" s="54"/>
    </row>
    <row r="59" spans="2:11" ht="32.1" customHeight="1" x14ac:dyDescent="0.25">
      <c r="B59" s="88"/>
      <c r="C59" s="23">
        <f t="shared" si="21"/>
        <v>48</v>
      </c>
      <c r="D59" s="23" t="s">
        <v>90</v>
      </c>
      <c r="E59" s="1" t="s">
        <v>121</v>
      </c>
      <c r="F59" s="19" t="s">
        <v>13</v>
      </c>
      <c r="G59" s="19">
        <v>1</v>
      </c>
      <c r="H59" s="19"/>
      <c r="I59" s="2"/>
      <c r="J59" s="3">
        <f>H59*I59</f>
        <v>0</v>
      </c>
      <c r="K59" s="54"/>
    </row>
    <row r="60" spans="2:11" s="28" customFormat="1" ht="32.1" customHeight="1" x14ac:dyDescent="0.25">
      <c r="B60" s="88"/>
      <c r="C60" s="35">
        <f t="shared" si="21"/>
        <v>49</v>
      </c>
      <c r="D60" s="35" t="s">
        <v>92</v>
      </c>
      <c r="E60" s="30" t="s">
        <v>134</v>
      </c>
      <c r="F60" s="19" t="s">
        <v>6</v>
      </c>
      <c r="G60" s="19">
        <v>2</v>
      </c>
      <c r="H60" s="19"/>
      <c r="I60" s="31"/>
      <c r="J60" s="32">
        <f>H60*I60</f>
        <v>0</v>
      </c>
      <c r="K60" s="54"/>
    </row>
    <row r="61" spans="2:11" ht="32.1" customHeight="1" x14ac:dyDescent="0.25">
      <c r="B61" s="88"/>
      <c r="C61" s="35">
        <f t="shared" si="21"/>
        <v>50</v>
      </c>
      <c r="D61" s="35" t="s">
        <v>133</v>
      </c>
      <c r="E61" s="1" t="s">
        <v>122</v>
      </c>
      <c r="F61" s="5" t="s">
        <v>18</v>
      </c>
      <c r="G61" s="6">
        <v>100</v>
      </c>
      <c r="H61" s="5"/>
      <c r="I61" s="2"/>
      <c r="J61" s="3">
        <f t="shared" ref="J61:J62" si="22">H61*I61</f>
        <v>0</v>
      </c>
      <c r="K61" s="55"/>
    </row>
    <row r="62" spans="2:11" ht="32.1" customHeight="1" x14ac:dyDescent="0.25">
      <c r="B62" s="23" t="s">
        <v>97</v>
      </c>
      <c r="C62" s="23">
        <f t="shared" ref="C62:C65" si="23">C61+1</f>
        <v>51</v>
      </c>
      <c r="D62" s="23" t="s">
        <v>94</v>
      </c>
      <c r="E62" s="1" t="s">
        <v>98</v>
      </c>
      <c r="F62" s="23" t="s">
        <v>13</v>
      </c>
      <c r="G62" s="20">
        <v>1</v>
      </c>
      <c r="H62" s="23"/>
      <c r="I62" s="2"/>
      <c r="J62" s="3">
        <f t="shared" si="22"/>
        <v>0</v>
      </c>
      <c r="K62" s="22">
        <f>J62</f>
        <v>0</v>
      </c>
    </row>
    <row r="63" spans="2:11" ht="32.1" customHeight="1" x14ac:dyDescent="0.25">
      <c r="B63" s="56" t="s">
        <v>32</v>
      </c>
      <c r="C63" s="23">
        <f t="shared" si="23"/>
        <v>52</v>
      </c>
      <c r="D63" s="23" t="s">
        <v>123</v>
      </c>
      <c r="E63" s="1" t="s">
        <v>14</v>
      </c>
      <c r="F63" s="5" t="s">
        <v>13</v>
      </c>
      <c r="G63" s="6">
        <v>1</v>
      </c>
      <c r="H63" s="5"/>
      <c r="I63" s="3"/>
      <c r="J63" s="3">
        <f t="shared" ref="J63:J65" si="24">I63*H63</f>
        <v>0</v>
      </c>
      <c r="K63" s="58">
        <f>SUM(J63:J65)</f>
        <v>0</v>
      </c>
    </row>
    <row r="64" spans="2:11" ht="32.1" customHeight="1" x14ac:dyDescent="0.25">
      <c r="B64" s="88"/>
      <c r="C64" s="23">
        <f t="shared" si="23"/>
        <v>53</v>
      </c>
      <c r="D64" s="23" t="s">
        <v>124</v>
      </c>
      <c r="E64" s="4" t="s">
        <v>15</v>
      </c>
      <c r="F64" s="6" t="s">
        <v>13</v>
      </c>
      <c r="G64" s="6">
        <v>1</v>
      </c>
      <c r="H64" s="5"/>
      <c r="I64" s="3"/>
      <c r="J64" s="3">
        <f t="shared" si="24"/>
        <v>0</v>
      </c>
      <c r="K64" s="89"/>
    </row>
    <row r="65" spans="2:11" ht="32.1" customHeight="1" x14ac:dyDescent="0.25">
      <c r="B65" s="57"/>
      <c r="C65" s="23">
        <f t="shared" si="23"/>
        <v>54</v>
      </c>
      <c r="D65" s="23" t="s">
        <v>125</v>
      </c>
      <c r="E65" s="4" t="s">
        <v>16</v>
      </c>
      <c r="F65" s="6" t="s">
        <v>13</v>
      </c>
      <c r="G65" s="6">
        <v>3</v>
      </c>
      <c r="H65" s="5"/>
      <c r="I65" s="3"/>
      <c r="J65" s="3">
        <f t="shared" si="24"/>
        <v>0</v>
      </c>
      <c r="K65" s="59"/>
    </row>
    <row r="66" spans="2:11" ht="32.1" customHeight="1" x14ac:dyDescent="0.25">
      <c r="B66" s="79" t="s">
        <v>129</v>
      </c>
      <c r="C66" s="80"/>
      <c r="D66" s="80"/>
      <c r="E66" s="80"/>
      <c r="F66" s="80"/>
      <c r="G66" s="80"/>
      <c r="H66" s="80"/>
      <c r="I66" s="80"/>
      <c r="J66" s="80"/>
      <c r="K66" s="16">
        <f>SUM(K8:K65)</f>
        <v>0</v>
      </c>
    </row>
    <row r="67" spans="2:11" ht="32.1" customHeight="1" x14ac:dyDescent="0.25">
      <c r="B67" s="81" t="s">
        <v>127</v>
      </c>
      <c r="C67" s="82"/>
      <c r="D67" s="82"/>
      <c r="E67" s="82"/>
      <c r="F67" s="82"/>
      <c r="G67" s="82"/>
      <c r="H67" s="82"/>
      <c r="I67" s="82"/>
      <c r="J67" s="82"/>
      <c r="K67" s="8">
        <f>K66*0.2</f>
        <v>0</v>
      </c>
    </row>
    <row r="68" spans="2:11" ht="32.1" customHeight="1" thickBot="1" x14ac:dyDescent="0.3">
      <c r="B68" s="77" t="s">
        <v>128</v>
      </c>
      <c r="C68" s="78"/>
      <c r="D68" s="78"/>
      <c r="E68" s="78"/>
      <c r="F68" s="78"/>
      <c r="G68" s="78"/>
      <c r="H68" s="78"/>
      <c r="I68" s="78"/>
      <c r="J68" s="78"/>
      <c r="K68" s="9">
        <f>K66+K67</f>
        <v>0</v>
      </c>
    </row>
    <row r="71" spans="2:11" ht="15.75" thickBot="1" x14ac:dyDescent="0.3"/>
    <row r="72" spans="2:11" ht="33.75" x14ac:dyDescent="0.25">
      <c r="B72" s="85" t="s">
        <v>141</v>
      </c>
      <c r="C72" s="86"/>
      <c r="D72" s="86"/>
      <c r="E72" s="86"/>
      <c r="F72" s="86"/>
      <c r="G72" s="86"/>
      <c r="H72" s="86"/>
      <c r="I72" s="86"/>
      <c r="J72" s="86"/>
      <c r="K72" s="87"/>
    </row>
    <row r="73" spans="2:11" ht="25.5" x14ac:dyDescent="0.25">
      <c r="B73" s="41" t="s">
        <v>3</v>
      </c>
      <c r="C73" s="38" t="s">
        <v>4</v>
      </c>
      <c r="D73" s="38" t="s">
        <v>126</v>
      </c>
      <c r="E73" s="38" t="s">
        <v>5</v>
      </c>
      <c r="F73" s="38" t="s">
        <v>6</v>
      </c>
      <c r="G73" s="38" t="s">
        <v>7</v>
      </c>
      <c r="H73" s="38" t="s">
        <v>8</v>
      </c>
      <c r="I73" s="38" t="s">
        <v>9</v>
      </c>
      <c r="J73" s="38" t="s">
        <v>10</v>
      </c>
      <c r="K73" s="42" t="s">
        <v>11</v>
      </c>
    </row>
    <row r="74" spans="2:11" ht="26.25" thickBot="1" x14ac:dyDescent="0.3">
      <c r="B74" s="45" t="str">
        <f>B13</f>
        <v>Hydraulique</v>
      </c>
      <c r="C74" s="46" t="s">
        <v>139</v>
      </c>
      <c r="D74" s="46" t="s">
        <v>44</v>
      </c>
      <c r="E74" s="47" t="s">
        <v>140</v>
      </c>
      <c r="F74" s="34" t="s">
        <v>13</v>
      </c>
      <c r="G74" s="34">
        <v>1</v>
      </c>
      <c r="H74" s="34"/>
      <c r="I74" s="43"/>
      <c r="J74" s="29">
        <f>H74*I74</f>
        <v>0</v>
      </c>
      <c r="K74" s="44">
        <f>J74</f>
        <v>0</v>
      </c>
    </row>
    <row r="75" spans="2:11" ht="18.75" x14ac:dyDescent="0.25">
      <c r="B75" s="83" t="s">
        <v>138</v>
      </c>
      <c r="C75" s="84"/>
      <c r="D75" s="84"/>
      <c r="E75" s="84"/>
      <c r="F75" s="84"/>
      <c r="G75" s="84"/>
      <c r="H75" s="84"/>
      <c r="I75" s="84"/>
      <c r="J75" s="84"/>
      <c r="K75" s="40">
        <f>K66+K74</f>
        <v>0</v>
      </c>
    </row>
    <row r="76" spans="2:11" ht="18.75" x14ac:dyDescent="0.25">
      <c r="B76" s="81" t="s">
        <v>142</v>
      </c>
      <c r="C76" s="82"/>
      <c r="D76" s="82"/>
      <c r="E76" s="82"/>
      <c r="F76" s="82"/>
      <c r="G76" s="82"/>
      <c r="H76" s="82"/>
      <c r="I76" s="82"/>
      <c r="J76" s="82"/>
      <c r="K76" s="37">
        <f>K75*0.2</f>
        <v>0</v>
      </c>
    </row>
    <row r="77" spans="2:11" ht="19.5" thickBot="1" x14ac:dyDescent="0.3">
      <c r="B77" s="77" t="s">
        <v>143</v>
      </c>
      <c r="C77" s="78"/>
      <c r="D77" s="78"/>
      <c r="E77" s="78"/>
      <c r="F77" s="78"/>
      <c r="G77" s="78"/>
      <c r="H77" s="78"/>
      <c r="I77" s="78"/>
      <c r="J77" s="78"/>
      <c r="K77" s="39">
        <f>K75+K76</f>
        <v>0</v>
      </c>
    </row>
    <row r="82" spans="2:6" s="7" customFormat="1" ht="57" customHeight="1" x14ac:dyDescent="0.25">
      <c r="B82" s="49" t="s">
        <v>27</v>
      </c>
      <c r="C82" s="49"/>
      <c r="D82" s="48"/>
      <c r="E82" s="75"/>
      <c r="F82" s="76"/>
    </row>
  </sheetData>
  <mergeCells count="27">
    <mergeCell ref="B63:B65"/>
    <mergeCell ref="K63:K65"/>
    <mergeCell ref="B46:B53"/>
    <mergeCell ref="K46:K53"/>
    <mergeCell ref="B54:B61"/>
    <mergeCell ref="K54:K61"/>
    <mergeCell ref="E82:F82"/>
    <mergeCell ref="B68:J68"/>
    <mergeCell ref="B66:J66"/>
    <mergeCell ref="B67:J67"/>
    <mergeCell ref="B76:J76"/>
    <mergeCell ref="B75:J75"/>
    <mergeCell ref="B77:J77"/>
    <mergeCell ref="B72:K72"/>
    <mergeCell ref="B2:K2"/>
    <mergeCell ref="B3:K3"/>
    <mergeCell ref="B4:K4"/>
    <mergeCell ref="B5:K5"/>
    <mergeCell ref="B6:K6"/>
    <mergeCell ref="B34:B45"/>
    <mergeCell ref="K34:K45"/>
    <mergeCell ref="B8:B9"/>
    <mergeCell ref="K8:K9"/>
    <mergeCell ref="B11:B12"/>
    <mergeCell ref="K11:K12"/>
    <mergeCell ref="B13:B33"/>
    <mergeCell ref="K13:K33"/>
  </mergeCells>
  <phoneticPr fontId="5" type="noConversion"/>
  <printOptions horizontalCentered="1"/>
  <pageMargins left="0.70866141732283472" right="0.70866141732283472" top="0.74803149606299213" bottom="0.74803149606299213" header="0.31496062992125984" footer="0.31496062992125984"/>
  <pageSetup paperSize="9" scale="55" orientation="portrait" r:id="rId1"/>
  <headerFooter>
    <oddFooter>&amp;RSNIA_PAI-NAN_MAPA_23-090_DPGF_Lot3_V1.0</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2D7E38999B22F4E845E1FE67CA21EFC" ma:contentTypeVersion="2" ma:contentTypeDescription="Crée un document." ma:contentTypeScope="" ma:versionID="e0e57b8eac6b653d6475093c98a5ca0b">
  <xsd:schema xmlns:xsd="http://www.w3.org/2001/XMLSchema" xmlns:xs="http://www.w3.org/2001/XMLSchema" xmlns:p="http://schemas.microsoft.com/office/2006/metadata/properties" xmlns:ns2="7e3dd41a-f0f3-48ab-99a0-497bce412f74" targetNamespace="http://schemas.microsoft.com/office/2006/metadata/properties" ma:root="true" ma:fieldsID="1cc757a565fdee4df41300f814957f46" ns2:_="">
    <xsd:import namespace="7e3dd41a-f0f3-48ab-99a0-497bce412f74"/>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3dd41a-f0f3-48ab-99a0-497bce412f7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2E32478-6208-47C9-9068-70DAD879B41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e3dd41a-f0f3-48ab-99a0-497bce412f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8202D1A-2951-47E1-9391-A1368807153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 CVC</vt:lpstr>
      <vt:lpstr>'DPGF CVC'!Impression_des_titres</vt:lpstr>
      <vt:lpstr>'DPGF CVC'!Zone_d_impression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caiman</dc:creator>
  <cp:lastModifiedBy>Adeline Mollard</cp:lastModifiedBy>
  <cp:lastPrinted>2023-10-12T12:51:17Z</cp:lastPrinted>
  <dcterms:created xsi:type="dcterms:W3CDTF">2023-01-23T11:28:04Z</dcterms:created>
  <dcterms:modified xsi:type="dcterms:W3CDTF">2025-07-16T13:44:34Z</dcterms:modified>
</cp:coreProperties>
</file>