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GrillePrix_DIE-B24-08893-F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8" i="1" l="1"/>
  <c r="I27" i="1"/>
  <c r="I19" i="1"/>
  <c r="I18" i="1"/>
  <c r="H18" i="1"/>
  <c r="E35" i="1" l="1"/>
  <c r="G35" i="1" s="1"/>
  <c r="E34" i="1"/>
  <c r="G34" i="1"/>
  <c r="H19" i="1"/>
  <c r="H26" i="1" l="1"/>
  <c r="H27" i="1"/>
  <c r="H28" i="1"/>
  <c r="H25" i="1"/>
  <c r="H17" i="1"/>
  <c r="H29" i="1" l="1"/>
  <c r="E39" i="1" s="1"/>
  <c r="H20" i="1"/>
  <c r="E38" i="1" s="1"/>
  <c r="E40" i="1"/>
  <c r="E41" i="1" l="1"/>
</calcChain>
</file>

<file path=xl/sharedStrings.xml><?xml version="1.0" encoding="utf-8"?>
<sst xmlns="http://schemas.openxmlformats.org/spreadsheetml/2006/main" count="61" uniqueCount="47">
  <si>
    <t>Le fichier se remplit en complétant les cellules vides et non grisées.
Le montant des cellules grisées se calcule automatiquement.
Toute modification, ajout ou supression entrainera l'irrégularité de l'offre.
Toutes les lignes doivent être renseignées, à défaut l'offre sera éliminée.</t>
  </si>
  <si>
    <t>Profils</t>
  </si>
  <si>
    <t>Désignation</t>
  </si>
  <si>
    <t>Taux journaliers en € HT</t>
  </si>
  <si>
    <t>IE1</t>
  </si>
  <si>
    <t>Ingénieur d'étude</t>
  </si>
  <si>
    <t>IE2</t>
  </si>
  <si>
    <t xml:space="preserve">Ingénieur d'étude experimenté </t>
  </si>
  <si>
    <t>IC2</t>
  </si>
  <si>
    <t xml:space="preserve">Chef de projet et responsable technique </t>
  </si>
  <si>
    <t>PART FERME</t>
  </si>
  <si>
    <t>Prestations</t>
  </si>
  <si>
    <t>Charge (en homme.jour) profil IE1</t>
  </si>
  <si>
    <t>MONTANT  TOTAL DE LA PART FERME (en € HT)</t>
  </si>
  <si>
    <t>PART OPTIONNELLE</t>
  </si>
  <si>
    <t>60 - OPTION 2</t>
  </si>
  <si>
    <t>70 - OPTION 3</t>
  </si>
  <si>
    <t>90 - OPTION 5</t>
  </si>
  <si>
    <t>MONTANT  PLAFOND DE LA PART OPTIONNELLE (en € HT)</t>
  </si>
  <si>
    <t>80 - OPTION 4</t>
  </si>
  <si>
    <t>Poste</t>
  </si>
  <si>
    <t>PRESTATIONS A LA DEMANDE SUR DEVIS - Maintenance évolutive</t>
  </si>
  <si>
    <t>TMA DES LOGICIELS ARGOS CORE
DIE-B24-08893-FR</t>
  </si>
  <si>
    <t xml:space="preserve">Référence de l'offre </t>
  </si>
  <si>
    <t>Date</t>
  </si>
  <si>
    <t>MONTANT  PLAFOND DE LA PART DES PRESTATIONS A LA DEMANDE SUR DEVIS (en € HT)</t>
  </si>
  <si>
    <t xml:space="preserve">Dénomination social du candidat </t>
  </si>
  <si>
    <t>MONTANT  PLAFOND TOTAL DU MARCHE (en € HT)</t>
  </si>
  <si>
    <t>20 - OPTION 1</t>
  </si>
  <si>
    <t>Maintenance évolutive - 24 mois</t>
  </si>
  <si>
    <t>Maintenance évolutive supplémentaire - 36 mois</t>
  </si>
  <si>
    <t>Phase d'initialisation</t>
  </si>
  <si>
    <t>Maintenance corrective - 24 mois</t>
  </si>
  <si>
    <t>Réversibilité continue et gestion de configuration - 24 mois</t>
  </si>
  <si>
    <t>Intégration de nouveaux calculs de statistiques en BDD ArgosStats</t>
  </si>
  <si>
    <t>Reversibilité ponctuelle</t>
  </si>
  <si>
    <t>Maintenance corrective supplémentaire - 36 mois</t>
  </si>
  <si>
    <t>Réversibilité continue et gestion de configuraration supplémentaire - 36 mois</t>
  </si>
  <si>
    <t>Taux moyen journalier (en € HT)</t>
  </si>
  <si>
    <t>Montant forfaitaire (en € HT)</t>
  </si>
  <si>
    <t>Montant forfaitaire semestriel (en € HT)</t>
  </si>
  <si>
    <t>-</t>
  </si>
  <si>
    <t>Montant plafond (en € HT)</t>
  </si>
  <si>
    <t>Charge (en nombre de jours) profil IE2</t>
  </si>
  <si>
    <t>Charge (en nombre de jours) profil IC2</t>
  </si>
  <si>
    <t>Charge (en nombre de jours) profil IE1</t>
  </si>
  <si>
    <t>Quantité (en jours)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</si>
</sst>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sz val="11"/>
      <color theme="1"/>
      <name val="Calibri"/>
      <family val="2"/>
      <scheme val="minor"/>
    </font>
    <font>
      <b/>
      <sz val="12"/>
      <color rgb="FF000000"/>
      <name val="Arial"/>
      <family val="2"/>
    </font>
    <font>
      <sz val="11"/>
      <color theme="1"/>
      <name val="Arial"/>
      <family val="2"/>
    </font>
    <font>
      <i/>
      <sz val="11"/>
      <color rgb="FF000000"/>
      <name val="Arial"/>
      <family val="2"/>
    </font>
    <font>
      <b/>
      <sz val="12"/>
      <color rgb="FFFFFFFF"/>
      <name val="Arial"/>
      <family val="2"/>
    </font>
    <font>
      <b/>
      <sz val="14"/>
      <color rgb="FFFFFFFF"/>
      <name val="Arial"/>
      <family val="2"/>
    </font>
    <font>
      <b/>
      <sz val="11"/>
      <color rgb="FFFFFFFF"/>
      <name val="Arial"/>
      <family val="2"/>
    </font>
    <font>
      <b/>
      <sz val="11"/>
      <name val="Arial"/>
      <family val="2"/>
    </font>
    <font>
      <b/>
      <sz val="20"/>
      <color rgb="FFFFFFFF"/>
      <name val="Arial"/>
      <family val="2"/>
    </font>
    <font>
      <b/>
      <sz val="11"/>
      <color theme="0"/>
      <name val="Arial"/>
      <family val="2"/>
    </font>
    <font>
      <sz val="11"/>
      <name val="Arial"/>
      <family val="2"/>
    </font>
  </fonts>
  <fills count="11">
    <fill>
      <patternFill patternType="none"/>
    </fill>
    <fill>
      <patternFill patternType="gray125"/>
    </fill>
    <fill>
      <patternFill patternType="solid">
        <fgColor rgb="FF5B9BD5"/>
        <bgColor rgb="FF5B9BD5"/>
      </patternFill>
    </fill>
    <fill>
      <patternFill patternType="solid">
        <fgColor rgb="FFDDEBF7"/>
        <bgColor rgb="FFDDEBF7"/>
      </patternFill>
    </fill>
    <fill>
      <patternFill patternType="solid">
        <fgColor rgb="FF1F4E78"/>
        <bgColor rgb="FF000000"/>
      </patternFill>
    </fill>
    <fill>
      <patternFill patternType="solid">
        <fgColor theme="0" tint="-0.14999847407452621"/>
        <bgColor rgb="FFDDEBF7"/>
      </patternFill>
    </fill>
    <fill>
      <patternFill patternType="solid">
        <fgColor theme="0" tint="-0.14999847407452621"/>
        <bgColor indexed="64"/>
      </patternFill>
    </fill>
    <fill>
      <patternFill patternType="solid">
        <fgColor theme="0" tint="-0.14999847407452621"/>
        <bgColor rgb="FF5B9BD5"/>
      </patternFill>
    </fill>
    <fill>
      <patternFill patternType="solid">
        <fgColor theme="4"/>
        <bgColor rgb="FF5B9BD5"/>
      </patternFill>
    </fill>
    <fill>
      <patternFill patternType="solid">
        <fgColor theme="4" tint="0.59999389629810485"/>
        <bgColor rgb="FFDDEBF7"/>
      </patternFill>
    </fill>
    <fill>
      <patternFill patternType="solid">
        <fgColor theme="4" tint="0.59999389629810485"/>
        <bgColor indexed="64"/>
      </patternFill>
    </fill>
  </fills>
  <borders count="26">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thin">
        <color auto="1"/>
      </top>
      <bottom style="thin">
        <color auto="1"/>
      </bottom>
      <diagonal/>
    </border>
    <border>
      <left style="medium">
        <color indexed="64"/>
      </left>
      <right/>
      <top style="thin">
        <color indexed="64"/>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medium">
        <color indexed="64"/>
      </top>
      <bottom/>
      <diagonal/>
    </border>
    <border>
      <left/>
      <right style="thin">
        <color auto="1"/>
      </right>
      <top style="medium">
        <color indexed="64"/>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68">
    <xf numFmtId="0" fontId="0" fillId="0" borderId="0" xfId="0"/>
    <xf numFmtId="0" fontId="2" fillId="0" borderId="0" xfId="0" applyFont="1" applyFill="1" applyBorder="1" applyAlignment="1">
      <alignment horizontal="left"/>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alignment wrapText="1"/>
    </xf>
    <xf numFmtId="0" fontId="3" fillId="0" borderId="0" xfId="0" applyFont="1"/>
    <xf numFmtId="0" fontId="4" fillId="0" borderId="0"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164" fontId="3" fillId="3" borderId="4" xfId="0" applyNumberFormat="1" applyFont="1" applyFill="1" applyBorder="1" applyAlignment="1">
      <alignment horizontal="center" vertical="center" wrapText="1"/>
    </xf>
    <xf numFmtId="0" fontId="3" fillId="3" borderId="7" xfId="0"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6" xfId="1" applyNumberFormat="1" applyFont="1" applyFill="1" applyBorder="1" applyAlignment="1">
      <alignment horizontal="center" vertical="center" wrapText="1"/>
    </xf>
    <xf numFmtId="0" fontId="7" fillId="0" borderId="0" xfId="0" applyFont="1" applyFill="1" applyBorder="1" applyAlignment="1">
      <alignment vertical="center" wrapText="1"/>
    </xf>
    <xf numFmtId="0" fontId="2" fillId="0" borderId="2"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164" fontId="3" fillId="5" borderId="13" xfId="0" applyNumberFormat="1" applyFont="1" applyFill="1" applyBorder="1" applyAlignment="1">
      <alignment horizontal="right" vertical="center" wrapText="1"/>
    </xf>
    <xf numFmtId="164" fontId="8" fillId="7" borderId="16" xfId="0" applyNumberFormat="1" applyFont="1" applyFill="1" applyBorder="1" applyAlignment="1">
      <alignment vertical="center" wrapText="1"/>
    </xf>
    <xf numFmtId="164" fontId="8" fillId="7" borderId="20" xfId="0" applyNumberFormat="1" applyFont="1" applyFill="1" applyBorder="1" applyAlignment="1">
      <alignment vertical="center" wrapText="1"/>
    </xf>
    <xf numFmtId="164" fontId="8" fillId="7" borderId="18" xfId="0" applyNumberFormat="1" applyFont="1" applyFill="1" applyBorder="1" applyAlignment="1">
      <alignment vertical="center" wrapText="1"/>
    </xf>
    <xf numFmtId="0" fontId="3" fillId="10" borderId="5" xfId="0" applyFont="1" applyFill="1" applyBorder="1" applyAlignment="1">
      <alignment horizontal="center" vertical="center" wrapText="1"/>
    </xf>
    <xf numFmtId="164" fontId="3" fillId="10" borderId="6" xfId="0" applyNumberFormat="1" applyFont="1" applyFill="1" applyBorder="1" applyAlignment="1">
      <alignment horizontal="center" vertical="center" wrapText="1"/>
    </xf>
    <xf numFmtId="0" fontId="3" fillId="10" borderId="12"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3" fillId="10" borderId="18" xfId="1"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10" borderId="2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10" borderId="12" xfId="0" applyFont="1" applyFill="1" applyBorder="1" applyAlignment="1">
      <alignment horizontal="left" vertical="center" wrapText="1"/>
    </xf>
    <xf numFmtId="0" fontId="3" fillId="9" borderId="12" xfId="0" applyFont="1" applyFill="1" applyBorder="1" applyAlignment="1">
      <alignment horizontal="center" vertical="center" wrapText="1"/>
    </xf>
    <xf numFmtId="0" fontId="3" fillId="9" borderId="13" xfId="0" applyFont="1" applyFill="1" applyBorder="1" applyAlignment="1">
      <alignment horizontal="left" vertical="center" wrapText="1"/>
    </xf>
    <xf numFmtId="0" fontId="3" fillId="3" borderId="2" xfId="0" applyFont="1" applyFill="1" applyBorder="1" applyAlignment="1">
      <alignment vertical="center" wrapText="1"/>
    </xf>
    <xf numFmtId="164" fontId="3" fillId="9" borderId="2" xfId="0" applyNumberFormat="1" applyFont="1" applyFill="1" applyBorder="1" applyAlignment="1">
      <alignment vertical="center" wrapText="1"/>
    </xf>
    <xf numFmtId="164" fontId="7" fillId="2" borderId="2" xfId="0" applyNumberFormat="1" applyFont="1" applyFill="1" applyBorder="1" applyAlignment="1">
      <alignment horizontal="right" vertical="center" wrapText="1"/>
    </xf>
    <xf numFmtId="164" fontId="3" fillId="5" borderId="13" xfId="0" applyNumberFormat="1" applyFont="1" applyFill="1" applyBorder="1" applyAlignment="1">
      <alignment horizontal="center" vertical="center" wrapText="1"/>
    </xf>
    <xf numFmtId="164" fontId="7" fillId="2" borderId="2"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10" borderId="12"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10" fillId="8" borderId="9" xfId="0" applyFont="1" applyFill="1" applyBorder="1" applyAlignment="1">
      <alignment horizontal="left" vertical="center" wrapText="1"/>
    </xf>
    <xf numFmtId="0" fontId="10" fillId="8" borderId="11" xfId="0" applyFont="1" applyFill="1" applyBorder="1" applyAlignment="1">
      <alignment horizontal="left" vertical="center" wrapText="1"/>
    </xf>
    <xf numFmtId="0" fontId="10" fillId="8" borderId="21" xfId="0" applyFont="1" applyFill="1" applyBorder="1" applyAlignment="1">
      <alignment horizontal="left" vertical="center" wrapText="1"/>
    </xf>
    <xf numFmtId="0" fontId="10" fillId="8" borderId="24"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6" xfId="0" applyFont="1" applyFill="1" applyBorder="1" applyAlignment="1">
      <alignment horizontal="center" vertical="center" wrapText="1"/>
    </xf>
    <xf numFmtId="164" fontId="3" fillId="5" borderId="1" xfId="1" applyNumberFormat="1" applyFont="1" applyFill="1" applyBorder="1" applyAlignment="1">
      <alignment horizontal="right" vertical="center" wrapText="1"/>
    </xf>
    <xf numFmtId="164" fontId="3" fillId="5" borderId="16" xfId="1" applyNumberFormat="1" applyFont="1" applyFill="1" applyBorder="1" applyAlignment="1">
      <alignment horizontal="right" vertical="center" wrapText="1"/>
    </xf>
    <xf numFmtId="164" fontId="3" fillId="6" borderId="1" xfId="1" applyNumberFormat="1" applyFont="1" applyFill="1" applyBorder="1" applyAlignment="1">
      <alignment horizontal="right" vertical="center" wrapText="1"/>
    </xf>
    <xf numFmtId="164" fontId="3" fillId="6" borderId="16" xfId="1" applyNumberFormat="1" applyFont="1" applyFill="1" applyBorder="1" applyAlignment="1">
      <alignment horizontal="right" vertical="center" wrapText="1"/>
    </xf>
    <xf numFmtId="0" fontId="10" fillId="8" borderId="1" xfId="0" applyFont="1" applyFill="1" applyBorder="1" applyAlignment="1">
      <alignment horizontal="left" vertical="center" wrapText="1"/>
    </xf>
    <xf numFmtId="0" fontId="10" fillId="8" borderId="16" xfId="0" applyFont="1" applyFill="1" applyBorder="1" applyAlignment="1">
      <alignment horizontal="left" vertical="center" wrapText="1"/>
    </xf>
    <xf numFmtId="0" fontId="10" fillId="8" borderId="19" xfId="0" applyFont="1" applyFill="1" applyBorder="1" applyAlignment="1">
      <alignment horizontal="left" vertical="center" wrapText="1"/>
    </xf>
    <xf numFmtId="0" fontId="10" fillId="8" borderId="23"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4" borderId="25"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I44"/>
  <sheetViews>
    <sheetView tabSelected="1" zoomScale="85" zoomScaleNormal="85" workbookViewId="0">
      <selection activeCell="B2" sqref="B2"/>
    </sheetView>
  </sheetViews>
  <sheetFormatPr baseColWidth="10" defaultColWidth="9.140625" defaultRowHeight="14.25" x14ac:dyDescent="0.2"/>
  <cols>
    <col min="1" max="2" width="9.140625" style="5"/>
    <col min="3" max="3" width="38.28515625" style="5" bestFit="1" customWidth="1"/>
    <col min="4" max="4" width="87.7109375" style="5" customWidth="1"/>
    <col min="5" max="5" width="53.140625" style="5" bestFit="1" customWidth="1"/>
    <col min="6" max="6" width="53.7109375" style="5" bestFit="1" customWidth="1"/>
    <col min="7" max="7" width="53.85546875" style="5" bestFit="1" customWidth="1"/>
    <col min="8" max="8" width="40.140625" style="5" bestFit="1" customWidth="1"/>
    <col min="9" max="9" width="55.42578125" style="5" bestFit="1" customWidth="1"/>
    <col min="10" max="16384" width="9.140625" style="5"/>
  </cols>
  <sheetData>
    <row r="2" spans="3:9" ht="15" thickBot="1" x14ac:dyDescent="0.25"/>
    <row r="3" spans="3:9" ht="63" customHeight="1" thickBot="1" x14ac:dyDescent="0.25">
      <c r="C3" s="49" t="s">
        <v>22</v>
      </c>
      <c r="D3" s="50"/>
      <c r="E3" s="50"/>
      <c r="F3" s="50"/>
      <c r="G3" s="50"/>
      <c r="H3" s="51"/>
    </row>
    <row r="4" spans="3:9" ht="16.5" thickBot="1" x14ac:dyDescent="0.3">
      <c r="C4" s="20" t="s">
        <v>26</v>
      </c>
      <c r="D4" s="18"/>
      <c r="E4" s="1"/>
      <c r="F4" s="2"/>
      <c r="G4" s="3"/>
      <c r="H4" s="4"/>
    </row>
    <row r="5" spans="3:9" ht="16.5" thickBot="1" x14ac:dyDescent="0.3">
      <c r="C5" s="20" t="s">
        <v>23</v>
      </c>
      <c r="D5" s="18"/>
      <c r="E5" s="1"/>
      <c r="F5" s="2"/>
      <c r="G5" s="3"/>
      <c r="H5" s="4"/>
    </row>
    <row r="6" spans="3:9" ht="16.5" thickBot="1" x14ac:dyDescent="0.3">
      <c r="C6" s="21" t="s">
        <v>24</v>
      </c>
      <c r="D6" s="19"/>
      <c r="E6" s="1"/>
      <c r="F6" s="2"/>
      <c r="G6" s="3"/>
      <c r="H6" s="4"/>
    </row>
    <row r="7" spans="3:9" ht="62.25" customHeight="1" x14ac:dyDescent="0.2">
      <c r="C7" s="62" t="s">
        <v>0</v>
      </c>
      <c r="D7" s="62"/>
      <c r="E7" s="62"/>
      <c r="F7" s="6"/>
      <c r="G7" s="3"/>
      <c r="H7" s="4"/>
    </row>
    <row r="8" spans="3:9" ht="15" thickBot="1" x14ac:dyDescent="0.25">
      <c r="C8" s="6"/>
      <c r="D8" s="6"/>
      <c r="E8" s="6"/>
      <c r="F8" s="6"/>
      <c r="G8" s="3"/>
      <c r="H8" s="4"/>
    </row>
    <row r="9" spans="3:9" ht="16.5" thickBot="1" x14ac:dyDescent="0.25">
      <c r="C9" s="7" t="s">
        <v>1</v>
      </c>
      <c r="D9" s="7" t="s">
        <v>2</v>
      </c>
      <c r="E9" s="8" t="s">
        <v>3</v>
      </c>
      <c r="F9" s="6"/>
      <c r="G9" s="3"/>
      <c r="H9" s="4"/>
    </row>
    <row r="10" spans="3:9" x14ac:dyDescent="0.2">
      <c r="C10" s="9" t="s">
        <v>4</v>
      </c>
      <c r="D10" s="9" t="s">
        <v>5</v>
      </c>
      <c r="E10" s="10"/>
      <c r="F10" s="6"/>
      <c r="G10" s="3"/>
      <c r="H10" s="4"/>
    </row>
    <row r="11" spans="3:9" x14ac:dyDescent="0.2">
      <c r="C11" s="26" t="s">
        <v>6</v>
      </c>
      <c r="D11" s="26" t="s">
        <v>7</v>
      </c>
      <c r="E11" s="27"/>
      <c r="F11" s="6"/>
      <c r="G11" s="3"/>
      <c r="H11" s="4"/>
    </row>
    <row r="12" spans="3:9" ht="15" thickBot="1" x14ac:dyDescent="0.25">
      <c r="C12" s="11" t="s">
        <v>8</v>
      </c>
      <c r="D12" s="11" t="s">
        <v>9</v>
      </c>
      <c r="E12" s="12"/>
      <c r="F12" s="6"/>
      <c r="G12" s="3"/>
      <c r="H12" s="4"/>
    </row>
    <row r="13" spans="3:9" x14ac:dyDescent="0.2">
      <c r="C13" s="6"/>
      <c r="D13" s="6"/>
      <c r="E13" s="6"/>
      <c r="F13" s="6"/>
      <c r="G13" s="3"/>
      <c r="H13" s="4"/>
    </row>
    <row r="14" spans="3:9" x14ac:dyDescent="0.2">
      <c r="C14" s="6"/>
      <c r="D14" s="6"/>
      <c r="E14" s="6"/>
      <c r="F14" s="6"/>
      <c r="G14" s="3"/>
      <c r="H14" s="4"/>
    </row>
    <row r="15" spans="3:9" ht="18.75" thickBot="1" x14ac:dyDescent="0.25">
      <c r="C15" s="66" t="s">
        <v>10</v>
      </c>
      <c r="D15" s="67"/>
      <c r="E15" s="67"/>
      <c r="F15" s="67"/>
      <c r="G15" s="67"/>
      <c r="H15" s="67"/>
      <c r="I15" s="67"/>
    </row>
    <row r="16" spans="3:9" ht="16.5" thickBot="1" x14ac:dyDescent="0.25">
      <c r="C16" s="8" t="s">
        <v>20</v>
      </c>
      <c r="D16" s="8" t="s">
        <v>11</v>
      </c>
      <c r="E16" s="8" t="s">
        <v>12</v>
      </c>
      <c r="F16" s="8" t="s">
        <v>43</v>
      </c>
      <c r="G16" s="8" t="s">
        <v>44</v>
      </c>
      <c r="H16" s="8" t="s">
        <v>39</v>
      </c>
      <c r="I16" s="8" t="s">
        <v>40</v>
      </c>
    </row>
    <row r="17" spans="3:9" ht="15" thickBot="1" x14ac:dyDescent="0.25">
      <c r="C17" s="14">
        <v>10</v>
      </c>
      <c r="D17" s="33" t="s">
        <v>31</v>
      </c>
      <c r="E17" s="15"/>
      <c r="F17" s="14"/>
      <c r="G17" s="14"/>
      <c r="H17" s="22">
        <f>($E$10*E17)+($E$11*F17)+($E$12*G17)</f>
        <v>0</v>
      </c>
      <c r="I17" s="40" t="s">
        <v>41</v>
      </c>
    </row>
    <row r="18" spans="3:9" ht="15" thickBot="1" x14ac:dyDescent="0.25">
      <c r="C18" s="43">
        <v>30</v>
      </c>
      <c r="D18" s="34" t="s">
        <v>32</v>
      </c>
      <c r="E18" s="28"/>
      <c r="F18" s="28"/>
      <c r="G18" s="28"/>
      <c r="H18" s="22">
        <f>($E$10*E18)+($E$11*F18)+($E$12*G18)</f>
        <v>0</v>
      </c>
      <c r="I18" s="22">
        <f>$H$18/2</f>
        <v>0</v>
      </c>
    </row>
    <row r="19" spans="3:9" ht="15" thickBot="1" x14ac:dyDescent="0.25">
      <c r="C19" s="42">
        <v>50</v>
      </c>
      <c r="D19" s="33" t="s">
        <v>33</v>
      </c>
      <c r="E19" s="15"/>
      <c r="F19" s="14"/>
      <c r="G19" s="14"/>
      <c r="H19" s="22">
        <f t="shared" ref="H19" si="0">($E$10*E19)+($E$11*F19)+($E$12*G19)</f>
        <v>0</v>
      </c>
      <c r="I19" s="22">
        <f>$H$19/2</f>
        <v>0</v>
      </c>
    </row>
    <row r="20" spans="3:9" ht="16.5" thickBot="1" x14ac:dyDescent="0.25">
      <c r="C20" s="63" t="s">
        <v>13</v>
      </c>
      <c r="D20" s="64"/>
      <c r="E20" s="64"/>
      <c r="F20" s="64"/>
      <c r="G20" s="64"/>
      <c r="H20" s="39">
        <f>SUM(H17:H19)</f>
        <v>0</v>
      </c>
      <c r="I20" s="41" t="s">
        <v>41</v>
      </c>
    </row>
    <row r="21" spans="3:9" x14ac:dyDescent="0.2">
      <c r="C21" s="4"/>
      <c r="D21" s="4"/>
      <c r="E21" s="4"/>
      <c r="F21" s="4"/>
      <c r="G21" s="4"/>
      <c r="H21" s="4"/>
    </row>
    <row r="22" spans="3:9" x14ac:dyDescent="0.2">
      <c r="C22" s="4"/>
      <c r="D22" s="4"/>
      <c r="E22" s="4"/>
      <c r="F22" s="4"/>
      <c r="G22" s="4"/>
      <c r="H22" s="4"/>
    </row>
    <row r="23" spans="3:9" ht="18.75" thickBot="1" x14ac:dyDescent="0.25">
      <c r="C23" s="66" t="s">
        <v>14</v>
      </c>
      <c r="D23" s="67"/>
      <c r="E23" s="67"/>
      <c r="F23" s="67"/>
      <c r="G23" s="67"/>
      <c r="H23" s="67"/>
      <c r="I23" s="67"/>
    </row>
    <row r="24" spans="3:9" ht="16.5" thickBot="1" x14ac:dyDescent="0.25">
      <c r="C24" s="7" t="s">
        <v>20</v>
      </c>
      <c r="D24" s="8" t="s">
        <v>11</v>
      </c>
      <c r="E24" s="8" t="s">
        <v>45</v>
      </c>
      <c r="F24" s="8" t="s">
        <v>43</v>
      </c>
      <c r="G24" s="8" t="s">
        <v>44</v>
      </c>
      <c r="H24" s="8" t="s">
        <v>39</v>
      </c>
      <c r="I24" s="8" t="s">
        <v>40</v>
      </c>
    </row>
    <row r="25" spans="3:9" ht="15" thickBot="1" x14ac:dyDescent="0.25">
      <c r="C25" s="14" t="s">
        <v>28</v>
      </c>
      <c r="D25" s="33" t="s">
        <v>34</v>
      </c>
      <c r="E25" s="15"/>
      <c r="F25" s="14"/>
      <c r="G25" s="14"/>
      <c r="H25" s="22">
        <f>($E$10*E25)+($E$11*F25)+($E$12*G25)</f>
        <v>0</v>
      </c>
      <c r="I25" s="40" t="s">
        <v>41</v>
      </c>
    </row>
    <row r="26" spans="3:9" ht="15" thickBot="1" x14ac:dyDescent="0.25">
      <c r="C26" s="28" t="s">
        <v>15</v>
      </c>
      <c r="D26" s="34" t="s">
        <v>35</v>
      </c>
      <c r="E26" s="28"/>
      <c r="F26" s="28"/>
      <c r="G26" s="28"/>
      <c r="H26" s="22">
        <f t="shared" ref="H26:H28" si="1">($E$10*E26)+($E$11*F26)+($E$12*G26)</f>
        <v>0</v>
      </c>
      <c r="I26" s="40" t="s">
        <v>41</v>
      </c>
    </row>
    <row r="27" spans="3:9" ht="15" thickBot="1" x14ac:dyDescent="0.25">
      <c r="C27" s="42" t="s">
        <v>16</v>
      </c>
      <c r="D27" s="33" t="s">
        <v>36</v>
      </c>
      <c r="E27" s="15"/>
      <c r="F27" s="14"/>
      <c r="G27" s="14"/>
      <c r="H27" s="22">
        <f t="shared" si="1"/>
        <v>0</v>
      </c>
      <c r="I27" s="22">
        <f>$H$27/2</f>
        <v>0</v>
      </c>
    </row>
    <row r="28" spans="3:9" ht="15" thickBot="1" x14ac:dyDescent="0.25">
      <c r="C28" s="44" t="s">
        <v>17</v>
      </c>
      <c r="D28" s="36" t="s">
        <v>37</v>
      </c>
      <c r="E28" s="35"/>
      <c r="F28" s="35"/>
      <c r="G28" s="35"/>
      <c r="H28" s="22">
        <f t="shared" si="1"/>
        <v>0</v>
      </c>
      <c r="I28" s="22">
        <f>$H$28/2</f>
        <v>0</v>
      </c>
    </row>
    <row r="29" spans="3:9" ht="16.5" thickBot="1" x14ac:dyDescent="0.25">
      <c r="C29" s="63" t="s">
        <v>18</v>
      </c>
      <c r="D29" s="64"/>
      <c r="E29" s="64"/>
      <c r="F29" s="64"/>
      <c r="G29" s="64"/>
      <c r="H29" s="39">
        <f>SUM(H25:H28)</f>
        <v>0</v>
      </c>
      <c r="I29" s="41" t="s">
        <v>41</v>
      </c>
    </row>
    <row r="30" spans="3:9" x14ac:dyDescent="0.2">
      <c r="C30" s="4"/>
      <c r="D30" s="4"/>
      <c r="E30" s="4"/>
      <c r="F30" s="4"/>
      <c r="G30" s="4"/>
      <c r="H30" s="4"/>
    </row>
    <row r="31" spans="3:9" ht="15" thickBot="1" x14ac:dyDescent="0.25">
      <c r="C31" s="4"/>
      <c r="D31" s="4"/>
      <c r="E31" s="4"/>
      <c r="F31" s="4"/>
      <c r="G31" s="4"/>
      <c r="H31" s="4"/>
    </row>
    <row r="32" spans="3:9" ht="18.75" thickBot="1" x14ac:dyDescent="0.25">
      <c r="C32" s="65" t="s">
        <v>21</v>
      </c>
      <c r="D32" s="50"/>
      <c r="E32" s="50"/>
      <c r="F32" s="50"/>
      <c r="G32" s="50"/>
      <c r="H32" s="51"/>
    </row>
    <row r="33" spans="3:8" ht="16.5" thickBot="1" x14ac:dyDescent="0.25">
      <c r="C33" s="7" t="s">
        <v>20</v>
      </c>
      <c r="D33" s="13" t="s">
        <v>11</v>
      </c>
      <c r="E33" s="13" t="s">
        <v>38</v>
      </c>
      <c r="F33" s="13" t="s">
        <v>46</v>
      </c>
      <c r="G33" s="52" t="s">
        <v>42</v>
      </c>
      <c r="H33" s="53"/>
    </row>
    <row r="34" spans="3:8" ht="15" thickBot="1" x14ac:dyDescent="0.25">
      <c r="C34" s="14">
        <v>40</v>
      </c>
      <c r="D34" s="31" t="s">
        <v>29</v>
      </c>
      <c r="E34" s="37" t="e">
        <f>AVERAGE(E10:E12)</f>
        <v>#DIV/0!</v>
      </c>
      <c r="F34" s="16">
        <v>280</v>
      </c>
      <c r="G34" s="54" t="e">
        <f>E34*F34</f>
        <v>#DIV/0!</v>
      </c>
      <c r="H34" s="55"/>
    </row>
    <row r="35" spans="3:8" ht="15.75" customHeight="1" thickBot="1" x14ac:dyDescent="0.25">
      <c r="C35" s="29" t="s">
        <v>19</v>
      </c>
      <c r="D35" s="32" t="s">
        <v>30</v>
      </c>
      <c r="E35" s="38" t="e">
        <f>AVERAGE(E10:E12)</f>
        <v>#DIV/0!</v>
      </c>
      <c r="F35" s="30">
        <v>420</v>
      </c>
      <c r="G35" s="56" t="e">
        <f>E35*F35</f>
        <v>#DIV/0!</v>
      </c>
      <c r="H35" s="57"/>
    </row>
    <row r="36" spans="3:8" x14ac:dyDescent="0.2">
      <c r="C36" s="4"/>
      <c r="D36" s="4"/>
      <c r="E36" s="4"/>
      <c r="F36" s="4"/>
      <c r="G36" s="4"/>
      <c r="H36" s="4"/>
    </row>
    <row r="37" spans="3:8" ht="15" thickBot="1" x14ac:dyDescent="0.25">
      <c r="C37" s="4"/>
      <c r="D37" s="4"/>
      <c r="E37" s="4"/>
      <c r="F37" s="4"/>
      <c r="G37" s="4"/>
      <c r="H37" s="4"/>
    </row>
    <row r="38" spans="3:8" ht="15.75" thickBot="1" x14ac:dyDescent="0.25">
      <c r="C38" s="58" t="s">
        <v>13</v>
      </c>
      <c r="D38" s="59"/>
      <c r="E38" s="23">
        <f>H20</f>
        <v>0</v>
      </c>
      <c r="F38" s="17"/>
      <c r="G38" s="17"/>
      <c r="H38" s="4"/>
    </row>
    <row r="39" spans="3:8" ht="15.75" thickBot="1" x14ac:dyDescent="0.25">
      <c r="C39" s="60" t="s">
        <v>18</v>
      </c>
      <c r="D39" s="61"/>
      <c r="E39" s="24">
        <f>H29</f>
        <v>0</v>
      </c>
      <c r="F39" s="17"/>
      <c r="G39" s="17"/>
      <c r="H39" s="4"/>
    </row>
    <row r="40" spans="3:8" ht="15.75" thickBot="1" x14ac:dyDescent="0.25">
      <c r="C40" s="45" t="s">
        <v>25</v>
      </c>
      <c r="D40" s="46"/>
      <c r="E40" s="23" t="e">
        <f>SUM(G34:H35)</f>
        <v>#DIV/0!</v>
      </c>
      <c r="F40" s="17"/>
      <c r="G40" s="17"/>
      <c r="H40" s="4"/>
    </row>
    <row r="41" spans="3:8" ht="15.75" thickBot="1" x14ac:dyDescent="0.25">
      <c r="C41" s="47" t="s">
        <v>27</v>
      </c>
      <c r="D41" s="48"/>
      <c r="E41" s="25" t="e">
        <f>SUM(E38:E40)</f>
        <v>#DIV/0!</v>
      </c>
      <c r="F41" s="17"/>
      <c r="G41" s="4"/>
      <c r="H41" s="4"/>
    </row>
    <row r="42" spans="3:8" ht="15" x14ac:dyDescent="0.2">
      <c r="F42" s="17"/>
    </row>
    <row r="43" spans="3:8" ht="15" x14ac:dyDescent="0.2">
      <c r="F43" s="17"/>
    </row>
    <row r="44" spans="3:8" ht="15" x14ac:dyDescent="0.2">
      <c r="F44" s="17"/>
    </row>
  </sheetData>
  <mergeCells count="14">
    <mergeCell ref="C40:D40"/>
    <mergeCell ref="C41:D41"/>
    <mergeCell ref="C3:H3"/>
    <mergeCell ref="G33:H33"/>
    <mergeCell ref="G34:H34"/>
    <mergeCell ref="G35:H35"/>
    <mergeCell ref="C38:D38"/>
    <mergeCell ref="C39:D39"/>
    <mergeCell ref="C7:E7"/>
    <mergeCell ref="C20:G20"/>
    <mergeCell ref="C29:G29"/>
    <mergeCell ref="C32:H32"/>
    <mergeCell ref="C15:I15"/>
    <mergeCell ref="C23:I23"/>
  </mergeCells>
  <pageMargins left="0.7" right="0.7" top="0.75" bottom="0.75" header="0.3" footer="0.3"/>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GrillePrix_DIE-B24-08893-FR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2025-07-11T13:57:00Z</dcterms:modified>
</cp:coreProperties>
</file>