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PU\DSCR.CA\K2 architecture\ARCHIVE\Réunion\2025\V1.0\"/>
    </mc:Choice>
  </mc:AlternateContent>
  <bookViews>
    <workbookView xWindow="0" yWindow="0" windowWidth="20490" windowHeight="8205" tabRatio="740"/>
  </bookViews>
  <sheets>
    <sheet name="Instructions AF" sheetId="10" r:id="rId1"/>
    <sheet name="Lot1_BPU" sheetId="1" r:id="rId2"/>
    <sheet name="Lot2_BPU" sheetId="11" r:id="rId3"/>
    <sheet name="Lot3_BPU" sheetId="12" r:id="rId4"/>
    <sheet name="Lot1_DQE" sheetId="13" r:id="rId5"/>
    <sheet name="Lot2_DQE" sheetId="14" r:id="rId6"/>
    <sheet name="Lot3_DQE" sheetId="15" r:id="rId7"/>
  </sheets>
  <definedNames>
    <definedName name="Excel_BuiltIn_Print_Area_3_1" localSheetId="0">#REF!</definedName>
    <definedName name="Excel_BuiltIn_Print_Area_3_1" localSheetId="4">#REF!</definedName>
    <definedName name="Excel_BuiltIn_Print_Area_3_1" localSheetId="2">#REF!</definedName>
    <definedName name="Excel_BuiltIn_Print_Area_3_1" localSheetId="5">#REF!</definedName>
    <definedName name="Excel_BuiltIn_Print_Area_3_1" localSheetId="3">#REF!</definedName>
    <definedName name="Excel_BuiltIn_Print_Area_3_1" localSheetId="6">#REF!</definedName>
    <definedName name="Excel_BuiltIn_Print_Area_3_1">#REF!</definedName>
    <definedName name="Excel_BuiltIn_Print_Area_3_1_1" localSheetId="0">#REF!</definedName>
    <definedName name="Excel_BuiltIn_Print_Area_3_1_1" localSheetId="4">#REF!</definedName>
    <definedName name="Excel_BuiltIn_Print_Area_3_1_1" localSheetId="2">#REF!</definedName>
    <definedName name="Excel_BuiltIn_Print_Area_3_1_1" localSheetId="5">#REF!</definedName>
    <definedName name="Excel_BuiltIn_Print_Area_3_1_1" localSheetId="3">#REF!</definedName>
    <definedName name="Excel_BuiltIn_Print_Area_3_1_1" localSheetId="6">#REF!</definedName>
    <definedName name="Excel_BuiltIn_Print_Area_3_1_1">#REF!</definedName>
    <definedName name="Lot2_DQE" localSheetId="6">#REF!</definedName>
    <definedName name="Lot2_DQE">#REF!</definedName>
    <definedName name="table_coef" localSheetId="0">#REF!</definedName>
    <definedName name="table_coef" localSheetId="4">#REF!</definedName>
    <definedName name="table_coef" localSheetId="2">#REF!</definedName>
    <definedName name="table_coef" localSheetId="5">#REF!</definedName>
    <definedName name="table_coef" localSheetId="3">#REF!</definedName>
    <definedName name="table_coef" localSheetId="6">#REF!</definedName>
    <definedName name="table_coef">#REF!</definedName>
    <definedName name="zde" localSheetId="4">#REF!</definedName>
    <definedName name="zde" localSheetId="2">#REF!</definedName>
    <definedName name="zde" localSheetId="5">#REF!</definedName>
    <definedName name="zde" localSheetId="3">#REF!</definedName>
    <definedName name="zde" localSheetId="6">#REF!</definedName>
    <definedName name="zde">#REF!</definedName>
    <definedName name="_xlnm.Print_Area" localSheetId="0">'Instructions AF'!$A$1:$G$19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13" l="1"/>
  <c r="I16" i="13"/>
  <c r="G16" i="13"/>
  <c r="F16" i="13"/>
  <c r="E16" i="13"/>
  <c r="D16" i="13"/>
  <c r="C16" i="13"/>
  <c r="B16" i="13"/>
  <c r="A16" i="13"/>
  <c r="AA18" i="1"/>
  <c r="AB18" i="1" s="1"/>
  <c r="Z18" i="1"/>
  <c r="V18" i="1"/>
  <c r="W18" i="1" s="1"/>
  <c r="U18" i="1"/>
  <c r="Q18" i="1"/>
  <c r="R18" i="1" s="1"/>
  <c r="P18" i="1"/>
  <c r="L18" i="1"/>
  <c r="M18" i="1" s="1"/>
  <c r="K18" i="1"/>
  <c r="H18" i="1"/>
  <c r="G18" i="1" l="1"/>
  <c r="F18" i="1"/>
  <c r="A10" i="15"/>
  <c r="B10" i="15"/>
  <c r="C10" i="15"/>
  <c r="D10" i="15"/>
  <c r="E10" i="15"/>
  <c r="A11" i="15"/>
  <c r="B11" i="15"/>
  <c r="C11" i="15"/>
  <c r="D11" i="15"/>
  <c r="E11" i="15"/>
  <c r="A12" i="15"/>
  <c r="B12" i="15"/>
  <c r="C12" i="15"/>
  <c r="D12" i="15"/>
  <c r="E12" i="15"/>
  <c r="A13" i="15"/>
  <c r="B13" i="15"/>
  <c r="C13" i="15"/>
  <c r="D13" i="15"/>
  <c r="E13" i="15"/>
  <c r="A14" i="15"/>
  <c r="B14" i="15"/>
  <c r="C14" i="15"/>
  <c r="D14" i="15"/>
  <c r="E14" i="15"/>
  <c r="A15" i="15"/>
  <c r="B15" i="15"/>
  <c r="C15" i="15"/>
  <c r="D15" i="15"/>
  <c r="E15" i="15"/>
  <c r="A7" i="15"/>
  <c r="B7" i="15"/>
  <c r="C7" i="15"/>
  <c r="D7" i="15"/>
  <c r="E7" i="15"/>
  <c r="A8" i="15"/>
  <c r="B8" i="15"/>
  <c r="C8" i="15"/>
  <c r="D8" i="15"/>
  <c r="E8" i="15"/>
  <c r="A17" i="14"/>
  <c r="B17" i="14"/>
  <c r="C17" i="14"/>
  <c r="D17" i="14"/>
  <c r="E17" i="14"/>
  <c r="A18" i="14"/>
  <c r="B18" i="14"/>
  <c r="C18" i="14"/>
  <c r="D18" i="14"/>
  <c r="E18" i="14"/>
  <c r="F15" i="14"/>
  <c r="G15" i="14"/>
  <c r="A12" i="14"/>
  <c r="B12" i="14"/>
  <c r="C12" i="14"/>
  <c r="D12" i="14"/>
  <c r="E12" i="14"/>
  <c r="A13" i="14"/>
  <c r="B13" i="14"/>
  <c r="C13" i="14"/>
  <c r="D13" i="14"/>
  <c r="E13" i="14"/>
  <c r="A14" i="14"/>
  <c r="B14" i="14"/>
  <c r="C14" i="14"/>
  <c r="D14" i="14"/>
  <c r="E14" i="14"/>
  <c r="A10" i="14"/>
  <c r="B10" i="14"/>
  <c r="C10" i="14"/>
  <c r="D10" i="14"/>
  <c r="E10" i="14"/>
  <c r="A7" i="14"/>
  <c r="B7" i="14"/>
  <c r="C7" i="14"/>
  <c r="D7" i="14"/>
  <c r="E7" i="14"/>
  <c r="A8" i="14"/>
  <c r="B8" i="14"/>
  <c r="C8" i="14"/>
  <c r="D8" i="14"/>
  <c r="E8" i="14"/>
  <c r="A21" i="13"/>
  <c r="B21" i="13"/>
  <c r="C21" i="13"/>
  <c r="D21" i="13"/>
  <c r="E21" i="13"/>
  <c r="F21" i="13"/>
  <c r="G21" i="13"/>
  <c r="A19" i="13"/>
  <c r="B19" i="13"/>
  <c r="C19" i="13"/>
  <c r="D19" i="13"/>
  <c r="E19" i="13"/>
  <c r="A20" i="13"/>
  <c r="B20" i="13"/>
  <c r="C20" i="13"/>
  <c r="D20" i="13"/>
  <c r="E20" i="13"/>
  <c r="A14" i="13"/>
  <c r="B14" i="13"/>
  <c r="C14" i="13"/>
  <c r="D14" i="13"/>
  <c r="E14" i="13"/>
  <c r="A15" i="13"/>
  <c r="B15" i="13"/>
  <c r="C15" i="13"/>
  <c r="D15" i="13"/>
  <c r="E15" i="13"/>
  <c r="A17" i="13"/>
  <c r="B17" i="13"/>
  <c r="C17" i="13"/>
  <c r="D17" i="13"/>
  <c r="E17" i="13"/>
  <c r="A12" i="13"/>
  <c r="B12" i="13"/>
  <c r="C12" i="13"/>
  <c r="D12" i="13"/>
  <c r="E12" i="13"/>
  <c r="A10" i="13"/>
  <c r="B10" i="13"/>
  <c r="C10" i="13"/>
  <c r="D10" i="13"/>
  <c r="E10" i="13"/>
  <c r="A8" i="13"/>
  <c r="B8" i="13"/>
  <c r="C8" i="13"/>
  <c r="D8" i="13"/>
  <c r="E8" i="13"/>
  <c r="F8" i="13"/>
  <c r="A7" i="13"/>
  <c r="B7" i="13"/>
  <c r="C7" i="13"/>
  <c r="D7" i="13"/>
  <c r="E7" i="13"/>
  <c r="F20" i="13"/>
  <c r="G20" i="13"/>
  <c r="J19" i="14" l="1"/>
  <c r="J20" i="13"/>
  <c r="I20" i="13"/>
  <c r="Q12" i="1" l="1"/>
  <c r="P12" i="1"/>
  <c r="L12" i="1"/>
  <c r="I8" i="15" l="1"/>
  <c r="J8" i="15"/>
  <c r="I10" i="15"/>
  <c r="J10" i="15"/>
  <c r="I11" i="15"/>
  <c r="J11" i="15"/>
  <c r="I12" i="15"/>
  <c r="J12" i="15"/>
  <c r="I13" i="15"/>
  <c r="J13" i="15"/>
  <c r="I14" i="15"/>
  <c r="J14" i="15"/>
  <c r="I15" i="15"/>
  <c r="J15" i="15"/>
  <c r="J7" i="15"/>
  <c r="I7" i="15"/>
  <c r="F8" i="15"/>
  <c r="G8" i="15"/>
  <c r="F10" i="15"/>
  <c r="G10" i="15"/>
  <c r="F11" i="15"/>
  <c r="G11" i="15"/>
  <c r="F12" i="15"/>
  <c r="G12" i="15"/>
  <c r="F13" i="15"/>
  <c r="G13" i="15"/>
  <c r="F14" i="15"/>
  <c r="G14" i="15"/>
  <c r="F15" i="15"/>
  <c r="G15" i="15"/>
  <c r="G7" i="15"/>
  <c r="F7" i="15"/>
  <c r="F8" i="14"/>
  <c r="I8" i="14" s="1"/>
  <c r="G8" i="14"/>
  <c r="J8" i="14" s="1"/>
  <c r="F13" i="14"/>
  <c r="I13" i="14" s="1"/>
  <c r="G13" i="14"/>
  <c r="J13" i="14" s="1"/>
  <c r="G7" i="14"/>
  <c r="J7" i="14" s="1"/>
  <c r="F7" i="14"/>
  <c r="I7" i="14" s="1"/>
  <c r="I8" i="13"/>
  <c r="G8" i="13"/>
  <c r="J8" i="13" s="1"/>
  <c r="F10" i="13"/>
  <c r="I10" i="13" s="1"/>
  <c r="G10" i="13"/>
  <c r="J10" i="13" s="1"/>
  <c r="F12" i="13"/>
  <c r="I12" i="13" s="1"/>
  <c r="G12" i="13"/>
  <c r="J12" i="13" s="1"/>
  <c r="F14" i="13"/>
  <c r="I14" i="13" s="1"/>
  <c r="G14" i="13"/>
  <c r="J14" i="13" s="1"/>
  <c r="F15" i="13"/>
  <c r="I15" i="13" s="1"/>
  <c r="G15" i="13"/>
  <c r="J15" i="13" s="1"/>
  <c r="F17" i="13"/>
  <c r="I17" i="13" s="1"/>
  <c r="G17" i="13"/>
  <c r="J17" i="13" s="1"/>
  <c r="F19" i="13"/>
  <c r="I19" i="13" s="1"/>
  <c r="G19" i="13"/>
  <c r="J19" i="13" s="1"/>
  <c r="G7" i="13"/>
  <c r="J7" i="13" s="1"/>
  <c r="F7" i="13"/>
  <c r="I7" i="13" s="1"/>
  <c r="I22" i="13" l="1"/>
  <c r="J22" i="13"/>
  <c r="I16" i="15"/>
  <c r="J16" i="15"/>
  <c r="AA17" i="12" l="1"/>
  <c r="AA16" i="12"/>
  <c r="AA15" i="12"/>
  <c r="AA14" i="12"/>
  <c r="AA13" i="12"/>
  <c r="AA12" i="12"/>
  <c r="V13" i="12"/>
  <c r="Q17" i="12"/>
  <c r="V17" i="12"/>
  <c r="V16" i="12"/>
  <c r="V15" i="12"/>
  <c r="V14" i="12"/>
  <c r="V12" i="12"/>
  <c r="L12" i="12"/>
  <c r="Q14" i="12"/>
  <c r="R14" i="12" s="1"/>
  <c r="Q15" i="12"/>
  <c r="Q16" i="12"/>
  <c r="Q13" i="12"/>
  <c r="Q12" i="12"/>
  <c r="R12" i="12" s="1"/>
  <c r="L14" i="12"/>
  <c r="L15" i="12"/>
  <c r="M15" i="12" s="1"/>
  <c r="L16" i="12"/>
  <c r="L17" i="12"/>
  <c r="M17" i="12" s="1"/>
  <c r="L13" i="12"/>
  <c r="M12" i="12"/>
  <c r="Z17" i="12"/>
  <c r="W17" i="12"/>
  <c r="U17" i="12"/>
  <c r="R17" i="12"/>
  <c r="P17" i="12"/>
  <c r="K17" i="12"/>
  <c r="H17" i="12"/>
  <c r="AB16" i="12"/>
  <c r="Z16" i="12"/>
  <c r="W16" i="12"/>
  <c r="U16" i="12"/>
  <c r="R16" i="12"/>
  <c r="P16" i="12"/>
  <c r="M16" i="12"/>
  <c r="K16" i="12"/>
  <c r="H16" i="12"/>
  <c r="AB15" i="12"/>
  <c r="Z15" i="12"/>
  <c r="W15" i="12"/>
  <c r="U15" i="12"/>
  <c r="R15" i="12"/>
  <c r="P15" i="12"/>
  <c r="K15" i="12"/>
  <c r="H15" i="12"/>
  <c r="AB14" i="12"/>
  <c r="Z14" i="12"/>
  <c r="W14" i="12"/>
  <c r="U14" i="12"/>
  <c r="P14" i="12"/>
  <c r="K14" i="12"/>
  <c r="H14" i="12"/>
  <c r="AB13" i="12"/>
  <c r="Z13" i="12"/>
  <c r="W13" i="12"/>
  <c r="U13" i="12"/>
  <c r="R13" i="12"/>
  <c r="P13" i="12"/>
  <c r="K13" i="12"/>
  <c r="H13" i="12"/>
  <c r="AB12" i="12"/>
  <c r="Z12" i="12"/>
  <c r="W12" i="12"/>
  <c r="U12" i="12"/>
  <c r="P12" i="12"/>
  <c r="K12" i="12"/>
  <c r="H12" i="12"/>
  <c r="AA16" i="11"/>
  <c r="AB16" i="11" s="1"/>
  <c r="Z16" i="11"/>
  <c r="V16" i="11"/>
  <c r="W16" i="11" s="1"/>
  <c r="U16" i="11"/>
  <c r="Q16" i="11"/>
  <c r="R16" i="11" s="1"/>
  <c r="P16" i="11"/>
  <c r="L16" i="11"/>
  <c r="M16" i="11" s="1"/>
  <c r="K16" i="11"/>
  <c r="H16" i="11"/>
  <c r="AA20" i="11"/>
  <c r="AB20" i="11" s="1"/>
  <c r="Z20" i="11"/>
  <c r="V20" i="11"/>
  <c r="W20" i="11" s="1"/>
  <c r="U20" i="11"/>
  <c r="Q20" i="11"/>
  <c r="R20" i="11" s="1"/>
  <c r="P20" i="11"/>
  <c r="L20" i="11"/>
  <c r="M20" i="11" s="1"/>
  <c r="K20" i="11"/>
  <c r="H20" i="11"/>
  <c r="AA19" i="11"/>
  <c r="AB19" i="11" s="1"/>
  <c r="Z19" i="11"/>
  <c r="V19" i="11"/>
  <c r="W19" i="11" s="1"/>
  <c r="U19" i="11"/>
  <c r="Q19" i="11"/>
  <c r="R19" i="11" s="1"/>
  <c r="P19" i="11"/>
  <c r="L19" i="11"/>
  <c r="M19" i="11" s="1"/>
  <c r="K19" i="11"/>
  <c r="H19" i="11"/>
  <c r="AA14" i="11"/>
  <c r="AB14" i="11" s="1"/>
  <c r="Z14" i="11"/>
  <c r="V14" i="11"/>
  <c r="W14" i="11" s="1"/>
  <c r="U14" i="11"/>
  <c r="Q14" i="11"/>
  <c r="R14" i="11" s="1"/>
  <c r="P14" i="11"/>
  <c r="L14" i="11"/>
  <c r="M14" i="11" s="1"/>
  <c r="K14" i="11"/>
  <c r="H14" i="11"/>
  <c r="AA12" i="11"/>
  <c r="AB12" i="11" s="1"/>
  <c r="Z12" i="11"/>
  <c r="V12" i="11"/>
  <c r="W12" i="11" s="1"/>
  <c r="U12" i="11"/>
  <c r="Q12" i="11"/>
  <c r="R12" i="11" s="1"/>
  <c r="P12" i="11"/>
  <c r="L12" i="11"/>
  <c r="M12" i="11" s="1"/>
  <c r="K12" i="11"/>
  <c r="H12" i="11"/>
  <c r="AA19" i="1"/>
  <c r="AB19" i="1" s="1"/>
  <c r="Z19" i="1"/>
  <c r="V19" i="1"/>
  <c r="W19" i="1" s="1"/>
  <c r="U19" i="1"/>
  <c r="Q19" i="1"/>
  <c r="F19" i="1" s="1"/>
  <c r="P19" i="1"/>
  <c r="L19" i="1"/>
  <c r="M19" i="1" s="1"/>
  <c r="K19" i="1"/>
  <c r="H19" i="1"/>
  <c r="AA17" i="1"/>
  <c r="AB17" i="1" s="1"/>
  <c r="Z17" i="1"/>
  <c r="V17" i="1"/>
  <c r="W17" i="1" s="1"/>
  <c r="U17" i="1"/>
  <c r="Q17" i="1"/>
  <c r="R17" i="1" s="1"/>
  <c r="P17" i="1"/>
  <c r="L17" i="1"/>
  <c r="M17" i="1" s="1"/>
  <c r="G17" i="1" s="1"/>
  <c r="K17" i="1"/>
  <c r="H17" i="1"/>
  <c r="AA16" i="1"/>
  <c r="AB16" i="1" s="1"/>
  <c r="Z16" i="1"/>
  <c r="V16" i="1"/>
  <c r="W16" i="1" s="1"/>
  <c r="U16" i="1"/>
  <c r="Q16" i="1"/>
  <c r="R16" i="1" s="1"/>
  <c r="P16" i="1"/>
  <c r="L16" i="1"/>
  <c r="M16" i="1" s="1"/>
  <c r="K16" i="1"/>
  <c r="H16" i="1"/>
  <c r="F12" i="1"/>
  <c r="H14" i="1"/>
  <c r="AA14" i="1"/>
  <c r="AB14" i="1" s="1"/>
  <c r="Z14" i="1"/>
  <c r="V14" i="1"/>
  <c r="W14" i="1" s="1"/>
  <c r="U14" i="1"/>
  <c r="Q14" i="1"/>
  <c r="R14" i="1" s="1"/>
  <c r="P14" i="1"/>
  <c r="L14" i="1"/>
  <c r="M14" i="1" s="1"/>
  <c r="K14" i="1"/>
  <c r="AB12" i="1"/>
  <c r="AA12" i="1"/>
  <c r="Z12" i="1"/>
  <c r="V12" i="1"/>
  <c r="W12" i="1" s="1"/>
  <c r="U12" i="1"/>
  <c r="R12" i="1"/>
  <c r="M12" i="1"/>
  <c r="G12" i="1" s="1"/>
  <c r="K12" i="1"/>
  <c r="H12" i="1"/>
  <c r="F17" i="12" l="1"/>
  <c r="AB17" i="12"/>
  <c r="G17" i="12" s="1"/>
  <c r="G12" i="12"/>
  <c r="F13" i="12"/>
  <c r="G16" i="12"/>
  <c r="F14" i="12"/>
  <c r="F12" i="12"/>
  <c r="M14" i="12"/>
  <c r="G14" i="12" s="1"/>
  <c r="G15" i="12"/>
  <c r="M13" i="12"/>
  <c r="G13" i="12" s="1"/>
  <c r="F16" i="12"/>
  <c r="F15" i="12"/>
  <c r="G16" i="11"/>
  <c r="G14" i="14" s="1"/>
  <c r="J14" i="14" s="1"/>
  <c r="F20" i="11"/>
  <c r="F18" i="14" s="1"/>
  <c r="I18" i="14" s="1"/>
  <c r="F16" i="11"/>
  <c r="F14" i="14" s="1"/>
  <c r="I14" i="14" s="1"/>
  <c r="G14" i="11"/>
  <c r="G12" i="14" s="1"/>
  <c r="J12" i="14" s="1"/>
  <c r="G19" i="11"/>
  <c r="G17" i="14" s="1"/>
  <c r="J17" i="14" s="1"/>
  <c r="G20" i="11"/>
  <c r="G18" i="14" s="1"/>
  <c r="J18" i="14" s="1"/>
  <c r="G12" i="11"/>
  <c r="G10" i="14" s="1"/>
  <c r="J10" i="14" s="1"/>
  <c r="F19" i="11"/>
  <c r="F17" i="14" s="1"/>
  <c r="I17" i="14" s="1"/>
  <c r="F12" i="11"/>
  <c r="F10" i="14" s="1"/>
  <c r="I10" i="14" s="1"/>
  <c r="F14" i="11"/>
  <c r="F12" i="14" s="1"/>
  <c r="I12" i="14" s="1"/>
  <c r="F16" i="1"/>
  <c r="G16" i="1"/>
  <c r="R19" i="1"/>
  <c r="G19" i="1" s="1"/>
  <c r="F17" i="1"/>
  <c r="G14" i="1"/>
  <c r="F14" i="1"/>
  <c r="I19" i="14" l="1"/>
</calcChain>
</file>

<file path=xl/sharedStrings.xml><?xml version="1.0" encoding="utf-8"?>
<sst xmlns="http://schemas.openxmlformats.org/spreadsheetml/2006/main" count="343" uniqueCount="136">
  <si>
    <t>Assistance fonctionnelle et SI au CNT</t>
  </si>
  <si>
    <t>Configuration d’outils</t>
  </si>
  <si>
    <t>X0</t>
  </si>
  <si>
    <t>X1</t>
  </si>
  <si>
    <t>Projet de niveau 1</t>
  </si>
  <si>
    <t>X2</t>
  </si>
  <si>
    <t>Projet de niveau 2</t>
  </si>
  <si>
    <t>X3</t>
  </si>
  <si>
    <t>Projet de niveau 3</t>
  </si>
  <si>
    <t>X4</t>
  </si>
  <si>
    <t>Projet de niveau 4</t>
  </si>
  <si>
    <t>X5</t>
  </si>
  <si>
    <t>Projet de niveau 5</t>
  </si>
  <si>
    <t>Directeur</t>
  </si>
  <si>
    <t>Consultant sénior</t>
  </si>
  <si>
    <t>Consultant junior</t>
  </si>
  <si>
    <t>Direction de programme</t>
  </si>
  <si>
    <t>MCO</t>
  </si>
  <si>
    <t>GP1</t>
  </si>
  <si>
    <t>GP3</t>
  </si>
  <si>
    <t>GP2</t>
  </si>
  <si>
    <t>BF</t>
  </si>
  <si>
    <t>PO1</t>
  </si>
  <si>
    <t>PO2</t>
  </si>
  <si>
    <t>PO3</t>
  </si>
  <si>
    <t>AM1</t>
  </si>
  <si>
    <t>Marché</t>
  </si>
  <si>
    <t>Expertise spécialisée</t>
  </si>
  <si>
    <t>PP1</t>
  </si>
  <si>
    <t>PP2</t>
  </si>
  <si>
    <t>Lot1 ATMO-Métier - BPU</t>
  </si>
  <si>
    <t>Unité de facturation</t>
  </si>
  <si>
    <t>Unité de compte</t>
  </si>
  <si>
    <t>Prestations de maintien en condition opérationnelle</t>
  </si>
  <si>
    <t>Prestations de gestion de projet</t>
  </si>
  <si>
    <t>Prestations ponctuelles</t>
  </si>
  <si>
    <t>Rédaction d’une spécification technique</t>
  </si>
  <si>
    <t>Organisation et animation de séance (réunion, formation, séminaire)</t>
  </si>
  <si>
    <t>Assistance technique au Maintien en condition opérationnelle des radars et équipements associés</t>
  </si>
  <si>
    <t xml:space="preserve">Assistance à la Gestion de projet pour les opérations de déploiement/modernisation/vie du parc </t>
  </si>
  <si>
    <t>Nb total d'ETP</t>
  </si>
  <si>
    <t xml:space="preserve">Assistance à la Gestion du programme d’externalisation de la conduite des voitures radars </t>
  </si>
  <si>
    <t>Libellé de la prestation</t>
  </si>
  <si>
    <t>Code prestation</t>
  </si>
  <si>
    <t>Unité d'œuvre</t>
  </si>
  <si>
    <t>U</t>
  </si>
  <si>
    <t>Forfait trimestriel</t>
  </si>
  <si>
    <t>Tarif journalier (€ HT)</t>
  </si>
  <si>
    <t>Tarif journalier (€ TTC)</t>
  </si>
  <si>
    <t>Instructions pour le renseignement de l'annexe financière</t>
  </si>
  <si>
    <t xml:space="preserve"> </t>
  </si>
  <si>
    <t>MARCHÉ D’ASSISTANCE TECHNIQUE À MAÎTRISE D’OUVRAGE 
DU DÉPARTEMENT DU CONTRÔLE AUTOMATISÉ</t>
  </si>
  <si>
    <t>Coût mensuel TTC (€ TTC)</t>
  </si>
  <si>
    <t>Coût mensuel HT (€ HT)</t>
  </si>
  <si>
    <t>Décomposition par type de profil</t>
  </si>
  <si>
    <r>
      <t xml:space="preserve">MINISTERE DE L'INTERIEUR
DELEGATION A LA SECURITE ROUTIERE
</t>
    </r>
    <r>
      <rPr>
        <sz val="11"/>
        <rFont val="Calibri"/>
        <family val="2"/>
        <scheme val="minor"/>
      </rPr>
      <t xml:space="preserve">
MARCHÉ D’ASSISTANCE TECHNIQUE À MAÎTRISE D’OUVRAGE DU DÉPARTEMENT DU CONTRÔLE AUTOMATISÉ</t>
    </r>
  </si>
  <si>
    <t>Coût de prestation TTC 
(€ TTC)</t>
  </si>
  <si>
    <t>Coût de prestation HT 
(€ HT)</t>
  </si>
  <si>
    <t>MINISTERE DE L'INTERIEUR
DELEGATION A LA SECURITE ROUTIERE</t>
  </si>
  <si>
    <t>Coût trimestriel HT (€ HT)</t>
  </si>
  <si>
    <t>Coût trimestriel TTC (€ TTC)</t>
  </si>
  <si>
    <t>Nb ETP</t>
  </si>
  <si>
    <t>Manager</t>
  </si>
  <si>
    <t>Prestations de réversibilité</t>
  </si>
  <si>
    <t>RE</t>
  </si>
  <si>
    <t>RS</t>
  </si>
  <si>
    <t>Prestation de réversibilité entrante</t>
  </si>
  <si>
    <t>Prestation de réversibilité sortante</t>
  </si>
  <si>
    <t>Forfait mensuel</t>
  </si>
  <si>
    <t>N/A</t>
  </si>
  <si>
    <t>Forfait trimestriel pour 100 opérations</t>
  </si>
  <si>
    <t>Forfait trimestriel pour 12 départements externalisés</t>
  </si>
  <si>
    <t>Par prestation</t>
  </si>
  <si>
    <t>Par prestation relative à la volumétrie étalon de spécifications techniques
(20 000 caractères sans compter les espaces, les schémas et graphiques)</t>
  </si>
  <si>
    <t xml:space="preserve">● Toutes les cases en jaune doivent être complétées. Dans le cas contraire, l'offre du candidat sera considérée comme irrégulière. </t>
  </si>
  <si>
    <t>Lot1_UO-RE</t>
  </si>
  <si>
    <t>Lot2_UO-RE</t>
  </si>
  <si>
    <t>Lot2_UO-RS</t>
  </si>
  <si>
    <t>Lot1_UO-RS</t>
  </si>
  <si>
    <t>Lot1_UO-MCO</t>
  </si>
  <si>
    <t>Lot1_UO-GP1</t>
  </si>
  <si>
    <t>Lot1_UO-GP3</t>
  </si>
  <si>
    <t>Lot1_UO-PP1</t>
  </si>
  <si>
    <t>Lot1_UO-PP2</t>
  </si>
  <si>
    <t>Lot2_UO-BF</t>
  </si>
  <si>
    <t xml:space="preserve">Suivi budgétaire et financier </t>
  </si>
  <si>
    <t>Processus et outils</t>
  </si>
  <si>
    <t>Lot2_UO-PO1</t>
  </si>
  <si>
    <t>PO4</t>
  </si>
  <si>
    <t>Lot2_UO-PO2</t>
  </si>
  <si>
    <t>Lot2_UO-PO3</t>
  </si>
  <si>
    <t>Lot2_UO-PO4</t>
  </si>
  <si>
    <t>Par prestation, selon la nature et la complexité de la prestation définie dans le CCTP</t>
  </si>
  <si>
    <t>Support opérationnel et exploitation des tablettes de navigation</t>
  </si>
  <si>
    <t xml:space="preserve">Support méthodologique et Procédures </t>
  </si>
  <si>
    <t>Prestation sur devis</t>
  </si>
  <si>
    <t>Sur devis</t>
  </si>
  <si>
    <t>Audits et marchés</t>
  </si>
  <si>
    <t>Lot2_UO-AM1</t>
  </si>
  <si>
    <t>Lot2_UO-AM2</t>
  </si>
  <si>
    <t>AM2</t>
  </si>
  <si>
    <t>Audit</t>
  </si>
  <si>
    <t>Par prestation, selon la complexité de l'audit définie dans le CCTP</t>
  </si>
  <si>
    <t>Lot2 ATMO-Soutien - BPU</t>
  </si>
  <si>
    <t>Lot3_X0</t>
  </si>
  <si>
    <t>Prestations innovation</t>
  </si>
  <si>
    <t>Lot3_UO-RE</t>
  </si>
  <si>
    <t>Lot3_UO-RS</t>
  </si>
  <si>
    <t>Lot3_X1</t>
  </si>
  <si>
    <t>Lot3_X2</t>
  </si>
  <si>
    <t>Lot3_X3</t>
  </si>
  <si>
    <t>Lot3_X4</t>
  </si>
  <si>
    <t>Organisation et Coordination des travaux</t>
  </si>
  <si>
    <t>Lot3_X5</t>
  </si>
  <si>
    <t>Prestation de suivi budgétaire et financier, 
y compris direction de programme du lot 2</t>
  </si>
  <si>
    <t>Quantités estimatives sur 4 ans</t>
  </si>
  <si>
    <t>Prix total HT</t>
  </si>
  <si>
    <t>Prix total TTC</t>
  </si>
  <si>
    <t>TOTAL</t>
  </si>
  <si>
    <t>Lot3 ATMO-Innovation - BPU</t>
  </si>
  <si>
    <t>Lot3 ATMO-Innovation - DQE</t>
  </si>
  <si>
    <t>Lot1 ATMO-Métier - DQE</t>
  </si>
  <si>
    <t>Lot2 ATMO-Soutien - DQE</t>
  </si>
  <si>
    <t>Lot1_UO-PP3</t>
  </si>
  <si>
    <t>PP3</t>
  </si>
  <si>
    <t>Lot1_UO-DIR</t>
  </si>
  <si>
    <t>DIR</t>
  </si>
  <si>
    <t xml:space="preserve">
1)  Le formalisme de ce fichier doit être respecté. Aucune donnée ne doit être modifiée. Aucune ligne ne doit être ajoutée à l'annexe financière.  
Le candidat doit compléter toutes les cellules de couleur JAUNE.    
Les cellules relatives à la TVA applicable et les prix TTC sont calculées automatiquement.
2) Compte tenu des éléments figurant dans le cahier des charges (spécialement les prescriptions du CCTP relatives aux caractéristiques et aux performances attendues, ainsi que la charge estimée associée), le candidat présente les prix permettant de répondre aux besoins du bénéficiaire, en décomposant -pour les prestations concernées- la charge par nature de profil avec le TJM associé (taux journalier moyen).
3) Toutes les rubriques de l'annexe financière doivent être impérativement renseignées y compris si le prix est nul (renseigner expressément par «0» [zéro]).
4) L'annexe financière est insérée dans l'offre du candidat au format tableur.
5) Le candidat prend soin de vérifier la cohérence des prix dans l'ensemble de ses documents.</t>
  </si>
  <si>
    <t>Lot1_UO-GP21</t>
  </si>
  <si>
    <t>Lot1_UO-GP22</t>
  </si>
  <si>
    <t>Forfait trimestriel pour 200 mouvements +/- 50 mouvements</t>
  </si>
  <si>
    <t>Forfait trimestriel pour 1 000 emplacements +/- 500 emplacements</t>
  </si>
  <si>
    <t>Assistance à la Gestion de projet pour la rotation des radars déplaçables - Partie relative aux mouvements</t>
  </si>
  <si>
    <t>Assistance à la Gestion de projet pour la rotation des radars déplaçables - Partie relative aux emplacements</t>
  </si>
  <si>
    <t>Par mois</t>
  </si>
  <si>
    <t>Par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</si>
</sst>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0_ ;\-#,##0\ "/>
  </numFmts>
  <fonts count="1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sz val="10"/>
      <name val="Arial"/>
      <family val="2"/>
      <charset val="1"/>
    </font>
    <font>
      <sz val="10"/>
      <name val="Arial"/>
      <family val="2"/>
    </font>
    <font>
      <sz val="11"/>
      <name val="Calibri"/>
      <family val="2"/>
      <scheme val="minor"/>
    </font>
    <font>
      <b/>
      <sz val="14"/>
      <name val="Calibri"/>
      <family val="2"/>
      <charset val="1"/>
    </font>
    <font>
      <sz val="11"/>
      <color rgb="FF000000"/>
      <name val="Calibri"/>
      <family val="2"/>
      <charset val="1"/>
    </font>
    <font>
      <b/>
      <sz val="12"/>
      <name val="Calibri"/>
      <family val="2"/>
      <charset val="1"/>
    </font>
    <font>
      <b/>
      <sz val="11"/>
      <name val="Calibri"/>
      <family val="2"/>
      <scheme val="minor"/>
    </font>
    <font>
      <b/>
      <i/>
      <sz val="11"/>
      <name val="Calibri"/>
      <family val="2"/>
      <scheme val="minor"/>
    </font>
    <font>
      <b/>
      <sz val="11"/>
      <color rgb="FFFFFFFF"/>
      <name val="Calibri"/>
      <family val="2"/>
      <scheme val="minor"/>
    </font>
    <font>
      <b/>
      <sz val="11"/>
      <color rgb="FFFF0000"/>
      <name val="Calibri"/>
      <family val="2"/>
      <scheme val="minor"/>
    </font>
    <font>
      <sz val="12"/>
      <name val="Calibri"/>
      <family val="2"/>
      <scheme val="minor"/>
    </font>
    <font>
      <sz val="11"/>
      <name val="Arial"/>
      <family val="2"/>
      <charset val="1"/>
    </font>
    <font>
      <b/>
      <i/>
      <sz val="11"/>
      <color theme="1"/>
      <name val="Calibri"/>
      <family val="2"/>
      <scheme val="minor"/>
    </font>
    <font>
      <i/>
      <sz val="11"/>
      <name val="Calibri"/>
      <family val="2"/>
      <scheme val="minor"/>
    </font>
  </fonts>
  <fills count="13">
    <fill>
      <patternFill patternType="none"/>
    </fill>
    <fill>
      <patternFill patternType="gray125"/>
    </fill>
    <fill>
      <patternFill patternType="solid">
        <fgColor rgb="FFC0C0C0"/>
        <bgColor rgb="FFD9D9D9"/>
      </patternFill>
    </fill>
    <fill>
      <patternFill patternType="solid">
        <fgColor rgb="FFFFFFFF"/>
        <bgColor rgb="FFFFFFCC"/>
      </patternFill>
    </fill>
    <fill>
      <patternFill patternType="solid">
        <fgColor rgb="FFFFFF00"/>
        <bgColor indexed="64"/>
      </patternFill>
    </fill>
    <fill>
      <patternFill patternType="solid">
        <fgColor theme="0" tint="-0.14999847407452621"/>
        <bgColor indexed="64"/>
      </patternFill>
    </fill>
    <fill>
      <patternFill patternType="solid">
        <fgColor theme="9" tint="0.79998168889431442"/>
        <bgColor rgb="FF969696"/>
      </patternFill>
    </fill>
    <fill>
      <patternFill patternType="solid">
        <fgColor theme="9" tint="0.79998168889431442"/>
        <bgColor indexed="64"/>
      </patternFill>
    </fill>
    <fill>
      <patternFill patternType="solid">
        <fgColor theme="5" tint="0.79998168889431442"/>
        <bgColor rgb="FF969696"/>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79998168889431442"/>
        <bgColor rgb="FF969696"/>
      </patternFill>
    </fill>
    <fill>
      <patternFill patternType="solid">
        <fgColor rgb="FFCCFF99"/>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right style="medium">
        <color indexed="64"/>
      </right>
      <top style="medium">
        <color indexed="64"/>
      </top>
      <bottom style="thin">
        <color indexed="64"/>
      </bottom>
      <diagonal/>
    </border>
  </borders>
  <cellStyleXfs count="7">
    <xf numFmtId="0" fontId="0" fillId="0" borderId="0"/>
    <xf numFmtId="43" fontId="2" fillId="0" borderId="0" applyFont="0" applyFill="0" applyBorder="0" applyAlignment="0" applyProtection="0"/>
    <xf numFmtId="44" fontId="2" fillId="0" borderId="0" applyFont="0" applyFill="0" applyBorder="0" applyAlignment="0" applyProtection="0"/>
    <xf numFmtId="0" fontId="4" fillId="0" borderId="0"/>
    <xf numFmtId="0" fontId="5" fillId="0" borderId="0"/>
    <xf numFmtId="0" fontId="4" fillId="0" borderId="0"/>
    <xf numFmtId="0" fontId="8" fillId="0" borderId="0"/>
  </cellStyleXfs>
  <cellXfs count="261">
    <xf numFmtId="0" fontId="0" fillId="0" borderId="0" xfId="0"/>
    <xf numFmtId="0" fontId="1" fillId="0" borderId="0" xfId="0" applyFont="1"/>
    <xf numFmtId="0" fontId="3" fillId="0" borderId="0" xfId="0" applyFont="1" applyAlignment="1">
      <alignment horizontal="center"/>
    </xf>
    <xf numFmtId="0" fontId="8" fillId="0" borderId="0" xfId="6"/>
    <xf numFmtId="0" fontId="1" fillId="0" borderId="0" xfId="0" applyFont="1" applyAlignment="1">
      <alignment vertical="center"/>
    </xf>
    <xf numFmtId="0" fontId="3" fillId="0" borderId="0" xfId="0" applyFont="1" applyAlignment="1">
      <alignment horizontal="center" vertical="center"/>
    </xf>
    <xf numFmtId="0" fontId="2" fillId="0" borderId="0" xfId="0" applyFont="1" applyAlignment="1">
      <alignment vertical="center" wrapText="1"/>
    </xf>
    <xf numFmtId="0" fontId="6" fillId="0" borderId="0" xfId="4" applyFont="1" applyBorder="1" applyAlignment="1" applyProtection="1">
      <alignment horizontal="center" vertical="center" wrapText="1"/>
      <protection hidden="1"/>
    </xf>
    <xf numFmtId="0" fontId="14"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vertical="center"/>
    </xf>
    <xf numFmtId="0" fontId="2" fillId="0" borderId="0" xfId="0" applyFont="1"/>
    <xf numFmtId="0" fontId="2" fillId="0" borderId="0" xfId="0" quotePrefix="1" applyFont="1" applyAlignment="1">
      <alignment vertical="center" wrapText="1"/>
    </xf>
    <xf numFmtId="0" fontId="2" fillId="0" borderId="0" xfId="0" applyFont="1" applyAlignment="1">
      <alignment wrapText="1"/>
    </xf>
    <xf numFmtId="0" fontId="0" fillId="0" borderId="0" xfId="0" applyFont="1" applyAlignment="1">
      <alignment vertical="center" wrapText="1"/>
    </xf>
    <xf numFmtId="0" fontId="2"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6" xfId="0" applyFont="1" applyBorder="1" applyAlignment="1">
      <alignment horizontal="center" vertical="center" wrapText="1"/>
    </xf>
    <xf numFmtId="3" fontId="11" fillId="2" borderId="4" xfId="3" applyNumberFormat="1"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0" xfId="4" applyFont="1" applyFill="1" applyBorder="1" applyAlignment="1" applyProtection="1">
      <alignment horizontal="center" vertical="center" wrapText="1"/>
      <protection hidden="1"/>
    </xf>
    <xf numFmtId="0" fontId="6" fillId="0" borderId="0" xfId="4" applyFont="1" applyFill="1" applyBorder="1" applyAlignment="1" applyProtection="1">
      <alignment horizontal="center" vertical="center" wrapText="1"/>
      <protection hidden="1"/>
    </xf>
    <xf numFmtId="0" fontId="6" fillId="0" borderId="28" xfId="0" quotePrefix="1" applyFont="1" applyFill="1" applyBorder="1" applyAlignment="1">
      <alignment horizontal="center" vertical="center"/>
    </xf>
    <xf numFmtId="0" fontId="2" fillId="0" borderId="0" xfId="0" applyFont="1" applyAlignment="1">
      <alignment horizontal="center"/>
    </xf>
    <xf numFmtId="0" fontId="0" fillId="0" borderId="0" xfId="0" quotePrefix="1" applyFont="1" applyAlignment="1">
      <alignment vertical="center" wrapText="1"/>
    </xf>
    <xf numFmtId="0" fontId="2" fillId="4" borderId="25" xfId="0" applyFont="1" applyFill="1" applyBorder="1" applyAlignment="1">
      <alignment horizontal="center" vertical="center"/>
    </xf>
    <xf numFmtId="44" fontId="2" fillId="4" borderId="0" xfId="2" applyFont="1" applyFill="1" applyBorder="1" applyAlignment="1">
      <alignment horizontal="center" vertical="center"/>
    </xf>
    <xf numFmtId="44" fontId="2" fillId="0" borderId="0" xfId="2" applyFont="1" applyBorder="1" applyAlignment="1">
      <alignment horizontal="center" vertical="center"/>
    </xf>
    <xf numFmtId="0" fontId="6" fillId="0" borderId="0" xfId="0" applyFont="1" applyFill="1" applyAlignment="1">
      <alignment horizontal="center"/>
    </xf>
    <xf numFmtId="44" fontId="2" fillId="0" borderId="24" xfId="2" applyFont="1" applyBorder="1" applyAlignment="1">
      <alignment horizontal="center" vertical="center"/>
    </xf>
    <xf numFmtId="0" fontId="2" fillId="0" borderId="0" xfId="0" applyFont="1" applyFill="1" applyAlignment="1">
      <alignment vertical="center"/>
    </xf>
    <xf numFmtId="0" fontId="6" fillId="0" borderId="0" xfId="0" applyFont="1" applyFill="1" applyAlignment="1">
      <alignment horizontal="center" vertical="center"/>
    </xf>
    <xf numFmtId="0" fontId="1" fillId="0" borderId="0" xfId="0" applyFont="1" applyFill="1" applyAlignment="1">
      <alignment vertical="center"/>
    </xf>
    <xf numFmtId="0" fontId="6" fillId="4" borderId="24" xfId="0" quotePrefix="1" applyFont="1" applyFill="1" applyBorder="1" applyAlignment="1">
      <alignment horizontal="center" vertical="center"/>
    </xf>
    <xf numFmtId="44" fontId="6" fillId="0" borderId="24" xfId="0" applyNumberFormat="1" applyFont="1" applyBorder="1" applyAlignment="1">
      <alignment horizontal="center" vertical="center"/>
    </xf>
    <xf numFmtId="0" fontId="1" fillId="0" borderId="26" xfId="0" applyFont="1" applyBorder="1" applyAlignment="1">
      <alignment vertical="center"/>
    </xf>
    <xf numFmtId="0" fontId="1" fillId="0" borderId="12" xfId="0" applyFont="1" applyBorder="1" applyAlignment="1">
      <alignment vertical="center"/>
    </xf>
    <xf numFmtId="0" fontId="2" fillId="0" borderId="12" xfId="0" quotePrefix="1" applyFont="1" applyBorder="1" applyAlignment="1">
      <alignment vertical="center" wrapText="1"/>
    </xf>
    <xf numFmtId="0" fontId="0" fillId="0" borderId="12" xfId="0" applyFont="1" applyBorder="1" applyAlignment="1">
      <alignment vertical="center" wrapText="1"/>
    </xf>
    <xf numFmtId="0" fontId="2" fillId="0" borderId="12" xfId="0" applyFont="1" applyBorder="1" applyAlignment="1">
      <alignment horizontal="center" vertical="center"/>
    </xf>
    <xf numFmtId="44" fontId="6" fillId="0" borderId="30" xfId="0" applyNumberFormat="1" applyFont="1" applyBorder="1" applyAlignment="1">
      <alignment horizontal="center" vertical="center"/>
    </xf>
    <xf numFmtId="0" fontId="6" fillId="0" borderId="13" xfId="0" quotePrefix="1" applyFont="1" applyFill="1" applyBorder="1" applyAlignment="1">
      <alignment horizontal="center" vertical="center"/>
    </xf>
    <xf numFmtId="0" fontId="2" fillId="4" borderId="17" xfId="0" applyFont="1" applyFill="1" applyBorder="1" applyAlignment="1">
      <alignment horizontal="center" vertical="center"/>
    </xf>
    <xf numFmtId="44" fontId="2" fillId="4" borderId="12" xfId="2" applyFont="1" applyFill="1" applyBorder="1" applyAlignment="1">
      <alignment horizontal="center" vertical="center"/>
    </xf>
    <xf numFmtId="44" fontId="2" fillId="0" borderId="12" xfId="2" applyFont="1" applyBorder="1" applyAlignment="1">
      <alignment horizontal="center" vertical="center"/>
    </xf>
    <xf numFmtId="44" fontId="2" fillId="0" borderId="30" xfId="2" applyFont="1" applyBorder="1" applyAlignment="1">
      <alignment horizontal="center" vertical="center"/>
    </xf>
    <xf numFmtId="0" fontId="1" fillId="0" borderId="14" xfId="0" applyFont="1" applyBorder="1" applyAlignment="1">
      <alignment vertical="center"/>
    </xf>
    <xf numFmtId="0" fontId="2" fillId="0" borderId="14" xfId="0" quotePrefix="1" applyFont="1" applyBorder="1" applyAlignment="1">
      <alignment vertical="center" wrapText="1"/>
    </xf>
    <xf numFmtId="0" fontId="0" fillId="0" borderId="14" xfId="0" applyFont="1" applyBorder="1" applyAlignment="1">
      <alignment vertical="center" wrapText="1"/>
    </xf>
    <xf numFmtId="0" fontId="2" fillId="0" borderId="14" xfId="0" applyFont="1" applyBorder="1" applyAlignment="1">
      <alignment horizontal="center" vertical="center"/>
    </xf>
    <xf numFmtId="44" fontId="6" fillId="0" borderId="22" xfId="0" applyNumberFormat="1" applyFont="1" applyBorder="1" applyAlignment="1">
      <alignment horizontal="center" vertical="center"/>
    </xf>
    <xf numFmtId="0" fontId="6" fillId="0" borderId="15" xfId="0" quotePrefix="1" applyFont="1" applyFill="1" applyBorder="1" applyAlignment="1">
      <alignment horizontal="center" vertical="center"/>
    </xf>
    <xf numFmtId="0" fontId="2" fillId="4" borderId="18" xfId="0" applyFont="1" applyFill="1" applyBorder="1" applyAlignment="1">
      <alignment horizontal="center" vertical="center"/>
    </xf>
    <xf numFmtId="44" fontId="2" fillId="4" borderId="14" xfId="2" applyFont="1" applyFill="1" applyBorder="1" applyAlignment="1">
      <alignment horizontal="center" vertical="center"/>
    </xf>
    <xf numFmtId="44" fontId="2" fillId="0" borderId="14" xfId="2" applyFont="1" applyBorder="1" applyAlignment="1">
      <alignment horizontal="center" vertical="center"/>
    </xf>
    <xf numFmtId="44" fontId="2" fillId="0" borderId="22" xfId="2" applyFont="1" applyBorder="1" applyAlignment="1">
      <alignment horizontal="center" vertical="center"/>
    </xf>
    <xf numFmtId="0" fontId="6" fillId="4" borderId="0" xfId="0" quotePrefix="1" applyFont="1" applyFill="1" applyBorder="1" applyAlignment="1">
      <alignment horizontal="center" vertical="center"/>
    </xf>
    <xf numFmtId="44" fontId="6" fillId="0" borderId="0" xfId="0" applyNumberFormat="1" applyFont="1" applyBorder="1" applyAlignment="1">
      <alignment horizontal="center" vertical="center"/>
    </xf>
    <xf numFmtId="44" fontId="6" fillId="0" borderId="12" xfId="0" applyNumberFormat="1" applyFont="1" applyBorder="1" applyAlignment="1">
      <alignment horizontal="center" vertical="center"/>
    </xf>
    <xf numFmtId="44" fontId="6" fillId="0" borderId="14" xfId="0" applyNumberFormat="1" applyFont="1" applyBorder="1" applyAlignment="1">
      <alignment horizontal="center" vertical="center"/>
    </xf>
    <xf numFmtId="0" fontId="1" fillId="0" borderId="17" xfId="0" applyFont="1" applyBorder="1" applyAlignment="1">
      <alignment vertical="center"/>
    </xf>
    <xf numFmtId="0" fontId="2" fillId="0" borderId="12" xfId="0" applyFont="1" applyBorder="1" applyAlignment="1">
      <alignment vertical="center" wrapText="1"/>
    </xf>
    <xf numFmtId="0" fontId="1" fillId="0" borderId="12" xfId="0" applyFont="1" applyBorder="1" applyAlignment="1">
      <alignment horizontal="center" vertical="center"/>
    </xf>
    <xf numFmtId="0" fontId="0" fillId="0" borderId="12" xfId="0" applyFont="1" applyBorder="1" applyAlignment="1">
      <alignment horizontal="center" vertical="center"/>
    </xf>
    <xf numFmtId="0" fontId="1" fillId="0" borderId="5" xfId="0" applyFont="1" applyBorder="1" applyAlignment="1">
      <alignment horizontal="center" vertical="center"/>
    </xf>
    <xf numFmtId="0" fontId="0" fillId="0" borderId="12" xfId="0" quotePrefix="1" applyFont="1" applyBorder="1" applyAlignment="1">
      <alignment vertical="center" wrapText="1"/>
    </xf>
    <xf numFmtId="0" fontId="3" fillId="4" borderId="12" xfId="0" quotePrefix="1" applyFont="1" applyFill="1" applyBorder="1" applyAlignment="1">
      <alignment horizontal="center" vertical="center"/>
    </xf>
    <xf numFmtId="0" fontId="3" fillId="4" borderId="30" xfId="0" quotePrefix="1" applyFont="1" applyFill="1" applyBorder="1" applyAlignment="1">
      <alignment horizontal="center" vertical="center"/>
    </xf>
    <xf numFmtId="0" fontId="0" fillId="0" borderId="5" xfId="0" applyFont="1" applyBorder="1" applyAlignment="1">
      <alignment vertical="center" wrapText="1"/>
    </xf>
    <xf numFmtId="0" fontId="1" fillId="0" borderId="0" xfId="0" applyFont="1" applyAlignment="1">
      <alignment horizontal="center" vertical="center"/>
    </xf>
    <xf numFmtId="0" fontId="1" fillId="0" borderId="14" xfId="0" applyFont="1" applyBorder="1" applyAlignment="1">
      <alignment horizontal="center" vertical="center"/>
    </xf>
    <xf numFmtId="0" fontId="1" fillId="0" borderId="0" xfId="0" applyFont="1" applyAlignment="1">
      <alignment horizontal="center"/>
    </xf>
    <xf numFmtId="0" fontId="6" fillId="4" borderId="14" xfId="0" quotePrefix="1" applyFont="1" applyFill="1" applyBorder="1" applyAlignment="1">
      <alignment horizontal="center" vertical="center"/>
    </xf>
    <xf numFmtId="0" fontId="6" fillId="4" borderId="22" xfId="0" quotePrefix="1" applyFont="1" applyFill="1" applyBorder="1" applyAlignment="1">
      <alignment horizontal="center" vertical="center"/>
    </xf>
    <xf numFmtId="0" fontId="6" fillId="5" borderId="13" xfId="0" quotePrefix="1" applyFont="1" applyFill="1" applyBorder="1" applyAlignment="1">
      <alignment horizontal="center" vertical="center"/>
    </xf>
    <xf numFmtId="0" fontId="2" fillId="5" borderId="17" xfId="0" applyFont="1" applyFill="1" applyBorder="1" applyAlignment="1">
      <alignment horizontal="center" vertical="center"/>
    </xf>
    <xf numFmtId="44" fontId="2" fillId="5" borderId="12" xfId="2" applyFont="1" applyFill="1" applyBorder="1" applyAlignment="1">
      <alignment horizontal="center" vertical="center"/>
    </xf>
    <xf numFmtId="44" fontId="2" fillId="5" borderId="30" xfId="2" applyFont="1" applyFill="1" applyBorder="1" applyAlignment="1">
      <alignment horizontal="center" vertical="center"/>
    </xf>
    <xf numFmtId="0" fontId="6" fillId="5" borderId="29" xfId="0" quotePrefix="1" applyFont="1" applyFill="1" applyBorder="1" applyAlignment="1">
      <alignment horizontal="center" vertical="center"/>
    </xf>
    <xf numFmtId="0" fontId="2" fillId="5" borderId="26" xfId="0" applyFont="1" applyFill="1" applyBorder="1" applyAlignment="1">
      <alignment horizontal="center" vertical="center"/>
    </xf>
    <xf numFmtId="44" fontId="2" fillId="5" borderId="5" xfId="2" applyFont="1" applyFill="1" applyBorder="1" applyAlignment="1">
      <alignment horizontal="center" vertical="center"/>
    </xf>
    <xf numFmtId="44" fontId="2" fillId="5" borderId="27" xfId="2" applyFont="1" applyFill="1" applyBorder="1" applyAlignment="1">
      <alignment horizontal="center" vertical="center"/>
    </xf>
    <xf numFmtId="0" fontId="6" fillId="5" borderId="15" xfId="0" quotePrefix="1" applyFont="1" applyFill="1" applyBorder="1" applyAlignment="1">
      <alignment horizontal="center" vertical="center"/>
    </xf>
    <xf numFmtId="0" fontId="2" fillId="5" borderId="18" xfId="0" applyFont="1" applyFill="1" applyBorder="1" applyAlignment="1">
      <alignment horizontal="center" vertical="center"/>
    </xf>
    <xf numFmtId="44" fontId="2" fillId="5" borderId="14" xfId="2" applyFont="1" applyFill="1" applyBorder="1" applyAlignment="1">
      <alignment horizontal="center" vertical="center"/>
    </xf>
    <xf numFmtId="44" fontId="2" fillId="5" borderId="22" xfId="2" applyFont="1" applyFill="1" applyBorder="1" applyAlignment="1">
      <alignment horizontal="center" vertical="center"/>
    </xf>
    <xf numFmtId="44" fontId="17" fillId="5" borderId="14" xfId="0" applyNumberFormat="1" applyFont="1" applyFill="1" applyBorder="1" applyAlignment="1">
      <alignment horizontal="center" vertical="center"/>
    </xf>
    <xf numFmtId="44" fontId="17" fillId="5" borderId="22" xfId="0" applyNumberFormat="1" applyFont="1" applyFill="1" applyBorder="1" applyAlignment="1">
      <alignment horizontal="center" vertical="center"/>
    </xf>
    <xf numFmtId="0" fontId="1" fillId="0" borderId="21" xfId="0" applyFont="1" applyBorder="1" applyAlignment="1">
      <alignment horizontal="center" vertical="center"/>
    </xf>
    <xf numFmtId="0" fontId="0" fillId="0" borderId="21" xfId="0" applyFont="1" applyBorder="1" applyAlignment="1">
      <alignment vertical="center" wrapText="1"/>
    </xf>
    <xf numFmtId="0" fontId="2" fillId="0" borderId="21" xfId="0" applyFont="1" applyBorder="1" applyAlignment="1">
      <alignment horizontal="center" vertical="center"/>
    </xf>
    <xf numFmtId="44" fontId="6" fillId="0" borderId="21" xfId="0" applyNumberFormat="1" applyFont="1" applyBorder="1" applyAlignment="1">
      <alignment horizontal="center" vertical="center"/>
    </xf>
    <xf numFmtId="44" fontId="6" fillId="0" borderId="23" xfId="0" applyNumberFormat="1" applyFont="1" applyBorder="1" applyAlignment="1">
      <alignment horizontal="center" vertical="center"/>
    </xf>
    <xf numFmtId="0" fontId="6" fillId="0" borderId="20" xfId="0" quotePrefix="1" applyFont="1" applyFill="1" applyBorder="1" applyAlignment="1">
      <alignment horizontal="center" vertical="center"/>
    </xf>
    <xf numFmtId="0" fontId="2" fillId="4" borderId="19" xfId="0" applyFont="1" applyFill="1" applyBorder="1" applyAlignment="1">
      <alignment horizontal="center" vertical="center"/>
    </xf>
    <xf numFmtId="44" fontId="2" fillId="4" borderId="21" xfId="2" applyFont="1" applyFill="1" applyBorder="1" applyAlignment="1">
      <alignment horizontal="center" vertical="center"/>
    </xf>
    <xf numFmtId="44" fontId="2" fillId="0" borderId="21" xfId="2" applyFont="1" applyBorder="1" applyAlignment="1">
      <alignment horizontal="center" vertical="center"/>
    </xf>
    <xf numFmtId="44" fontId="2" fillId="0" borderId="23" xfId="2" applyFont="1" applyBorder="1" applyAlignment="1">
      <alignment horizontal="center" vertical="center"/>
    </xf>
    <xf numFmtId="0" fontId="1" fillId="0" borderId="18" xfId="0" applyFont="1" applyBorder="1" applyAlignment="1">
      <alignment vertical="center"/>
    </xf>
    <xf numFmtId="0" fontId="1" fillId="0" borderId="19" xfId="0" applyFont="1" applyBorder="1" applyAlignment="1">
      <alignment vertical="center"/>
    </xf>
    <xf numFmtId="44" fontId="6" fillId="0" borderId="12" xfId="2" quotePrefix="1" applyFont="1" applyFill="1" applyBorder="1" applyAlignment="1">
      <alignment horizontal="center" vertical="center"/>
    </xf>
    <xf numFmtId="44" fontId="6" fillId="4" borderId="12" xfId="2" quotePrefix="1" applyFont="1" applyFill="1" applyBorder="1" applyAlignment="1">
      <alignment vertical="center"/>
    </xf>
    <xf numFmtId="44" fontId="6" fillId="4" borderId="30" xfId="2" quotePrefix="1" applyFont="1" applyFill="1" applyBorder="1" applyAlignment="1">
      <alignment vertical="center"/>
    </xf>
    <xf numFmtId="44" fontId="6" fillId="4" borderId="12" xfId="2" quotePrefix="1" applyFont="1" applyFill="1" applyBorder="1" applyAlignment="1">
      <alignment horizontal="center" vertical="center"/>
    </xf>
    <xf numFmtId="44" fontId="6" fillId="4" borderId="30" xfId="2" quotePrefix="1" applyFont="1" applyFill="1" applyBorder="1" applyAlignment="1">
      <alignment horizontal="center" vertical="center"/>
    </xf>
    <xf numFmtId="44" fontId="6" fillId="4" borderId="0" xfId="2" quotePrefix="1" applyFont="1" applyFill="1" applyBorder="1" applyAlignment="1">
      <alignment horizontal="center" vertical="center"/>
    </xf>
    <xf numFmtId="44" fontId="6" fillId="4" borderId="24" xfId="2" quotePrefix="1" applyFont="1" applyFill="1" applyBorder="1" applyAlignment="1">
      <alignment horizontal="center" vertical="center"/>
    </xf>
    <xf numFmtId="44" fontId="6" fillId="0" borderId="0" xfId="2" applyFont="1" applyBorder="1" applyAlignment="1">
      <alignment horizontal="center" vertical="center"/>
    </xf>
    <xf numFmtId="44" fontId="6" fillId="0" borderId="24" xfId="2" applyFont="1" applyBorder="1" applyAlignment="1">
      <alignment horizontal="center" vertical="center"/>
    </xf>
    <xf numFmtId="44" fontId="6" fillId="0" borderId="12" xfId="2" applyFont="1" applyBorder="1" applyAlignment="1">
      <alignment horizontal="center" vertical="center"/>
    </xf>
    <xf numFmtId="44" fontId="6" fillId="0" borderId="30" xfId="2" applyFont="1" applyBorder="1" applyAlignment="1">
      <alignment horizontal="center" vertical="center"/>
    </xf>
    <xf numFmtId="44" fontId="6" fillId="0" borderId="14" xfId="2" applyFont="1" applyBorder="1" applyAlignment="1">
      <alignment horizontal="center" vertical="center"/>
    </xf>
    <xf numFmtId="44" fontId="6" fillId="0" borderId="22" xfId="2" applyFont="1" applyBorder="1" applyAlignment="1">
      <alignment horizontal="center" vertical="center"/>
    </xf>
    <xf numFmtId="44" fontId="6" fillId="0" borderId="0" xfId="2" quotePrefix="1" applyFont="1" applyFill="1" applyBorder="1" applyAlignment="1">
      <alignment horizontal="center" vertical="center"/>
    </xf>
    <xf numFmtId="44" fontId="6" fillId="0" borderId="24" xfId="2" quotePrefix="1" applyFont="1" applyFill="1" applyBorder="1" applyAlignment="1">
      <alignment horizontal="center" vertical="center"/>
    </xf>
    <xf numFmtId="44" fontId="6" fillId="0" borderId="12" xfId="2" quotePrefix="1" applyFont="1" applyFill="1" applyBorder="1" applyAlignment="1">
      <alignment vertical="center"/>
    </xf>
    <xf numFmtId="44" fontId="6" fillId="0" borderId="30" xfId="2" quotePrefix="1" applyFont="1" applyFill="1" applyBorder="1" applyAlignment="1">
      <alignment vertical="center"/>
    </xf>
    <xf numFmtId="3" fontId="11" fillId="2" borderId="9" xfId="3" applyNumberFormat="1" applyFont="1" applyFill="1" applyBorder="1" applyAlignment="1">
      <alignment horizontal="center" vertical="center" wrapText="1"/>
    </xf>
    <xf numFmtId="44" fontId="6" fillId="0" borderId="17" xfId="2" quotePrefix="1" applyFont="1" applyFill="1" applyBorder="1" applyAlignment="1">
      <alignment horizontal="center" vertical="center"/>
    </xf>
    <xf numFmtId="44" fontId="6" fillId="0" borderId="30" xfId="2" quotePrefix="1" applyFont="1" applyFill="1" applyBorder="1" applyAlignment="1">
      <alignment horizontal="center" vertical="center"/>
    </xf>
    <xf numFmtId="3" fontId="11" fillId="2" borderId="1" xfId="3" applyNumberFormat="1" applyFont="1" applyFill="1" applyBorder="1" applyAlignment="1">
      <alignment horizontal="center" vertical="center" wrapText="1"/>
    </xf>
    <xf numFmtId="3" fontId="11" fillId="2" borderId="2" xfId="3" applyNumberFormat="1" applyFont="1" applyFill="1" applyBorder="1" applyAlignment="1">
      <alignment horizontal="center" vertical="center" wrapText="1"/>
    </xf>
    <xf numFmtId="3" fontId="11" fillId="2" borderId="3" xfId="3" applyNumberFormat="1" applyFont="1" applyFill="1" applyBorder="1" applyAlignment="1">
      <alignment horizontal="center" vertical="center" wrapText="1"/>
    </xf>
    <xf numFmtId="164" fontId="2" fillId="0" borderId="0" xfId="1" applyNumberFormat="1" applyFont="1" applyAlignment="1">
      <alignment horizontal="center" vertical="center" wrapText="1"/>
    </xf>
    <xf numFmtId="164" fontId="2" fillId="0" borderId="0" xfId="1" applyNumberFormat="1" applyFont="1" applyAlignment="1">
      <alignment horizontal="center" vertical="center"/>
    </xf>
    <xf numFmtId="164" fontId="2" fillId="0" borderId="0" xfId="1" applyNumberFormat="1" applyFont="1" applyAlignment="1">
      <alignment horizontal="center"/>
    </xf>
    <xf numFmtId="44" fontId="6" fillId="0" borderId="14" xfId="2" quotePrefix="1" applyFont="1" applyFill="1" applyBorder="1" applyAlignment="1">
      <alignment horizontal="center" vertical="center"/>
    </xf>
    <xf numFmtId="1" fontId="2" fillId="0" borderId="0" xfId="0" applyNumberFormat="1" applyFont="1" applyAlignment="1">
      <alignment vertical="center" wrapText="1"/>
    </xf>
    <xf numFmtId="1" fontId="2" fillId="0" borderId="0" xfId="0" applyNumberFormat="1" applyFont="1" applyFill="1" applyAlignment="1">
      <alignment vertical="center"/>
    </xf>
    <xf numFmtId="1" fontId="2" fillId="0" borderId="0" xfId="0" applyNumberFormat="1" applyFont="1" applyAlignment="1">
      <alignment vertical="center"/>
    </xf>
    <xf numFmtId="1" fontId="2" fillId="0" borderId="0" xfId="0" applyNumberFormat="1" applyFont="1"/>
    <xf numFmtId="164" fontId="16" fillId="0" borderId="16" xfId="1" applyNumberFormat="1" applyFont="1" applyBorder="1" applyAlignment="1">
      <alignment horizontal="center" vertical="center"/>
    </xf>
    <xf numFmtId="44" fontId="6" fillId="0" borderId="21" xfId="2" applyFont="1" applyBorder="1" applyAlignment="1">
      <alignment horizontal="center" vertical="center"/>
    </xf>
    <xf numFmtId="44" fontId="6" fillId="0" borderId="23" xfId="2" applyFont="1" applyBorder="1" applyAlignment="1">
      <alignment horizontal="center" vertical="center"/>
    </xf>
    <xf numFmtId="1" fontId="11" fillId="2" borderId="16" xfId="1" applyNumberFormat="1" applyFont="1" applyFill="1" applyBorder="1" applyAlignment="1">
      <alignment horizontal="center" vertical="center" wrapText="1"/>
    </xf>
    <xf numFmtId="1" fontId="6" fillId="0" borderId="13" xfId="0" quotePrefix="1" applyNumberFormat="1" applyFont="1" applyFill="1" applyBorder="1" applyAlignment="1">
      <alignment horizontal="center" vertical="center"/>
    </xf>
    <xf numFmtId="1" fontId="6" fillId="0" borderId="28" xfId="0" quotePrefix="1" applyNumberFormat="1" applyFont="1" applyFill="1" applyBorder="1" applyAlignment="1">
      <alignment horizontal="center" vertical="center"/>
    </xf>
    <xf numFmtId="1" fontId="6" fillId="0" borderId="28" xfId="0" applyNumberFormat="1" applyFont="1" applyBorder="1" applyAlignment="1">
      <alignment horizontal="center" vertical="center"/>
    </xf>
    <xf numFmtId="1" fontId="6" fillId="0" borderId="13" xfId="0" applyNumberFormat="1" applyFont="1" applyBorder="1" applyAlignment="1">
      <alignment horizontal="center" vertical="center"/>
    </xf>
    <xf numFmtId="1" fontId="6" fillId="0" borderId="15" xfId="0" quotePrefix="1" applyNumberFormat="1" applyFont="1" applyFill="1" applyBorder="1" applyAlignment="1">
      <alignment horizontal="center" vertical="center"/>
    </xf>
    <xf numFmtId="1" fontId="6" fillId="0" borderId="15" xfId="0" applyNumberFormat="1" applyFont="1" applyBorder="1" applyAlignment="1">
      <alignment horizontal="center" vertical="center"/>
    </xf>
    <xf numFmtId="1" fontId="17" fillId="5" borderId="15" xfId="0" applyNumberFormat="1" applyFont="1" applyFill="1" applyBorder="1" applyAlignment="1">
      <alignment horizontal="center" vertical="center"/>
    </xf>
    <xf numFmtId="164" fontId="11" fillId="2" borderId="16" xfId="1" applyNumberFormat="1" applyFont="1" applyFill="1" applyBorder="1" applyAlignment="1">
      <alignment horizontal="center" vertical="center" wrapText="1"/>
    </xf>
    <xf numFmtId="164" fontId="6" fillId="0" borderId="13" xfId="1" quotePrefix="1" applyNumberFormat="1" applyFont="1" applyFill="1" applyBorder="1" applyAlignment="1">
      <alignment horizontal="center" vertical="center"/>
    </xf>
    <xf numFmtId="164" fontId="6" fillId="0" borderId="28" xfId="1" quotePrefix="1" applyNumberFormat="1" applyFont="1" applyFill="1" applyBorder="1" applyAlignment="1">
      <alignment horizontal="center" vertical="center"/>
    </xf>
    <xf numFmtId="164" fontId="6" fillId="0" borderId="28" xfId="1" applyNumberFormat="1" applyFont="1" applyBorder="1" applyAlignment="1">
      <alignment horizontal="center" vertical="center"/>
    </xf>
    <xf numFmtId="164" fontId="6" fillId="0" borderId="13" xfId="1" applyNumberFormat="1" applyFont="1" applyBorder="1" applyAlignment="1">
      <alignment horizontal="center" vertical="center"/>
    </xf>
    <xf numFmtId="164" fontId="6" fillId="0" borderId="15" xfId="1" applyNumberFormat="1" applyFont="1" applyBorder="1" applyAlignment="1">
      <alignment horizontal="center" vertical="center"/>
    </xf>
    <xf numFmtId="0" fontId="2" fillId="0" borderId="13" xfId="0" applyFont="1" applyBorder="1" applyAlignment="1">
      <alignment horizontal="center" vertical="center"/>
    </xf>
    <xf numFmtId="0" fontId="2" fillId="0" borderId="28" xfId="0" applyFont="1" applyBorder="1" applyAlignment="1">
      <alignment horizontal="center" vertical="center"/>
    </xf>
    <xf numFmtId="0" fontId="16" fillId="0" borderId="16" xfId="0" applyFont="1" applyFill="1" applyBorder="1" applyAlignment="1">
      <alignment horizontal="center" vertical="center"/>
    </xf>
    <xf numFmtId="44" fontId="6" fillId="0" borderId="26" xfId="2" quotePrefix="1" applyFont="1" applyFill="1" applyBorder="1" applyAlignment="1">
      <alignment horizontal="center" vertical="center"/>
    </xf>
    <xf numFmtId="44" fontId="6" fillId="0" borderId="27" xfId="2" quotePrefix="1" applyFont="1" applyFill="1" applyBorder="1" applyAlignment="1">
      <alignment horizontal="center" vertical="center"/>
    </xf>
    <xf numFmtId="3" fontId="10" fillId="7" borderId="16" xfId="3" applyNumberFormat="1" applyFont="1" applyFill="1" applyBorder="1" applyAlignment="1">
      <alignment horizontal="center" vertical="center" wrapText="1"/>
    </xf>
    <xf numFmtId="0" fontId="14" fillId="7" borderId="1" xfId="0" applyFont="1" applyFill="1" applyBorder="1" applyAlignment="1">
      <alignment vertical="center" wrapText="1"/>
    </xf>
    <xf numFmtId="0" fontId="14" fillId="7" borderId="2" xfId="0" applyFont="1" applyFill="1" applyBorder="1" applyAlignment="1">
      <alignment vertical="center" wrapText="1"/>
    </xf>
    <xf numFmtId="0" fontId="14" fillId="7" borderId="3" xfId="0" applyFont="1" applyFill="1" applyBorder="1" applyAlignment="1">
      <alignment vertical="center" wrapText="1"/>
    </xf>
    <xf numFmtId="3" fontId="12" fillId="8" borderId="2" xfId="3" applyNumberFormat="1" applyFont="1" applyFill="1" applyBorder="1" applyAlignment="1">
      <alignment vertical="center" wrapText="1"/>
    </xf>
    <xf numFmtId="3" fontId="13" fillId="8" borderId="2" xfId="3" applyNumberFormat="1" applyFont="1" applyFill="1" applyBorder="1" applyAlignment="1">
      <alignment horizontal="center" vertical="center" wrapText="1"/>
    </xf>
    <xf numFmtId="3" fontId="10" fillId="9" borderId="16" xfId="3" applyNumberFormat="1" applyFont="1" applyFill="1" applyBorder="1" applyAlignment="1">
      <alignment horizontal="center" vertical="center" wrapText="1"/>
    </xf>
    <xf numFmtId="3" fontId="12" fillId="8" borderId="1" xfId="3" applyNumberFormat="1" applyFont="1" applyFill="1" applyBorder="1" applyAlignment="1">
      <alignment horizontal="center" vertical="center" wrapText="1"/>
    </xf>
    <xf numFmtId="3" fontId="12" fillId="8" borderId="2" xfId="3" applyNumberFormat="1" applyFont="1" applyFill="1" applyBorder="1" applyAlignment="1">
      <alignment horizontal="center" vertical="center" wrapText="1"/>
    </xf>
    <xf numFmtId="3" fontId="12" fillId="8" borderId="3" xfId="3" applyNumberFormat="1" applyFont="1" applyFill="1" applyBorder="1" applyAlignment="1">
      <alignment horizontal="center" vertical="center" wrapText="1"/>
    </xf>
    <xf numFmtId="0" fontId="14" fillId="9" borderId="1" xfId="0" applyFont="1" applyFill="1" applyBorder="1" applyAlignment="1">
      <alignment vertical="center" wrapText="1"/>
    </xf>
    <xf numFmtId="0" fontId="14" fillId="9" borderId="2" xfId="0" applyFont="1" applyFill="1" applyBorder="1" applyAlignment="1">
      <alignment vertical="center" wrapText="1"/>
    </xf>
    <xf numFmtId="0" fontId="14" fillId="9" borderId="3" xfId="0" applyFont="1" applyFill="1" applyBorder="1" applyAlignment="1">
      <alignment vertical="center" wrapText="1"/>
    </xf>
    <xf numFmtId="3" fontId="10" fillId="6" borderId="2" xfId="3" applyNumberFormat="1" applyFont="1" applyFill="1" applyBorder="1" applyAlignment="1">
      <alignment vertical="center" wrapText="1"/>
    </xf>
    <xf numFmtId="3" fontId="10" fillId="6" borderId="2" xfId="3" applyNumberFormat="1" applyFont="1" applyFill="1" applyBorder="1" applyAlignment="1">
      <alignment horizontal="center" vertical="center" wrapText="1"/>
    </xf>
    <xf numFmtId="3" fontId="10" fillId="6" borderId="1" xfId="3" applyNumberFormat="1" applyFont="1" applyFill="1" applyBorder="1" applyAlignment="1">
      <alignment horizontal="center" vertical="center" wrapText="1"/>
    </xf>
    <xf numFmtId="3" fontId="10" fillId="6" borderId="3" xfId="3" applyNumberFormat="1" applyFont="1" applyFill="1" applyBorder="1" applyAlignment="1">
      <alignment horizontal="center" vertical="center" wrapText="1"/>
    </xf>
    <xf numFmtId="3" fontId="10" fillId="10" borderId="16" xfId="3"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4" fillId="10" borderId="2" xfId="0" applyFont="1" applyFill="1" applyBorder="1" applyAlignment="1">
      <alignment vertical="center" wrapText="1"/>
    </xf>
    <xf numFmtId="0" fontId="14" fillId="10" borderId="3" xfId="0" applyFont="1" applyFill="1" applyBorder="1" applyAlignment="1">
      <alignment vertical="center" wrapText="1"/>
    </xf>
    <xf numFmtId="3" fontId="10" fillId="11" borderId="2" xfId="3" applyNumberFormat="1" applyFont="1" applyFill="1" applyBorder="1" applyAlignment="1">
      <alignment vertical="center" wrapText="1"/>
    </xf>
    <xf numFmtId="3" fontId="10" fillId="11" borderId="2" xfId="3" applyNumberFormat="1" applyFont="1" applyFill="1" applyBorder="1" applyAlignment="1">
      <alignment horizontal="center" vertical="center" wrapText="1"/>
    </xf>
    <xf numFmtId="3" fontId="10" fillId="11" borderId="1" xfId="3" applyNumberFormat="1" applyFont="1" applyFill="1" applyBorder="1" applyAlignment="1">
      <alignment horizontal="center" vertical="center" wrapText="1"/>
    </xf>
    <xf numFmtId="3" fontId="10" fillId="11" borderId="3" xfId="3" applyNumberFormat="1" applyFont="1" applyFill="1" applyBorder="1" applyAlignment="1">
      <alignment horizontal="center" vertical="center" wrapText="1"/>
    </xf>
    <xf numFmtId="3" fontId="10" fillId="8" borderId="2" xfId="3" applyNumberFormat="1" applyFont="1" applyFill="1" applyBorder="1" applyAlignment="1">
      <alignment vertical="center" wrapText="1"/>
    </xf>
    <xf numFmtId="3" fontId="10" fillId="8" borderId="2" xfId="3" applyNumberFormat="1" applyFont="1" applyFill="1" applyBorder="1" applyAlignment="1">
      <alignment horizontal="center" vertical="center" wrapText="1"/>
    </xf>
    <xf numFmtId="164" fontId="10" fillId="8" borderId="16" xfId="1" applyNumberFormat="1" applyFont="1" applyFill="1" applyBorder="1" applyAlignment="1">
      <alignment horizontal="center" vertical="center" wrapText="1"/>
    </xf>
    <xf numFmtId="3" fontId="10" fillId="8" borderId="3" xfId="3" applyNumberFormat="1" applyFont="1" applyFill="1" applyBorder="1" applyAlignment="1">
      <alignment horizontal="center" vertical="center" wrapText="1"/>
    </xf>
    <xf numFmtId="1" fontId="10" fillId="6" borderId="16" xfId="3" applyNumberFormat="1" applyFont="1" applyFill="1" applyBorder="1" applyAlignment="1">
      <alignment horizontal="center" vertical="center" wrapText="1"/>
    </xf>
    <xf numFmtId="3" fontId="10" fillId="11" borderId="16" xfId="3" applyNumberFormat="1" applyFont="1" applyFill="1" applyBorder="1" applyAlignment="1">
      <alignment vertical="center" wrapText="1"/>
    </xf>
    <xf numFmtId="0" fontId="1" fillId="0" borderId="0" xfId="0" applyFont="1" applyBorder="1" applyAlignment="1">
      <alignment horizontal="center" vertical="center"/>
    </xf>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lignment horizontal="center" vertical="center"/>
    </xf>
    <xf numFmtId="44" fontId="6" fillId="4" borderId="0" xfId="2" quotePrefix="1" applyFont="1" applyFill="1" applyBorder="1" applyAlignment="1">
      <alignment vertical="center"/>
    </xf>
    <xf numFmtId="0" fontId="1" fillId="0" borderId="25" xfId="0" applyFont="1" applyBorder="1" applyAlignment="1">
      <alignment vertical="center"/>
    </xf>
    <xf numFmtId="44" fontId="6" fillId="4" borderId="24" xfId="2" quotePrefix="1" applyFont="1" applyFill="1" applyBorder="1" applyAlignment="1">
      <alignment vertical="center"/>
    </xf>
    <xf numFmtId="44" fontId="17" fillId="5" borderId="21" xfId="0" applyNumberFormat="1" applyFont="1" applyFill="1" applyBorder="1" applyAlignment="1">
      <alignment horizontal="center" vertical="center"/>
    </xf>
    <xf numFmtId="44" fontId="17" fillId="5" borderId="23" xfId="0" applyNumberFormat="1" applyFont="1" applyFill="1" applyBorder="1" applyAlignment="1">
      <alignment horizontal="center" vertical="center"/>
    </xf>
    <xf numFmtId="0" fontId="6" fillId="5" borderId="20" xfId="0" quotePrefix="1" applyFont="1" applyFill="1" applyBorder="1" applyAlignment="1">
      <alignment horizontal="center" vertical="center"/>
    </xf>
    <xf numFmtId="0" fontId="0" fillId="0" borderId="21" xfId="0" quotePrefix="1" applyFont="1" applyBorder="1" applyAlignment="1">
      <alignment vertical="center" wrapText="1"/>
    </xf>
    <xf numFmtId="1" fontId="16" fillId="0" borderId="29" xfId="0" applyNumberFormat="1" applyFont="1" applyFill="1" applyBorder="1" applyAlignment="1">
      <alignment horizontal="center" vertical="center"/>
    </xf>
    <xf numFmtId="44" fontId="6" fillId="0" borderId="21" xfId="2" quotePrefix="1" applyFont="1" applyFill="1" applyBorder="1" applyAlignment="1">
      <alignment horizontal="center" vertical="center"/>
    </xf>
    <xf numFmtId="1" fontId="6" fillId="0" borderId="20" xfId="0" applyNumberFormat="1" applyFont="1" applyBorder="1" applyAlignment="1">
      <alignment horizontal="center" vertical="center"/>
    </xf>
    <xf numFmtId="0" fontId="2" fillId="0" borderId="5" xfId="0" applyFont="1" applyBorder="1" applyAlignment="1">
      <alignment horizontal="center" vertical="center"/>
    </xf>
    <xf numFmtId="44" fontId="17" fillId="5" borderId="5" xfId="0" applyNumberFormat="1" applyFont="1" applyFill="1" applyBorder="1" applyAlignment="1">
      <alignment horizontal="center" vertical="center"/>
    </xf>
    <xf numFmtId="44" fontId="17" fillId="5" borderId="27" xfId="0" applyNumberFormat="1" applyFont="1" applyFill="1" applyBorder="1" applyAlignment="1">
      <alignment horizontal="center" vertical="center"/>
    </xf>
    <xf numFmtId="1" fontId="17" fillId="5" borderId="29" xfId="0" applyNumberFormat="1" applyFont="1" applyFill="1" applyBorder="1" applyAlignment="1">
      <alignment horizontal="center" vertical="center"/>
    </xf>
    <xf numFmtId="0" fontId="2" fillId="0" borderId="14" xfId="0" applyFont="1" applyBorder="1" applyAlignment="1">
      <alignment vertical="center" wrapText="1"/>
    </xf>
    <xf numFmtId="0" fontId="0" fillId="0" borderId="14" xfId="0" applyFont="1" applyBorder="1" applyAlignment="1">
      <alignment horizontal="center" vertical="center"/>
    </xf>
    <xf numFmtId="44" fontId="6" fillId="0" borderId="14" xfId="2" quotePrefix="1" applyFont="1" applyFill="1" applyBorder="1" applyAlignment="1">
      <alignment vertical="center"/>
    </xf>
    <xf numFmtId="164" fontId="6" fillId="0" borderId="15" xfId="1" quotePrefix="1" applyNumberFormat="1" applyFont="1" applyFill="1" applyBorder="1" applyAlignment="1">
      <alignment horizontal="center" vertical="center"/>
    </xf>
    <xf numFmtId="44" fontId="6" fillId="0" borderId="22" xfId="2" quotePrefix="1" applyFont="1" applyFill="1" applyBorder="1" applyAlignment="1">
      <alignment vertical="center"/>
    </xf>
    <xf numFmtId="44" fontId="10" fillId="0" borderId="1" xfId="2" applyFont="1" applyFill="1" applyBorder="1" applyAlignment="1">
      <alignment vertical="center"/>
    </xf>
    <xf numFmtId="44" fontId="10" fillId="0" borderId="3" xfId="2" applyFont="1" applyFill="1" applyBorder="1" applyAlignment="1">
      <alignment vertical="center"/>
    </xf>
    <xf numFmtId="44" fontId="1" fillId="0" borderId="5" xfId="0" applyNumberFormat="1" applyFont="1" applyFill="1" applyBorder="1" applyAlignment="1">
      <alignment vertical="center"/>
    </xf>
    <xf numFmtId="44" fontId="1" fillId="0" borderId="27" xfId="0" applyNumberFormat="1" applyFont="1" applyFill="1" applyBorder="1" applyAlignment="1">
      <alignment vertical="center"/>
    </xf>
    <xf numFmtId="44" fontId="1" fillId="0" borderId="2" xfId="0" applyNumberFormat="1" applyFont="1" applyFill="1" applyBorder="1" applyAlignment="1">
      <alignment vertical="center"/>
    </xf>
    <xf numFmtId="44" fontId="1" fillId="0" borderId="3" xfId="0" applyNumberFormat="1" applyFont="1" applyFill="1" applyBorder="1" applyAlignment="1">
      <alignment vertical="center"/>
    </xf>
    <xf numFmtId="0" fontId="6" fillId="5" borderId="28" xfId="0" quotePrefix="1" applyFont="1" applyFill="1" applyBorder="1" applyAlignment="1">
      <alignment horizontal="center" vertical="center"/>
    </xf>
    <xf numFmtId="0" fontId="2" fillId="5" borderId="25" xfId="0" applyFont="1" applyFill="1" applyBorder="1" applyAlignment="1">
      <alignment horizontal="center" vertical="center"/>
    </xf>
    <xf numFmtId="44" fontId="2" fillId="5" borderId="0" xfId="2" applyFont="1" applyFill="1" applyBorder="1" applyAlignment="1">
      <alignment horizontal="center" vertical="center"/>
    </xf>
    <xf numFmtId="44" fontId="2" fillId="5" borderId="24" xfId="2" applyFont="1" applyFill="1" applyBorder="1" applyAlignment="1">
      <alignment horizontal="center" vertical="center"/>
    </xf>
    <xf numFmtId="0" fontId="2" fillId="5" borderId="19" xfId="0" applyFont="1" applyFill="1" applyBorder="1" applyAlignment="1">
      <alignment horizontal="center" vertical="center"/>
    </xf>
    <xf numFmtId="44" fontId="2" fillId="5" borderId="21" xfId="2" applyFont="1" applyFill="1" applyBorder="1" applyAlignment="1">
      <alignment horizontal="center" vertical="center"/>
    </xf>
    <xf numFmtId="44" fontId="2" fillId="5" borderId="23" xfId="2" applyFont="1" applyFill="1" applyBorder="1" applyAlignment="1">
      <alignment horizontal="center" vertical="center"/>
    </xf>
    <xf numFmtId="0" fontId="0" fillId="0" borderId="14" xfId="0" quotePrefix="1" applyFont="1" applyBorder="1" applyAlignment="1">
      <alignment vertical="center" wrapText="1"/>
    </xf>
    <xf numFmtId="0" fontId="6" fillId="0" borderId="15" xfId="0" applyFont="1" applyBorder="1" applyAlignment="1">
      <alignment horizontal="center" vertical="center"/>
    </xf>
    <xf numFmtId="0" fontId="7" fillId="3" borderId="6" xfId="5" applyFont="1" applyFill="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15" fillId="0" borderId="8" xfId="5" applyFont="1" applyBorder="1" applyAlignment="1">
      <alignment horizontal="justify" vertical="top" wrapText="1"/>
    </xf>
    <xf numFmtId="0" fontId="1" fillId="0" borderId="9" xfId="0" applyFont="1" applyBorder="1" applyAlignment="1">
      <alignment horizontal="center" vertical="center"/>
    </xf>
    <xf numFmtId="0" fontId="1" fillId="0" borderId="4"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6" fillId="0" borderId="0" xfId="4" applyFont="1" applyBorder="1" applyAlignment="1" applyProtection="1">
      <alignment horizontal="center" vertical="center" wrapText="1"/>
      <protection hidden="1"/>
    </xf>
    <xf numFmtId="0" fontId="10" fillId="9" borderId="26" xfId="4" applyFont="1" applyFill="1" applyBorder="1" applyAlignment="1" applyProtection="1">
      <alignment horizontal="center" vertical="center" wrapText="1"/>
      <protection hidden="1"/>
    </xf>
    <xf numFmtId="0" fontId="10" fillId="9" borderId="5" xfId="4" applyFont="1" applyFill="1" applyBorder="1" applyAlignment="1" applyProtection="1">
      <alignment horizontal="center" vertical="center" wrapText="1"/>
      <protection hidden="1"/>
    </xf>
    <xf numFmtId="0" fontId="10" fillId="9" borderId="27" xfId="4" applyFont="1" applyFill="1" applyBorder="1" applyAlignment="1" applyProtection="1">
      <alignment horizontal="center" vertical="center" wrapText="1"/>
      <protection hidden="1"/>
    </xf>
    <xf numFmtId="0" fontId="10" fillId="2" borderId="1" xfId="3" applyFont="1" applyFill="1" applyBorder="1" applyAlignment="1">
      <alignment horizontal="center" vertical="center" wrapText="1"/>
    </xf>
    <xf numFmtId="0" fontId="10" fillId="2" borderId="2" xfId="3" applyFont="1" applyFill="1" applyBorder="1" applyAlignment="1">
      <alignment horizontal="center" vertical="center" wrapText="1"/>
    </xf>
    <xf numFmtId="0" fontId="10" fillId="2" borderId="3" xfId="3" applyFont="1" applyFill="1" applyBorder="1" applyAlignment="1">
      <alignment horizontal="center" vertical="center" wrapText="1"/>
    </xf>
    <xf numFmtId="3" fontId="10" fillId="8" borderId="1" xfId="3" applyNumberFormat="1" applyFont="1" applyFill="1" applyBorder="1" applyAlignment="1">
      <alignment horizontal="left" vertical="center" wrapText="1"/>
    </xf>
    <xf numFmtId="3" fontId="10" fillId="8" borderId="2" xfId="3" applyNumberFormat="1" applyFont="1" applyFill="1" applyBorder="1" applyAlignment="1">
      <alignment horizontal="left" vertical="center" wrapText="1"/>
    </xf>
    <xf numFmtId="3" fontId="11" fillId="0" borderId="10" xfId="3" applyNumberFormat="1" applyFont="1" applyFill="1" applyBorder="1" applyAlignment="1">
      <alignment horizontal="center" vertical="center" wrapText="1"/>
    </xf>
    <xf numFmtId="3" fontId="11" fillId="0" borderId="28" xfId="3" applyNumberFormat="1" applyFont="1" applyFill="1" applyBorder="1" applyAlignment="1">
      <alignment horizontal="center" vertical="center" wrapText="1"/>
    </xf>
    <xf numFmtId="3" fontId="11" fillId="0" borderId="29" xfId="3" applyNumberFormat="1" applyFont="1" applyFill="1" applyBorder="1" applyAlignment="1">
      <alignment horizontal="center" vertical="center" wrapText="1"/>
    </xf>
    <xf numFmtId="3" fontId="11" fillId="2" borderId="4" xfId="3" applyNumberFormat="1" applyFont="1" applyFill="1" applyBorder="1" applyAlignment="1">
      <alignment horizontal="center" vertical="center" wrapText="1"/>
    </xf>
    <xf numFmtId="3" fontId="11" fillId="2" borderId="0" xfId="3" applyNumberFormat="1" applyFont="1" applyFill="1" applyBorder="1" applyAlignment="1">
      <alignment horizontal="center" vertical="center" wrapText="1"/>
    </xf>
    <xf numFmtId="3" fontId="11" fillId="2" borderId="5" xfId="3" applyNumberFormat="1" applyFont="1" applyFill="1" applyBorder="1" applyAlignment="1">
      <alignment horizontal="center" vertical="center" wrapText="1"/>
    </xf>
    <xf numFmtId="3" fontId="11" fillId="2" borderId="9" xfId="3" applyNumberFormat="1" applyFont="1" applyFill="1" applyBorder="1" applyAlignment="1">
      <alignment horizontal="center" vertical="center" wrapText="1"/>
    </xf>
    <xf numFmtId="3" fontId="11" fillId="2" borderId="25" xfId="3" applyNumberFormat="1" applyFont="1" applyFill="1" applyBorder="1" applyAlignment="1">
      <alignment horizontal="center" vertical="center" wrapText="1"/>
    </xf>
    <xf numFmtId="3" fontId="11" fillId="2" borderId="26" xfId="3" applyNumberFormat="1" applyFont="1" applyFill="1" applyBorder="1" applyAlignment="1">
      <alignment horizontal="center" vertical="center" wrapText="1"/>
    </xf>
    <xf numFmtId="0" fontId="10" fillId="12" borderId="26" xfId="4" applyFont="1" applyFill="1" applyBorder="1" applyAlignment="1" applyProtection="1">
      <alignment horizontal="center" vertical="center" wrapText="1"/>
      <protection hidden="1"/>
    </xf>
    <xf numFmtId="0" fontId="10" fillId="12" borderId="5" xfId="4" applyFont="1" applyFill="1" applyBorder="1" applyAlignment="1" applyProtection="1">
      <alignment horizontal="center" vertical="center" wrapText="1"/>
      <protection hidden="1"/>
    </xf>
    <xf numFmtId="0" fontId="10" fillId="12" borderId="27" xfId="4" applyFont="1" applyFill="1" applyBorder="1" applyAlignment="1" applyProtection="1">
      <alignment horizontal="center" vertical="center" wrapText="1"/>
      <protection hidden="1"/>
    </xf>
    <xf numFmtId="3" fontId="10" fillId="6" borderId="1" xfId="3" applyNumberFormat="1" applyFont="1" applyFill="1" applyBorder="1" applyAlignment="1">
      <alignment horizontal="left" vertical="center" wrapText="1"/>
    </xf>
    <xf numFmtId="3" fontId="10" fillId="6" borderId="2" xfId="3" applyNumberFormat="1" applyFont="1" applyFill="1" applyBorder="1" applyAlignment="1">
      <alignment horizontal="left" vertical="center" wrapText="1"/>
    </xf>
    <xf numFmtId="0" fontId="10" fillId="10" borderId="26" xfId="4" applyFont="1" applyFill="1" applyBorder="1" applyAlignment="1" applyProtection="1">
      <alignment horizontal="center" vertical="center" wrapText="1"/>
      <protection hidden="1"/>
    </xf>
    <xf numFmtId="0" fontId="10" fillId="10" borderId="5" xfId="4" applyFont="1" applyFill="1" applyBorder="1" applyAlignment="1" applyProtection="1">
      <alignment horizontal="center" vertical="center" wrapText="1"/>
      <protection hidden="1"/>
    </xf>
    <xf numFmtId="0" fontId="10" fillId="10" borderId="27" xfId="4" applyFont="1" applyFill="1" applyBorder="1" applyAlignment="1" applyProtection="1">
      <alignment horizontal="center" vertical="center" wrapText="1"/>
      <protection hidden="1"/>
    </xf>
    <xf numFmtId="3" fontId="10" fillId="11" borderId="1" xfId="3" applyNumberFormat="1" applyFont="1" applyFill="1" applyBorder="1" applyAlignment="1">
      <alignment horizontal="left" vertical="center" wrapText="1"/>
    </xf>
    <xf numFmtId="3" fontId="10" fillId="11" borderId="2" xfId="3" applyNumberFormat="1" applyFont="1" applyFill="1" applyBorder="1" applyAlignment="1">
      <alignment horizontal="left" vertical="center" wrapText="1"/>
    </xf>
  </cellXfs>
  <cellStyles count="7">
    <cellStyle name="Milliers" xfId="1" builtinId="3"/>
    <cellStyle name="Monétaire" xfId="2" builtinId="4"/>
    <cellStyle name="Normal" xfId="0" builtinId="0"/>
    <cellStyle name="Normal 2" xfId="6"/>
    <cellStyle name="Normal 2 10" xfId="4"/>
    <cellStyle name="Normal_7 LACROIX BPU.Panneaux modifié" xfId="3"/>
    <cellStyle name="Normal_Annexes finan_AE_MCO SOLARIS" xfId="5"/>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tabSelected="1" topLeftCell="A3" zoomScaleNormal="100" workbookViewId="0">
      <selection activeCell="A4" sqref="A4:G19"/>
    </sheetView>
  </sheetViews>
  <sheetFormatPr baseColWidth="10" defaultColWidth="11.42578125" defaultRowHeight="15" x14ac:dyDescent="0.25"/>
  <cols>
    <col min="1" max="6" width="11.42578125" style="3"/>
    <col min="7" max="7" width="48.7109375" style="3" customWidth="1"/>
    <col min="8" max="16384" width="11.42578125" style="3"/>
  </cols>
  <sheetData>
    <row r="1" spans="1:10" ht="68.25" customHeight="1" x14ac:dyDescent="0.25">
      <c r="A1" s="223" t="s">
        <v>58</v>
      </c>
      <c r="B1" s="223"/>
      <c r="C1" s="223"/>
      <c r="D1" s="223"/>
      <c r="E1" s="223"/>
      <c r="F1" s="223"/>
      <c r="G1" s="223"/>
    </row>
    <row r="2" spans="1:10" ht="58.5" customHeight="1" x14ac:dyDescent="0.25">
      <c r="A2" s="224" t="s">
        <v>51</v>
      </c>
      <c r="B2" s="224"/>
      <c r="C2" s="224"/>
      <c r="D2" s="224"/>
      <c r="E2" s="224"/>
      <c r="F2" s="224"/>
      <c r="G2" s="224"/>
    </row>
    <row r="3" spans="1:10" ht="18" customHeight="1" x14ac:dyDescent="0.25">
      <c r="A3" s="225" t="s">
        <v>49</v>
      </c>
      <c r="B3" s="225"/>
      <c r="C3" s="225"/>
      <c r="D3" s="225"/>
      <c r="E3" s="225"/>
      <c r="F3" s="225"/>
      <c r="G3" s="225"/>
    </row>
    <row r="4" spans="1:10" ht="15" customHeight="1" x14ac:dyDescent="0.25">
      <c r="A4" s="226" t="s">
        <v>127</v>
      </c>
      <c r="B4" s="226"/>
      <c r="C4" s="226"/>
      <c r="D4" s="226"/>
      <c r="E4" s="226"/>
      <c r="F4" s="226"/>
      <c r="G4" s="226"/>
    </row>
    <row r="5" spans="1:10" ht="15" customHeight="1" x14ac:dyDescent="0.25">
      <c r="A5" s="226"/>
      <c r="B5" s="226"/>
      <c r="C5" s="226"/>
      <c r="D5" s="226"/>
      <c r="E5" s="226"/>
      <c r="F5" s="226"/>
      <c r="G5" s="226"/>
    </row>
    <row r="6" spans="1:10" ht="15" customHeight="1" x14ac:dyDescent="0.25">
      <c r="A6" s="226"/>
      <c r="B6" s="226"/>
      <c r="C6" s="226"/>
      <c r="D6" s="226"/>
      <c r="E6" s="226"/>
      <c r="F6" s="226"/>
      <c r="G6" s="226"/>
    </row>
    <row r="7" spans="1:10" ht="15" customHeight="1" x14ac:dyDescent="0.25">
      <c r="A7" s="226"/>
      <c r="B7" s="226"/>
      <c r="C7" s="226"/>
      <c r="D7" s="226"/>
      <c r="E7" s="226"/>
      <c r="F7" s="226"/>
      <c r="G7" s="226"/>
    </row>
    <row r="8" spans="1:10" ht="15" customHeight="1" x14ac:dyDescent="0.25">
      <c r="A8" s="226"/>
      <c r="B8" s="226"/>
      <c r="C8" s="226"/>
      <c r="D8" s="226"/>
      <c r="E8" s="226"/>
      <c r="F8" s="226"/>
      <c r="G8" s="226"/>
    </row>
    <row r="9" spans="1:10" ht="15" customHeight="1" x14ac:dyDescent="0.25">
      <c r="A9" s="226"/>
      <c r="B9" s="226"/>
      <c r="C9" s="226"/>
      <c r="D9" s="226"/>
      <c r="E9" s="226"/>
      <c r="F9" s="226"/>
      <c r="G9" s="226"/>
    </row>
    <row r="10" spans="1:10" ht="15" customHeight="1" x14ac:dyDescent="0.25">
      <c r="A10" s="226"/>
      <c r="B10" s="226"/>
      <c r="C10" s="226"/>
      <c r="D10" s="226"/>
      <c r="E10" s="226"/>
      <c r="F10" s="226"/>
      <c r="G10" s="226"/>
    </row>
    <row r="11" spans="1:10" ht="15" customHeight="1" x14ac:dyDescent="0.25">
      <c r="A11" s="226"/>
      <c r="B11" s="226"/>
      <c r="C11" s="226"/>
      <c r="D11" s="226"/>
      <c r="E11" s="226"/>
      <c r="F11" s="226"/>
      <c r="G11" s="226"/>
    </row>
    <row r="12" spans="1:10" ht="15" customHeight="1" x14ac:dyDescent="0.25">
      <c r="A12" s="226"/>
      <c r="B12" s="226"/>
      <c r="C12" s="226"/>
      <c r="D12" s="226"/>
      <c r="E12" s="226"/>
      <c r="F12" s="226"/>
      <c r="G12" s="226"/>
      <c r="J12" s="3" t="s">
        <v>50</v>
      </c>
    </row>
    <row r="13" spans="1:10" ht="15" customHeight="1" x14ac:dyDescent="0.25">
      <c r="A13" s="226"/>
      <c r="B13" s="226"/>
      <c r="C13" s="226"/>
      <c r="D13" s="226"/>
      <c r="E13" s="226"/>
      <c r="F13" s="226"/>
      <c r="G13" s="226"/>
    </row>
    <row r="14" spans="1:10" ht="33" customHeight="1" x14ac:dyDescent="0.25">
      <c r="A14" s="226"/>
      <c r="B14" s="226"/>
      <c r="C14" s="226"/>
      <c r="D14" s="226"/>
      <c r="E14" s="226"/>
      <c r="F14" s="226"/>
      <c r="G14" s="226"/>
    </row>
    <row r="15" spans="1:10" ht="27" customHeight="1" x14ac:dyDescent="0.25">
      <c r="A15" s="226"/>
      <c r="B15" s="226"/>
      <c r="C15" s="226"/>
      <c r="D15" s="226"/>
      <c r="E15" s="226"/>
      <c r="F15" s="226"/>
      <c r="G15" s="226"/>
    </row>
    <row r="16" spans="1:10" ht="15" customHeight="1" x14ac:dyDescent="0.25">
      <c r="A16" s="226"/>
      <c r="B16" s="226"/>
      <c r="C16" s="226"/>
      <c r="D16" s="226"/>
      <c r="E16" s="226"/>
      <c r="F16" s="226"/>
      <c r="G16" s="226"/>
    </row>
    <row r="17" spans="1:7" ht="15" customHeight="1" x14ac:dyDescent="0.25">
      <c r="A17" s="226"/>
      <c r="B17" s="226"/>
      <c r="C17" s="226"/>
      <c r="D17" s="226"/>
      <c r="E17" s="226"/>
      <c r="F17" s="226"/>
      <c r="G17" s="226"/>
    </row>
    <row r="18" spans="1:7" ht="15" customHeight="1" x14ac:dyDescent="0.25">
      <c r="A18" s="226"/>
      <c r="B18" s="226"/>
      <c r="C18" s="226"/>
      <c r="D18" s="226"/>
      <c r="E18" s="226"/>
      <c r="F18" s="226"/>
      <c r="G18" s="226"/>
    </row>
    <row r="19" spans="1:7" x14ac:dyDescent="0.25">
      <c r="A19" s="226"/>
      <c r="B19" s="226"/>
      <c r="C19" s="226"/>
      <c r="D19" s="226"/>
      <c r="E19" s="226"/>
      <c r="F19" s="226"/>
      <c r="G19" s="226"/>
    </row>
  </sheetData>
  <mergeCells count="4">
    <mergeCell ref="A1:G1"/>
    <mergeCell ref="A2:G2"/>
    <mergeCell ref="A3:G3"/>
    <mergeCell ref="A4:G19"/>
  </mergeCells>
  <printOptions horizontalCentered="1"/>
  <pageMargins left="0.70833333333333304" right="0.70833333333333304" top="0.74791666666666701" bottom="0.74861111111111101" header="0.511811023622047" footer="0.31527777777777799"/>
  <pageSetup paperSize="9" scale="96" orientation="portrait" horizontalDpi="300" verticalDpi="300" r:id="rId1"/>
  <headerFooter>
    <oddFooter>&amp;C&amp;A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33"/>
  <sheetViews>
    <sheetView topLeftCell="A2" zoomScale="80" zoomScaleNormal="80" workbookViewId="0">
      <selection activeCell="B19" sqref="B19"/>
    </sheetView>
  </sheetViews>
  <sheetFormatPr baseColWidth="10" defaultRowHeight="15" x14ac:dyDescent="0.25"/>
  <cols>
    <col min="1" max="1" width="14.5703125" style="1" bestFit="1" customWidth="1"/>
    <col min="2" max="2" width="11.5703125" style="72" customWidth="1"/>
    <col min="3" max="3" width="56.85546875" style="13" customWidth="1"/>
    <col min="4" max="4" width="38.28515625" style="13" customWidth="1"/>
    <col min="5" max="5" width="10.85546875" style="11" customWidth="1"/>
    <col min="6" max="6" width="16.140625" style="2" customWidth="1"/>
    <col min="7" max="7" width="16.85546875" style="2" customWidth="1"/>
    <col min="8" max="8" width="16.85546875" style="29" customWidth="1"/>
    <col min="9" max="9" width="13" style="24" bestFit="1" customWidth="1"/>
    <col min="10" max="10" width="14.140625" style="24" customWidth="1"/>
    <col min="11" max="11" width="13.85546875" style="24" bestFit="1" customWidth="1"/>
    <col min="12" max="13" width="14" style="24" customWidth="1"/>
    <col min="14" max="28" width="14" style="11" customWidth="1"/>
    <col min="29" max="16384" width="11.42578125" style="11"/>
  </cols>
  <sheetData>
    <row r="1" spans="1:28" s="6" customFormat="1" ht="72.75" customHeight="1" thickBot="1" x14ac:dyDescent="0.3">
      <c r="A1" s="237" t="s">
        <v>55</v>
      </c>
      <c r="B1" s="238"/>
      <c r="C1" s="238"/>
      <c r="D1" s="238"/>
      <c r="E1" s="238"/>
      <c r="F1" s="238"/>
      <c r="G1" s="239"/>
      <c r="H1" s="20"/>
      <c r="I1" s="15"/>
      <c r="J1" s="15"/>
      <c r="K1" s="15"/>
      <c r="L1" s="15"/>
      <c r="M1" s="15"/>
    </row>
    <row r="2" spans="1:28" s="6" customFormat="1" ht="31.5" customHeight="1" thickBot="1" x14ac:dyDescent="0.3">
      <c r="A2" s="234" t="s">
        <v>30</v>
      </c>
      <c r="B2" s="235"/>
      <c r="C2" s="235"/>
      <c r="D2" s="235"/>
      <c r="E2" s="235"/>
      <c r="F2" s="235"/>
      <c r="G2" s="236"/>
      <c r="H2" s="21"/>
      <c r="I2" s="15"/>
      <c r="J2" s="15"/>
      <c r="K2" s="15"/>
      <c r="L2" s="15"/>
      <c r="M2" s="15"/>
    </row>
    <row r="3" spans="1:28" s="6" customFormat="1" ht="42.75" customHeight="1" x14ac:dyDescent="0.25">
      <c r="A3" s="233" t="s">
        <v>74</v>
      </c>
      <c r="B3" s="233"/>
      <c r="C3" s="233"/>
      <c r="D3" s="233"/>
      <c r="E3" s="233"/>
      <c r="F3" s="233"/>
      <c r="G3" s="233"/>
      <c r="H3" s="22"/>
      <c r="I3" s="7"/>
      <c r="J3" s="7"/>
      <c r="K3" s="7"/>
      <c r="L3" s="7"/>
      <c r="M3" s="7"/>
    </row>
    <row r="4" spans="1:28" s="6" customFormat="1" ht="15.75" thickBot="1" x14ac:dyDescent="0.3">
      <c r="A4" s="7"/>
      <c r="B4" s="7"/>
      <c r="C4" s="7"/>
      <c r="D4" s="7"/>
      <c r="E4" s="7"/>
      <c r="F4" s="7"/>
      <c r="G4" s="7"/>
      <c r="H4" s="22"/>
      <c r="I4" s="7"/>
      <c r="J4" s="7"/>
      <c r="K4" s="7"/>
      <c r="L4" s="7"/>
      <c r="M4" s="7"/>
    </row>
    <row r="5" spans="1:28" s="6" customFormat="1" ht="15" customHeight="1" thickBot="1" x14ac:dyDescent="0.3">
      <c r="A5" s="248" t="s">
        <v>44</v>
      </c>
      <c r="B5" s="245" t="s">
        <v>43</v>
      </c>
      <c r="C5" s="245" t="s">
        <v>42</v>
      </c>
      <c r="D5" s="245" t="s">
        <v>31</v>
      </c>
      <c r="E5" s="245" t="s">
        <v>32</v>
      </c>
      <c r="F5" s="245" t="s">
        <v>57</v>
      </c>
      <c r="G5" s="245" t="s">
        <v>56</v>
      </c>
      <c r="H5" s="242" t="s">
        <v>40</v>
      </c>
      <c r="I5" s="230" t="s">
        <v>54</v>
      </c>
      <c r="J5" s="231"/>
      <c r="K5" s="231"/>
      <c r="L5" s="231"/>
      <c r="M5" s="231"/>
      <c r="N5" s="231"/>
      <c r="O5" s="231"/>
      <c r="P5" s="231"/>
      <c r="Q5" s="231"/>
      <c r="R5" s="231"/>
      <c r="S5" s="231"/>
      <c r="T5" s="231"/>
      <c r="U5" s="231"/>
      <c r="V5" s="231"/>
      <c r="W5" s="231"/>
      <c r="X5" s="231"/>
      <c r="Y5" s="231"/>
      <c r="Z5" s="231"/>
      <c r="AA5" s="231"/>
      <c r="AB5" s="232"/>
    </row>
    <row r="6" spans="1:28" s="6" customFormat="1" x14ac:dyDescent="0.25">
      <c r="A6" s="249"/>
      <c r="B6" s="246"/>
      <c r="C6" s="246"/>
      <c r="D6" s="246"/>
      <c r="E6" s="246"/>
      <c r="F6" s="246"/>
      <c r="G6" s="246"/>
      <c r="H6" s="243"/>
      <c r="I6" s="227" t="s">
        <v>13</v>
      </c>
      <c r="J6" s="228"/>
      <c r="K6" s="228"/>
      <c r="L6" s="228"/>
      <c r="M6" s="229"/>
      <c r="N6" s="227" t="s">
        <v>62</v>
      </c>
      <c r="O6" s="228"/>
      <c r="P6" s="228"/>
      <c r="Q6" s="228"/>
      <c r="R6" s="229"/>
      <c r="S6" s="227" t="s">
        <v>14</v>
      </c>
      <c r="T6" s="228"/>
      <c r="U6" s="228"/>
      <c r="V6" s="228"/>
      <c r="W6" s="229"/>
      <c r="X6" s="227" t="s">
        <v>15</v>
      </c>
      <c r="Y6" s="228"/>
      <c r="Z6" s="228"/>
      <c r="AA6" s="228"/>
      <c r="AB6" s="229"/>
    </row>
    <row r="7" spans="1:28" s="6" customFormat="1" ht="45.75" thickBot="1" x14ac:dyDescent="0.3">
      <c r="A7" s="250"/>
      <c r="B7" s="247"/>
      <c r="C7" s="247"/>
      <c r="D7" s="247"/>
      <c r="E7" s="247"/>
      <c r="F7" s="247"/>
      <c r="G7" s="247"/>
      <c r="H7" s="244"/>
      <c r="I7" s="18" t="s">
        <v>61</v>
      </c>
      <c r="J7" s="16" t="s">
        <v>47</v>
      </c>
      <c r="K7" s="16" t="s">
        <v>48</v>
      </c>
      <c r="L7" s="16" t="s">
        <v>59</v>
      </c>
      <c r="M7" s="17" t="s">
        <v>60</v>
      </c>
      <c r="N7" s="18" t="s">
        <v>61</v>
      </c>
      <c r="O7" s="16" t="s">
        <v>47</v>
      </c>
      <c r="P7" s="16" t="s">
        <v>48</v>
      </c>
      <c r="Q7" s="16" t="s">
        <v>59</v>
      </c>
      <c r="R7" s="17" t="s">
        <v>60</v>
      </c>
      <c r="S7" s="18" t="s">
        <v>61</v>
      </c>
      <c r="T7" s="16" t="s">
        <v>47</v>
      </c>
      <c r="U7" s="16" t="s">
        <v>48</v>
      </c>
      <c r="V7" s="16" t="s">
        <v>59</v>
      </c>
      <c r="W7" s="17" t="s">
        <v>60</v>
      </c>
      <c r="X7" s="18" t="s">
        <v>61</v>
      </c>
      <c r="Y7" s="16" t="s">
        <v>47</v>
      </c>
      <c r="Z7" s="16" t="s">
        <v>48</v>
      </c>
      <c r="AA7" s="16" t="s">
        <v>59</v>
      </c>
      <c r="AB7" s="17" t="s">
        <v>60</v>
      </c>
    </row>
    <row r="8" spans="1:28" s="8" customFormat="1" ht="16.5" customHeight="1" thickBot="1" x14ac:dyDescent="0.3">
      <c r="A8" s="240" t="s">
        <v>63</v>
      </c>
      <c r="B8" s="241"/>
      <c r="C8" s="241"/>
      <c r="D8" s="158"/>
      <c r="E8" s="158"/>
      <c r="F8" s="159"/>
      <c r="G8" s="159"/>
      <c r="H8" s="160"/>
      <c r="I8" s="161"/>
      <c r="J8" s="162"/>
      <c r="K8" s="162"/>
      <c r="L8" s="162"/>
      <c r="M8" s="163"/>
      <c r="N8" s="164"/>
      <c r="O8" s="165"/>
      <c r="P8" s="165"/>
      <c r="Q8" s="165"/>
      <c r="R8" s="166"/>
      <c r="S8" s="164"/>
      <c r="T8" s="165"/>
      <c r="U8" s="165"/>
      <c r="V8" s="165"/>
      <c r="W8" s="166"/>
      <c r="X8" s="164"/>
      <c r="Y8" s="165"/>
      <c r="Z8" s="165"/>
      <c r="AA8" s="165"/>
      <c r="AB8" s="166"/>
    </row>
    <row r="9" spans="1:28" s="10" customFormat="1" x14ac:dyDescent="0.25">
      <c r="A9" s="37" t="s">
        <v>75</v>
      </c>
      <c r="B9" s="63" t="s">
        <v>64</v>
      </c>
      <c r="C9" s="66" t="s">
        <v>66</v>
      </c>
      <c r="D9" s="39" t="s">
        <v>68</v>
      </c>
      <c r="E9" s="40" t="s">
        <v>45</v>
      </c>
      <c r="F9" s="104"/>
      <c r="G9" s="105"/>
      <c r="H9" s="75" t="s">
        <v>69</v>
      </c>
      <c r="I9" s="76"/>
      <c r="J9" s="77"/>
      <c r="K9" s="77"/>
      <c r="L9" s="77"/>
      <c r="M9" s="78"/>
      <c r="N9" s="76"/>
      <c r="O9" s="77"/>
      <c r="P9" s="77"/>
      <c r="Q9" s="77"/>
      <c r="R9" s="78"/>
      <c r="S9" s="76"/>
      <c r="T9" s="77"/>
      <c r="U9" s="77"/>
      <c r="V9" s="77"/>
      <c r="W9" s="78"/>
      <c r="X9" s="76"/>
      <c r="Y9" s="77"/>
      <c r="Z9" s="77"/>
      <c r="AA9" s="77"/>
      <c r="AB9" s="78"/>
    </row>
    <row r="10" spans="1:28" s="10" customFormat="1" ht="15.75" thickBot="1" x14ac:dyDescent="0.3">
      <c r="A10" s="4" t="s">
        <v>78</v>
      </c>
      <c r="B10" s="70" t="s">
        <v>65</v>
      </c>
      <c r="C10" s="25" t="s">
        <v>67</v>
      </c>
      <c r="D10" s="14" t="s">
        <v>68</v>
      </c>
      <c r="E10" s="9" t="s">
        <v>45</v>
      </c>
      <c r="F10" s="106"/>
      <c r="G10" s="107"/>
      <c r="H10" s="79" t="s">
        <v>69</v>
      </c>
      <c r="I10" s="80"/>
      <c r="J10" s="81"/>
      <c r="K10" s="81"/>
      <c r="L10" s="81"/>
      <c r="M10" s="82"/>
      <c r="N10" s="80"/>
      <c r="O10" s="81"/>
      <c r="P10" s="81"/>
      <c r="Q10" s="81"/>
      <c r="R10" s="82"/>
      <c r="S10" s="80"/>
      <c r="T10" s="81"/>
      <c r="U10" s="81"/>
      <c r="V10" s="81"/>
      <c r="W10" s="82"/>
      <c r="X10" s="80"/>
      <c r="Y10" s="81"/>
      <c r="Z10" s="81"/>
      <c r="AA10" s="81"/>
      <c r="AB10" s="82"/>
    </row>
    <row r="11" spans="1:28" s="8" customFormat="1" ht="16.5" customHeight="1" thickBot="1" x14ac:dyDescent="0.3">
      <c r="A11" s="240" t="s">
        <v>16</v>
      </c>
      <c r="B11" s="241"/>
      <c r="C11" s="241"/>
      <c r="D11" s="158"/>
      <c r="E11" s="158"/>
      <c r="F11" s="159"/>
      <c r="G11" s="159"/>
      <c r="H11" s="160"/>
      <c r="I11" s="161"/>
      <c r="J11" s="162"/>
      <c r="K11" s="162"/>
      <c r="L11" s="162"/>
      <c r="M11" s="163"/>
      <c r="N11" s="164"/>
      <c r="O11" s="165"/>
      <c r="P11" s="165"/>
      <c r="Q11" s="165"/>
      <c r="R11" s="166"/>
      <c r="S11" s="164"/>
      <c r="T11" s="165"/>
      <c r="U11" s="165"/>
      <c r="V11" s="165"/>
      <c r="W11" s="166"/>
      <c r="X11" s="164"/>
      <c r="Y11" s="165"/>
      <c r="Z11" s="165"/>
      <c r="AA11" s="165"/>
      <c r="AB11" s="166"/>
    </row>
    <row r="12" spans="1:28" s="10" customFormat="1" ht="15.75" thickBot="1" x14ac:dyDescent="0.3">
      <c r="A12" s="4" t="s">
        <v>125</v>
      </c>
      <c r="B12" s="70" t="s">
        <v>126</v>
      </c>
      <c r="C12" s="6" t="s">
        <v>16</v>
      </c>
      <c r="D12" s="14" t="s">
        <v>46</v>
      </c>
      <c r="E12" s="9" t="s">
        <v>45</v>
      </c>
      <c r="F12" s="108">
        <f>L12+Q12+V12+AA12</f>
        <v>0</v>
      </c>
      <c r="G12" s="109">
        <f>M12+R12+W12+AB12</f>
        <v>0</v>
      </c>
      <c r="H12" s="23">
        <f>I12+N12+S12+X12</f>
        <v>0</v>
      </c>
      <c r="I12" s="26"/>
      <c r="J12" s="27"/>
      <c r="K12" s="28">
        <f>J12*1.2</f>
        <v>0</v>
      </c>
      <c r="L12" s="28">
        <f>I12*J12*20*3</f>
        <v>0</v>
      </c>
      <c r="M12" s="30">
        <f>L12*1.2</f>
        <v>0</v>
      </c>
      <c r="N12" s="26"/>
      <c r="O12" s="27"/>
      <c r="P12" s="28">
        <f>O12*1.2</f>
        <v>0</v>
      </c>
      <c r="Q12" s="28">
        <f>N12*O12*20*3</f>
        <v>0</v>
      </c>
      <c r="R12" s="30">
        <f>Q12*1.2</f>
        <v>0</v>
      </c>
      <c r="S12" s="26"/>
      <c r="T12" s="27"/>
      <c r="U12" s="28">
        <f>T12*1.2</f>
        <v>0</v>
      </c>
      <c r="V12" s="28">
        <f>S12*T12*20*3</f>
        <v>0</v>
      </c>
      <c r="W12" s="30">
        <f>V12*1.2</f>
        <v>0</v>
      </c>
      <c r="X12" s="26"/>
      <c r="Y12" s="27"/>
      <c r="Z12" s="28">
        <f>Y12*1.2</f>
        <v>0</v>
      </c>
      <c r="AA12" s="28">
        <f>X12*Y12*20*3</f>
        <v>0</v>
      </c>
      <c r="AB12" s="30">
        <f>AA12*1.2</f>
        <v>0</v>
      </c>
    </row>
    <row r="13" spans="1:28" s="8" customFormat="1" ht="16.5" customHeight="1" thickBot="1" x14ac:dyDescent="0.3">
      <c r="A13" s="240" t="s">
        <v>33</v>
      </c>
      <c r="B13" s="241"/>
      <c r="C13" s="241"/>
      <c r="D13" s="158"/>
      <c r="E13" s="158"/>
      <c r="F13" s="159"/>
      <c r="G13" s="159"/>
      <c r="H13" s="160"/>
      <c r="I13" s="161"/>
      <c r="J13" s="162"/>
      <c r="K13" s="162"/>
      <c r="L13" s="162"/>
      <c r="M13" s="163"/>
      <c r="N13" s="164"/>
      <c r="O13" s="165"/>
      <c r="P13" s="165"/>
      <c r="Q13" s="165"/>
      <c r="R13" s="166"/>
      <c r="S13" s="164"/>
      <c r="T13" s="165"/>
      <c r="U13" s="165"/>
      <c r="V13" s="165"/>
      <c r="W13" s="166"/>
      <c r="X13" s="164"/>
      <c r="Y13" s="165"/>
      <c r="Z13" s="165"/>
      <c r="AA13" s="165"/>
      <c r="AB13" s="166"/>
    </row>
    <row r="14" spans="1:28" s="10" customFormat="1" ht="30.75" thickBot="1" x14ac:dyDescent="0.3">
      <c r="A14" s="4" t="s">
        <v>79</v>
      </c>
      <c r="B14" s="70" t="s">
        <v>17</v>
      </c>
      <c r="C14" s="6" t="s">
        <v>38</v>
      </c>
      <c r="D14" s="14" t="s">
        <v>46</v>
      </c>
      <c r="E14" s="9" t="s">
        <v>45</v>
      </c>
      <c r="F14" s="108">
        <f>L14+Q14+V14+AA14</f>
        <v>0</v>
      </c>
      <c r="G14" s="109">
        <f>M14+R14+W14+AB14</f>
        <v>0</v>
      </c>
      <c r="H14" s="23">
        <f>I14+N14+S14+X14</f>
        <v>0</v>
      </c>
      <c r="I14" s="26"/>
      <c r="J14" s="27"/>
      <c r="K14" s="28">
        <f>J14*1.2</f>
        <v>0</v>
      </c>
      <c r="L14" s="28">
        <f>I14*J14*20*3</f>
        <v>0</v>
      </c>
      <c r="M14" s="30">
        <f>L14*1.2</f>
        <v>0</v>
      </c>
      <c r="N14" s="26"/>
      <c r="O14" s="27"/>
      <c r="P14" s="28">
        <f>O14*1.2</f>
        <v>0</v>
      </c>
      <c r="Q14" s="28">
        <f>N14*O14*20*3</f>
        <v>0</v>
      </c>
      <c r="R14" s="30">
        <f>Q14*1.2</f>
        <v>0</v>
      </c>
      <c r="S14" s="26"/>
      <c r="T14" s="27"/>
      <c r="U14" s="28">
        <f>T14*1.2</f>
        <v>0</v>
      </c>
      <c r="V14" s="28">
        <f>S14*T14*20*3</f>
        <v>0</v>
      </c>
      <c r="W14" s="30">
        <f>V14*1.2</f>
        <v>0</v>
      </c>
      <c r="X14" s="26"/>
      <c r="Y14" s="27"/>
      <c r="Z14" s="28">
        <f>Y14*1.2</f>
        <v>0</v>
      </c>
      <c r="AA14" s="28">
        <f>X14*Y14*20*3</f>
        <v>0</v>
      </c>
      <c r="AB14" s="30">
        <f>AA14*1.2</f>
        <v>0</v>
      </c>
    </row>
    <row r="15" spans="1:28" s="8" customFormat="1" ht="16.5" customHeight="1" thickBot="1" x14ac:dyDescent="0.3">
      <c r="A15" s="240" t="s">
        <v>34</v>
      </c>
      <c r="B15" s="241"/>
      <c r="C15" s="241"/>
      <c r="D15" s="158"/>
      <c r="E15" s="158"/>
      <c r="F15" s="159"/>
      <c r="G15" s="159"/>
      <c r="H15" s="160"/>
      <c r="I15" s="161"/>
      <c r="J15" s="162"/>
      <c r="K15" s="162"/>
      <c r="L15" s="162"/>
      <c r="M15" s="163"/>
      <c r="N15" s="164"/>
      <c r="O15" s="165"/>
      <c r="P15" s="165"/>
      <c r="Q15" s="165"/>
      <c r="R15" s="166"/>
      <c r="S15" s="164"/>
      <c r="T15" s="165"/>
      <c r="U15" s="165"/>
      <c r="V15" s="165"/>
      <c r="W15" s="166"/>
      <c r="X15" s="164"/>
      <c r="Y15" s="165"/>
      <c r="Z15" s="165"/>
      <c r="AA15" s="165"/>
      <c r="AB15" s="166"/>
    </row>
    <row r="16" spans="1:28" s="10" customFormat="1" ht="30" x14ac:dyDescent="0.25">
      <c r="A16" s="37" t="s">
        <v>80</v>
      </c>
      <c r="B16" s="63" t="s">
        <v>18</v>
      </c>
      <c r="C16" s="38" t="s">
        <v>39</v>
      </c>
      <c r="D16" s="39" t="s">
        <v>70</v>
      </c>
      <c r="E16" s="40" t="s">
        <v>45</v>
      </c>
      <c r="F16" s="110">
        <f t="shared" ref="F16:G19" si="0">L16+Q16+V16+AA16</f>
        <v>0</v>
      </c>
      <c r="G16" s="111">
        <f t="shared" si="0"/>
        <v>0</v>
      </c>
      <c r="H16" s="42">
        <f>I16+N16+S16+X16</f>
        <v>0</v>
      </c>
      <c r="I16" s="43"/>
      <c r="J16" s="44"/>
      <c r="K16" s="45">
        <f>J16*1.2</f>
        <v>0</v>
      </c>
      <c r="L16" s="45">
        <f>I16*J16*20*3</f>
        <v>0</v>
      </c>
      <c r="M16" s="46">
        <f>L16*1.2</f>
        <v>0</v>
      </c>
      <c r="N16" s="43"/>
      <c r="O16" s="44"/>
      <c r="P16" s="45">
        <f>O16*1.2</f>
        <v>0</v>
      </c>
      <c r="Q16" s="45">
        <f>N16*O16*20*3</f>
        <v>0</v>
      </c>
      <c r="R16" s="46">
        <f>Q16*1.2</f>
        <v>0</v>
      </c>
      <c r="S16" s="43"/>
      <c r="T16" s="44"/>
      <c r="U16" s="45">
        <f>T16*1.2</f>
        <v>0</v>
      </c>
      <c r="V16" s="45">
        <f>S16*T16*20*3</f>
        <v>0</v>
      </c>
      <c r="W16" s="46">
        <f>V16*1.2</f>
        <v>0</v>
      </c>
      <c r="X16" s="43"/>
      <c r="Y16" s="44"/>
      <c r="Z16" s="45">
        <f>Y16*1.2</f>
        <v>0</v>
      </c>
      <c r="AA16" s="45">
        <f>X16*Y16*20*3</f>
        <v>0</v>
      </c>
      <c r="AB16" s="46">
        <f>AA16*1.2</f>
        <v>0</v>
      </c>
    </row>
    <row r="17" spans="1:41" s="10" customFormat="1" ht="30" x14ac:dyDescent="0.25">
      <c r="A17" s="47" t="s">
        <v>128</v>
      </c>
      <c r="B17" s="71" t="s">
        <v>20</v>
      </c>
      <c r="C17" s="221" t="s">
        <v>132</v>
      </c>
      <c r="D17" s="49" t="s">
        <v>130</v>
      </c>
      <c r="E17" s="50" t="s">
        <v>45</v>
      </c>
      <c r="F17" s="112">
        <f t="shared" si="0"/>
        <v>0</v>
      </c>
      <c r="G17" s="113">
        <f t="shared" si="0"/>
        <v>0</v>
      </c>
      <c r="H17" s="52">
        <f>I17+N17+S17+X17</f>
        <v>0</v>
      </c>
      <c r="I17" s="53"/>
      <c r="J17" s="54"/>
      <c r="K17" s="55">
        <f>J17*1.2</f>
        <v>0</v>
      </c>
      <c r="L17" s="55">
        <f>I17*J17*20*3</f>
        <v>0</v>
      </c>
      <c r="M17" s="56">
        <f>L17*1.2</f>
        <v>0</v>
      </c>
      <c r="N17" s="53"/>
      <c r="O17" s="54"/>
      <c r="P17" s="55">
        <f>O17*1.2</f>
        <v>0</v>
      </c>
      <c r="Q17" s="55">
        <f>N17*O17*20*3</f>
        <v>0</v>
      </c>
      <c r="R17" s="56">
        <f>Q17*1.2</f>
        <v>0</v>
      </c>
      <c r="S17" s="53"/>
      <c r="T17" s="54"/>
      <c r="U17" s="55">
        <f>T17*1.2</f>
        <v>0</v>
      </c>
      <c r="V17" s="55">
        <f>S17*T17*20*3</f>
        <v>0</v>
      </c>
      <c r="W17" s="56">
        <f>V17*1.2</f>
        <v>0</v>
      </c>
      <c r="X17" s="53"/>
      <c r="Y17" s="54"/>
      <c r="Z17" s="55">
        <f>Y17*1.2</f>
        <v>0</v>
      </c>
      <c r="AA17" s="55">
        <f>X17*Y17*20*3</f>
        <v>0</v>
      </c>
      <c r="AB17" s="56">
        <f>AA17*1.2</f>
        <v>0</v>
      </c>
    </row>
    <row r="18" spans="1:41" s="10" customFormat="1" ht="30" x14ac:dyDescent="0.25">
      <c r="A18" s="47" t="s">
        <v>129</v>
      </c>
      <c r="B18" s="71" t="s">
        <v>20</v>
      </c>
      <c r="C18" s="221" t="s">
        <v>133</v>
      </c>
      <c r="D18" s="49" t="s">
        <v>131</v>
      </c>
      <c r="E18" s="50" t="s">
        <v>45</v>
      </c>
      <c r="F18" s="112">
        <f t="shared" ref="F18" si="1">L18+Q18+V18+AA18</f>
        <v>0</v>
      </c>
      <c r="G18" s="113">
        <f t="shared" ref="G18" si="2">M18+R18+W18+AB18</f>
        <v>0</v>
      </c>
      <c r="H18" s="52">
        <f>I18+N18+S18+X18</f>
        <v>0</v>
      </c>
      <c r="I18" s="53"/>
      <c r="J18" s="54"/>
      <c r="K18" s="55">
        <f>J18*1.2</f>
        <v>0</v>
      </c>
      <c r="L18" s="55">
        <f>I18*J18*20*3</f>
        <v>0</v>
      </c>
      <c r="M18" s="56">
        <f>L18*1.2</f>
        <v>0</v>
      </c>
      <c r="N18" s="53"/>
      <c r="O18" s="54"/>
      <c r="P18" s="55">
        <f>O18*1.2</f>
        <v>0</v>
      </c>
      <c r="Q18" s="55">
        <f>N18*O18*20*3</f>
        <v>0</v>
      </c>
      <c r="R18" s="56">
        <f>Q18*1.2</f>
        <v>0</v>
      </c>
      <c r="S18" s="53"/>
      <c r="T18" s="54"/>
      <c r="U18" s="55">
        <f>T18*1.2</f>
        <v>0</v>
      </c>
      <c r="V18" s="55">
        <f>S18*T18*20*3</f>
        <v>0</v>
      </c>
      <c r="W18" s="56">
        <f>V18*1.2</f>
        <v>0</v>
      </c>
      <c r="X18" s="53"/>
      <c r="Y18" s="54"/>
      <c r="Z18" s="55">
        <f>Y18*1.2</f>
        <v>0</v>
      </c>
      <c r="AA18" s="55">
        <f>X18*Y18*20*3</f>
        <v>0</v>
      </c>
      <c r="AB18" s="56">
        <f>AA18*1.2</f>
        <v>0</v>
      </c>
    </row>
    <row r="19" spans="1:41" s="10" customFormat="1" ht="30.75" thickBot="1" x14ac:dyDescent="0.3">
      <c r="A19" s="4" t="s">
        <v>81</v>
      </c>
      <c r="B19" s="70" t="s">
        <v>19</v>
      </c>
      <c r="C19" s="12" t="s">
        <v>41</v>
      </c>
      <c r="D19" s="14" t="s">
        <v>71</v>
      </c>
      <c r="E19" s="9" t="s">
        <v>45</v>
      </c>
      <c r="F19" s="108">
        <f t="shared" si="0"/>
        <v>0</v>
      </c>
      <c r="G19" s="109">
        <f t="shared" si="0"/>
        <v>0</v>
      </c>
      <c r="H19" s="23">
        <f>I19+N19+S19+X19</f>
        <v>0</v>
      </c>
      <c r="I19" s="26"/>
      <c r="J19" s="27"/>
      <c r="K19" s="28">
        <f>J19*1.2</f>
        <v>0</v>
      </c>
      <c r="L19" s="28">
        <f>I19*J19*20*3</f>
        <v>0</v>
      </c>
      <c r="M19" s="30">
        <f>L19*1.2</f>
        <v>0</v>
      </c>
      <c r="N19" s="26"/>
      <c r="O19" s="27"/>
      <c r="P19" s="28">
        <f>O19*1.2</f>
        <v>0</v>
      </c>
      <c r="Q19" s="28">
        <f>N19*O19*20*3</f>
        <v>0</v>
      </c>
      <c r="R19" s="30">
        <f>Q19*1.2</f>
        <v>0</v>
      </c>
      <c r="S19" s="26"/>
      <c r="T19" s="27"/>
      <c r="U19" s="28">
        <f>T19*1.2</f>
        <v>0</v>
      </c>
      <c r="V19" s="28">
        <f>S19*T19*20*3</f>
        <v>0</v>
      </c>
      <c r="W19" s="30">
        <f>V19*1.2</f>
        <v>0</v>
      </c>
      <c r="X19" s="26"/>
      <c r="Y19" s="27"/>
      <c r="Z19" s="28">
        <f>Y19*1.2</f>
        <v>0</v>
      </c>
      <c r="AA19" s="28">
        <f>X19*Y19*20*3</f>
        <v>0</v>
      </c>
      <c r="AB19" s="30">
        <f>AA19*1.2</f>
        <v>0</v>
      </c>
    </row>
    <row r="20" spans="1:41" s="8" customFormat="1" ht="16.5" customHeight="1" thickBot="1" x14ac:dyDescent="0.3">
      <c r="A20" s="240" t="s">
        <v>35</v>
      </c>
      <c r="B20" s="241"/>
      <c r="C20" s="241"/>
      <c r="D20" s="158"/>
      <c r="E20" s="158"/>
      <c r="F20" s="159"/>
      <c r="G20" s="159"/>
      <c r="H20" s="160"/>
      <c r="I20" s="161"/>
      <c r="J20" s="162"/>
      <c r="K20" s="162"/>
      <c r="L20" s="162"/>
      <c r="M20" s="163"/>
      <c r="N20" s="164"/>
      <c r="O20" s="165"/>
      <c r="P20" s="165"/>
      <c r="Q20" s="165"/>
      <c r="R20" s="166"/>
      <c r="S20" s="164"/>
      <c r="T20" s="165"/>
      <c r="U20" s="165"/>
      <c r="V20" s="165"/>
      <c r="W20" s="166"/>
      <c r="X20" s="164"/>
      <c r="Y20" s="165"/>
      <c r="Z20" s="165"/>
      <c r="AA20" s="165"/>
      <c r="AB20" s="166"/>
    </row>
    <row r="21" spans="1:41" s="10" customFormat="1" ht="60" x14ac:dyDescent="0.25">
      <c r="A21" s="61" t="s">
        <v>82</v>
      </c>
      <c r="B21" s="63" t="s">
        <v>28</v>
      </c>
      <c r="C21" s="62" t="s">
        <v>36</v>
      </c>
      <c r="D21" s="39" t="s">
        <v>73</v>
      </c>
      <c r="E21" s="64" t="s">
        <v>45</v>
      </c>
      <c r="F21" s="102"/>
      <c r="G21" s="103"/>
      <c r="H21" s="75" t="s">
        <v>69</v>
      </c>
      <c r="I21" s="76"/>
      <c r="J21" s="77"/>
      <c r="K21" s="77"/>
      <c r="L21" s="77"/>
      <c r="M21" s="78"/>
      <c r="N21" s="76"/>
      <c r="O21" s="77"/>
      <c r="P21" s="77"/>
      <c r="Q21" s="77"/>
      <c r="R21" s="78"/>
      <c r="S21" s="76"/>
      <c r="T21" s="77"/>
      <c r="U21" s="77"/>
      <c r="V21" s="77"/>
      <c r="W21" s="78"/>
      <c r="X21" s="76"/>
      <c r="Y21" s="77"/>
      <c r="Z21" s="77"/>
      <c r="AA21" s="77"/>
      <c r="AB21" s="78"/>
      <c r="AD21" s="31"/>
      <c r="AE21" s="31"/>
      <c r="AF21" s="31"/>
      <c r="AG21" s="31"/>
      <c r="AH21" s="31"/>
      <c r="AI21" s="33"/>
      <c r="AJ21" s="31"/>
      <c r="AK21" s="31"/>
      <c r="AL21" s="31"/>
      <c r="AM21" s="33"/>
      <c r="AN21" s="31"/>
      <c r="AO21" s="31"/>
    </row>
    <row r="22" spans="1:41" s="10" customFormat="1" ht="30" x14ac:dyDescent="0.25">
      <c r="A22" s="190" t="s">
        <v>83</v>
      </c>
      <c r="B22" s="185" t="s">
        <v>29</v>
      </c>
      <c r="C22" s="186" t="s">
        <v>37</v>
      </c>
      <c r="D22" s="187" t="s">
        <v>72</v>
      </c>
      <c r="E22" s="188" t="s">
        <v>45</v>
      </c>
      <c r="F22" s="189"/>
      <c r="G22" s="191"/>
      <c r="H22" s="214" t="s">
        <v>69</v>
      </c>
      <c r="I22" s="215"/>
      <c r="J22" s="216"/>
      <c r="K22" s="216"/>
      <c r="L22" s="216"/>
      <c r="M22" s="217"/>
      <c r="N22" s="215"/>
      <c r="O22" s="216"/>
      <c r="P22" s="216"/>
      <c r="Q22" s="216"/>
      <c r="R22" s="217"/>
      <c r="S22" s="215"/>
      <c r="T22" s="216"/>
      <c r="U22" s="216"/>
      <c r="V22" s="216"/>
      <c r="W22" s="217"/>
      <c r="X22" s="215"/>
      <c r="Y22" s="216"/>
      <c r="Z22" s="216"/>
      <c r="AA22" s="216"/>
      <c r="AB22" s="217"/>
      <c r="AD22" s="31"/>
      <c r="AE22" s="31"/>
      <c r="AF22" s="31"/>
      <c r="AG22" s="31"/>
      <c r="AH22" s="31"/>
      <c r="AI22" s="33"/>
      <c r="AJ22" s="31"/>
      <c r="AK22" s="31"/>
      <c r="AL22" s="31"/>
      <c r="AM22" s="33"/>
      <c r="AN22" s="31"/>
      <c r="AO22" s="31"/>
    </row>
    <row r="23" spans="1:41" s="10" customFormat="1" ht="26.25" customHeight="1" thickBot="1" x14ac:dyDescent="0.3">
      <c r="A23" s="100" t="s">
        <v>123</v>
      </c>
      <c r="B23" s="89" t="s">
        <v>124</v>
      </c>
      <c r="C23" s="90" t="s">
        <v>27</v>
      </c>
      <c r="D23" s="90" t="s">
        <v>95</v>
      </c>
      <c r="E23" s="91" t="s">
        <v>45</v>
      </c>
      <c r="F23" s="192" t="s">
        <v>96</v>
      </c>
      <c r="G23" s="193" t="s">
        <v>96</v>
      </c>
      <c r="H23" s="194" t="s">
        <v>69</v>
      </c>
      <c r="I23" s="218"/>
      <c r="J23" s="219"/>
      <c r="K23" s="219"/>
      <c r="L23" s="219"/>
      <c r="M23" s="220"/>
      <c r="N23" s="218"/>
      <c r="O23" s="219"/>
      <c r="P23" s="219"/>
      <c r="Q23" s="219"/>
      <c r="R23" s="220"/>
      <c r="S23" s="218"/>
      <c r="T23" s="219"/>
      <c r="U23" s="219"/>
      <c r="V23" s="219"/>
      <c r="W23" s="220"/>
      <c r="X23" s="218"/>
      <c r="Y23" s="219"/>
      <c r="Z23" s="219"/>
      <c r="AA23" s="219"/>
      <c r="AB23" s="220"/>
      <c r="AD23" s="31"/>
      <c r="AE23" s="31"/>
      <c r="AF23" s="31"/>
      <c r="AG23" s="31"/>
      <c r="AH23" s="31"/>
      <c r="AI23" s="33"/>
      <c r="AJ23" s="31"/>
      <c r="AK23" s="31"/>
      <c r="AL23" s="31"/>
      <c r="AM23" s="33"/>
      <c r="AN23" s="31"/>
      <c r="AO23" s="31"/>
    </row>
    <row r="24" spans="1:41" s="10" customFormat="1" ht="26.25" customHeight="1" x14ac:dyDescent="0.25">
      <c r="A24" s="4"/>
      <c r="B24" s="70"/>
      <c r="C24" s="6"/>
      <c r="D24" s="6"/>
      <c r="F24" s="5"/>
      <c r="G24" s="5"/>
      <c r="H24" s="32"/>
      <c r="I24" s="9"/>
      <c r="J24" s="9"/>
      <c r="K24" s="9"/>
      <c r="L24" s="9"/>
      <c r="M24" s="9"/>
      <c r="AD24" s="31"/>
      <c r="AE24" s="31"/>
      <c r="AF24" s="31"/>
      <c r="AG24" s="31"/>
      <c r="AH24" s="31"/>
      <c r="AI24" s="31"/>
      <c r="AJ24" s="31"/>
      <c r="AK24" s="31"/>
      <c r="AL24" s="31"/>
      <c r="AM24" s="31"/>
      <c r="AN24" s="31"/>
      <c r="AO24" s="31"/>
    </row>
    <row r="25" spans="1:41" s="10" customFormat="1" x14ac:dyDescent="0.25">
      <c r="A25" s="4"/>
      <c r="B25" s="70"/>
      <c r="C25" s="6"/>
      <c r="D25" s="6"/>
      <c r="F25" s="5"/>
      <c r="G25" s="5"/>
      <c r="H25" s="32"/>
      <c r="I25" s="9"/>
      <c r="J25" s="9"/>
      <c r="K25" s="9"/>
      <c r="L25" s="9"/>
      <c r="M25" s="9"/>
      <c r="AD25" s="31"/>
      <c r="AE25" s="31"/>
      <c r="AF25" s="31"/>
      <c r="AG25" s="31"/>
      <c r="AH25" s="31"/>
      <c r="AI25" s="31"/>
      <c r="AJ25" s="31"/>
      <c r="AK25" s="31"/>
      <c r="AL25" s="31"/>
      <c r="AM25" s="31"/>
      <c r="AN25" s="31"/>
      <c r="AO25" s="31"/>
    </row>
    <row r="26" spans="1:41" s="10" customFormat="1" x14ac:dyDescent="0.25">
      <c r="A26" s="4"/>
      <c r="B26" s="70"/>
      <c r="C26" s="6"/>
      <c r="D26" s="6"/>
      <c r="F26" s="5"/>
      <c r="G26" s="5"/>
      <c r="H26" s="32"/>
      <c r="I26" s="9"/>
      <c r="J26" s="9"/>
      <c r="K26" s="9"/>
      <c r="L26" s="9"/>
      <c r="M26" s="9"/>
      <c r="AD26" s="31"/>
      <c r="AE26" s="31"/>
      <c r="AF26" s="31"/>
      <c r="AG26" s="31"/>
      <c r="AH26" s="31"/>
      <c r="AI26" s="31"/>
      <c r="AJ26" s="31"/>
      <c r="AK26" s="31"/>
      <c r="AL26" s="31"/>
      <c r="AM26" s="31"/>
      <c r="AN26" s="31"/>
      <c r="AO26" s="31"/>
    </row>
    <row r="27" spans="1:41" s="10" customFormat="1" x14ac:dyDescent="0.25">
      <c r="A27" s="4"/>
      <c r="B27" s="70"/>
      <c r="C27" s="6"/>
      <c r="D27" s="6"/>
      <c r="F27" s="5"/>
      <c r="G27" s="5"/>
      <c r="H27" s="32"/>
      <c r="I27" s="9"/>
      <c r="J27" s="9"/>
      <c r="K27" s="9"/>
      <c r="L27" s="9"/>
      <c r="M27" s="9"/>
      <c r="AD27" s="31"/>
      <c r="AE27" s="31"/>
      <c r="AF27" s="31"/>
      <c r="AG27" s="31"/>
      <c r="AH27" s="31"/>
      <c r="AI27" s="31"/>
      <c r="AJ27" s="31"/>
      <c r="AK27" s="31"/>
      <c r="AL27" s="31"/>
      <c r="AM27" s="31"/>
      <c r="AN27" s="31"/>
      <c r="AO27" s="33"/>
    </row>
    <row r="28" spans="1:41" s="10" customFormat="1" x14ac:dyDescent="0.25">
      <c r="A28" s="4"/>
      <c r="B28" s="70"/>
      <c r="C28" s="6"/>
      <c r="D28" s="6"/>
      <c r="F28" s="5"/>
      <c r="G28" s="5"/>
      <c r="H28" s="32"/>
      <c r="I28" s="9"/>
      <c r="J28" s="9"/>
      <c r="K28" s="9"/>
      <c r="L28" s="9"/>
      <c r="M28" s="9"/>
    </row>
    <row r="29" spans="1:41" s="10" customFormat="1" x14ac:dyDescent="0.25">
      <c r="A29" s="4"/>
      <c r="B29" s="70"/>
      <c r="C29" s="6"/>
      <c r="D29" s="6"/>
      <c r="F29" s="5"/>
      <c r="G29" s="5"/>
      <c r="H29" s="32"/>
      <c r="I29" s="9"/>
      <c r="J29" s="9"/>
      <c r="K29" s="9"/>
      <c r="L29" s="9"/>
      <c r="M29" s="9"/>
    </row>
    <row r="30" spans="1:41" s="10" customFormat="1" x14ac:dyDescent="0.25">
      <c r="A30" s="4"/>
      <c r="B30" s="70"/>
      <c r="C30" s="6"/>
      <c r="D30" s="6"/>
      <c r="F30" s="5"/>
      <c r="G30" s="5"/>
      <c r="H30" s="32"/>
      <c r="I30" s="9"/>
      <c r="J30" s="9"/>
      <c r="K30" s="9"/>
      <c r="L30" s="9"/>
      <c r="M30" s="9"/>
    </row>
    <row r="31" spans="1:41" s="10" customFormat="1" x14ac:dyDescent="0.25">
      <c r="A31" s="4"/>
      <c r="B31" s="70"/>
      <c r="C31" s="6"/>
      <c r="D31" s="6"/>
      <c r="F31" s="5"/>
      <c r="G31" s="5"/>
      <c r="H31" s="32"/>
      <c r="I31" s="9"/>
      <c r="J31" s="9"/>
      <c r="K31" s="9"/>
      <c r="L31" s="9"/>
      <c r="M31" s="9"/>
    </row>
    <row r="32" spans="1:41" s="10" customFormat="1" x14ac:dyDescent="0.25">
      <c r="A32" s="4"/>
      <c r="B32" s="70"/>
      <c r="C32" s="6"/>
      <c r="D32" s="6"/>
      <c r="F32" s="5"/>
      <c r="G32" s="5"/>
      <c r="H32" s="32"/>
      <c r="I32" s="9"/>
      <c r="J32" s="9"/>
      <c r="K32" s="9"/>
      <c r="L32" s="9"/>
      <c r="M32" s="9"/>
    </row>
    <row r="33" spans="1:13" s="10" customFormat="1" x14ac:dyDescent="0.25">
      <c r="A33" s="4"/>
      <c r="B33" s="70"/>
      <c r="C33" s="6"/>
      <c r="D33" s="6"/>
      <c r="F33" s="5"/>
      <c r="G33" s="5"/>
      <c r="H33" s="32"/>
      <c r="I33" s="9"/>
      <c r="J33" s="9"/>
      <c r="K33" s="9"/>
      <c r="L33" s="9"/>
      <c r="M33" s="9"/>
    </row>
  </sheetData>
  <mergeCells count="21">
    <mergeCell ref="A3:G3"/>
    <mergeCell ref="A2:G2"/>
    <mergeCell ref="A1:G1"/>
    <mergeCell ref="A20:C20"/>
    <mergeCell ref="H5:H7"/>
    <mergeCell ref="A8:C8"/>
    <mergeCell ref="B5:B7"/>
    <mergeCell ref="C5:C7"/>
    <mergeCell ref="D5:D7"/>
    <mergeCell ref="E5:E7"/>
    <mergeCell ref="A5:A7"/>
    <mergeCell ref="A11:C11"/>
    <mergeCell ref="A13:C13"/>
    <mergeCell ref="A15:C15"/>
    <mergeCell ref="F5:F7"/>
    <mergeCell ref="G5:G7"/>
    <mergeCell ref="I6:M6"/>
    <mergeCell ref="N6:R6"/>
    <mergeCell ref="S6:W6"/>
    <mergeCell ref="X6:AB6"/>
    <mergeCell ref="I5:AB5"/>
  </mergeCells>
  <pageMargins left="0.25" right="0.25" top="0.75" bottom="0.75" header="0.3" footer="0.3"/>
  <pageSetup paperSize="9" scale="56"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30"/>
  <sheetViews>
    <sheetView zoomScale="80" zoomScaleNormal="80" workbookViewId="0">
      <selection activeCell="D8" sqref="D8"/>
    </sheetView>
  </sheetViews>
  <sheetFormatPr baseColWidth="10" defaultRowHeight="15" x14ac:dyDescent="0.25"/>
  <cols>
    <col min="1" max="1" width="14.5703125" style="1" bestFit="1" customWidth="1"/>
    <col min="2" max="2" width="11.5703125" style="72" customWidth="1"/>
    <col min="3" max="3" width="45.5703125" style="13" customWidth="1"/>
    <col min="4" max="4" width="49.5703125" style="13" customWidth="1"/>
    <col min="5" max="5" width="10.85546875" style="11" customWidth="1"/>
    <col min="6" max="6" width="16.140625" style="2" customWidth="1"/>
    <col min="7" max="7" width="16.85546875" style="2" customWidth="1"/>
    <col min="8" max="8" width="12.7109375" style="29" customWidth="1"/>
    <col min="9" max="9" width="9.7109375" style="24" customWidth="1"/>
    <col min="10" max="10" width="14.140625" style="24" customWidth="1"/>
    <col min="11" max="11" width="13.85546875" style="24" bestFit="1" customWidth="1"/>
    <col min="12" max="13" width="14" style="24" customWidth="1"/>
    <col min="14" max="14" width="10.28515625" style="11" customWidth="1"/>
    <col min="15" max="18" width="14" style="11" customWidth="1"/>
    <col min="19" max="19" width="10" style="11" customWidth="1"/>
    <col min="20" max="23" width="14" style="11" customWidth="1"/>
    <col min="24" max="24" width="9.85546875" style="11" customWidth="1"/>
    <col min="25" max="28" width="14" style="11" customWidth="1"/>
    <col min="29" max="16384" width="11.42578125" style="11"/>
  </cols>
  <sheetData>
    <row r="1" spans="1:28" s="6" customFormat="1" ht="72.75" customHeight="1" thickBot="1" x14ac:dyDescent="0.3">
      <c r="A1" s="237" t="s">
        <v>55</v>
      </c>
      <c r="B1" s="238"/>
      <c r="C1" s="238"/>
      <c r="D1" s="238"/>
      <c r="E1" s="238"/>
      <c r="F1" s="238"/>
      <c r="G1" s="239"/>
      <c r="H1" s="20"/>
      <c r="I1" s="15"/>
      <c r="J1" s="15"/>
      <c r="K1" s="15"/>
      <c r="L1" s="15"/>
      <c r="M1" s="15"/>
    </row>
    <row r="2" spans="1:28" s="6" customFormat="1" ht="31.5" customHeight="1" thickBot="1" x14ac:dyDescent="0.3">
      <c r="A2" s="251" t="s">
        <v>103</v>
      </c>
      <c r="B2" s="252"/>
      <c r="C2" s="252"/>
      <c r="D2" s="252"/>
      <c r="E2" s="252"/>
      <c r="F2" s="252"/>
      <c r="G2" s="253"/>
      <c r="H2" s="21"/>
      <c r="I2" s="15"/>
      <c r="J2" s="15"/>
      <c r="K2" s="15"/>
      <c r="L2" s="15"/>
      <c r="M2" s="15"/>
    </row>
    <row r="3" spans="1:28" s="6" customFormat="1" ht="42.75" customHeight="1" x14ac:dyDescent="0.25">
      <c r="A3" s="233" t="s">
        <v>74</v>
      </c>
      <c r="B3" s="233"/>
      <c r="C3" s="233"/>
      <c r="D3" s="233"/>
      <c r="E3" s="233"/>
      <c r="F3" s="233"/>
      <c r="G3" s="233"/>
      <c r="H3" s="22"/>
      <c r="I3" s="7"/>
      <c r="J3" s="7"/>
      <c r="K3" s="7"/>
      <c r="L3" s="7"/>
      <c r="M3" s="7"/>
    </row>
    <row r="4" spans="1:28" s="6" customFormat="1" ht="15.75" thickBot="1" x14ac:dyDescent="0.3">
      <c r="A4" s="7"/>
      <c r="B4" s="7"/>
      <c r="C4" s="7"/>
      <c r="D4" s="7"/>
      <c r="E4" s="7"/>
      <c r="F4" s="7"/>
      <c r="G4" s="7"/>
      <c r="H4" s="22"/>
      <c r="I4" s="7"/>
      <c r="J4" s="7"/>
      <c r="K4" s="7"/>
      <c r="L4" s="7"/>
      <c r="M4" s="7"/>
    </row>
    <row r="5" spans="1:28" s="6" customFormat="1" ht="15" customHeight="1" thickBot="1" x14ac:dyDescent="0.3">
      <c r="A5" s="248" t="s">
        <v>44</v>
      </c>
      <c r="B5" s="245" t="s">
        <v>43</v>
      </c>
      <c r="C5" s="245" t="s">
        <v>42</v>
      </c>
      <c r="D5" s="245" t="s">
        <v>31</v>
      </c>
      <c r="E5" s="245" t="s">
        <v>32</v>
      </c>
      <c r="F5" s="245" t="s">
        <v>57</v>
      </c>
      <c r="G5" s="245" t="s">
        <v>56</v>
      </c>
      <c r="H5" s="242" t="s">
        <v>40</v>
      </c>
      <c r="I5" s="230" t="s">
        <v>54</v>
      </c>
      <c r="J5" s="231"/>
      <c r="K5" s="231"/>
      <c r="L5" s="231"/>
      <c r="M5" s="231"/>
      <c r="N5" s="231"/>
      <c r="O5" s="231"/>
      <c r="P5" s="231"/>
      <c r="Q5" s="231"/>
      <c r="R5" s="231"/>
      <c r="S5" s="231"/>
      <c r="T5" s="231"/>
      <c r="U5" s="231"/>
      <c r="V5" s="231"/>
      <c r="W5" s="231"/>
      <c r="X5" s="231"/>
      <c r="Y5" s="231"/>
      <c r="Z5" s="231"/>
      <c r="AA5" s="231"/>
      <c r="AB5" s="232"/>
    </row>
    <row r="6" spans="1:28" s="6" customFormat="1" x14ac:dyDescent="0.25">
      <c r="A6" s="249"/>
      <c r="B6" s="246"/>
      <c r="C6" s="246"/>
      <c r="D6" s="246"/>
      <c r="E6" s="246"/>
      <c r="F6" s="246"/>
      <c r="G6" s="246"/>
      <c r="H6" s="243"/>
      <c r="I6" s="227" t="s">
        <v>13</v>
      </c>
      <c r="J6" s="228"/>
      <c r="K6" s="228"/>
      <c r="L6" s="228"/>
      <c r="M6" s="229"/>
      <c r="N6" s="227" t="s">
        <v>62</v>
      </c>
      <c r="O6" s="228"/>
      <c r="P6" s="228"/>
      <c r="Q6" s="228"/>
      <c r="R6" s="229"/>
      <c r="S6" s="227" t="s">
        <v>14</v>
      </c>
      <c r="T6" s="228"/>
      <c r="U6" s="228"/>
      <c r="V6" s="228"/>
      <c r="W6" s="229"/>
      <c r="X6" s="227" t="s">
        <v>15</v>
      </c>
      <c r="Y6" s="228"/>
      <c r="Z6" s="228"/>
      <c r="AA6" s="228"/>
      <c r="AB6" s="229"/>
    </row>
    <row r="7" spans="1:28" s="6" customFormat="1" ht="45.75" thickBot="1" x14ac:dyDescent="0.3">
      <c r="A7" s="250"/>
      <c r="B7" s="247"/>
      <c r="C7" s="247"/>
      <c r="D7" s="247"/>
      <c r="E7" s="247"/>
      <c r="F7" s="247"/>
      <c r="G7" s="247"/>
      <c r="H7" s="244"/>
      <c r="I7" s="18" t="s">
        <v>61</v>
      </c>
      <c r="J7" s="16" t="s">
        <v>47</v>
      </c>
      <c r="K7" s="16" t="s">
        <v>48</v>
      </c>
      <c r="L7" s="16" t="s">
        <v>59</v>
      </c>
      <c r="M7" s="17" t="s">
        <v>60</v>
      </c>
      <c r="N7" s="18" t="s">
        <v>61</v>
      </c>
      <c r="O7" s="16" t="s">
        <v>47</v>
      </c>
      <c r="P7" s="16" t="s">
        <v>48</v>
      </c>
      <c r="Q7" s="16" t="s">
        <v>59</v>
      </c>
      <c r="R7" s="17" t="s">
        <v>60</v>
      </c>
      <c r="S7" s="18" t="s">
        <v>61</v>
      </c>
      <c r="T7" s="16" t="s">
        <v>47</v>
      </c>
      <c r="U7" s="16" t="s">
        <v>48</v>
      </c>
      <c r="V7" s="16" t="s">
        <v>59</v>
      </c>
      <c r="W7" s="17" t="s">
        <v>60</v>
      </c>
      <c r="X7" s="18" t="s">
        <v>61</v>
      </c>
      <c r="Y7" s="16" t="s">
        <v>47</v>
      </c>
      <c r="Z7" s="16" t="s">
        <v>48</v>
      </c>
      <c r="AA7" s="16" t="s">
        <v>59</v>
      </c>
      <c r="AB7" s="17" t="s">
        <v>60</v>
      </c>
    </row>
    <row r="8" spans="1:28" s="8" customFormat="1" ht="16.5" customHeight="1" thickBot="1" x14ac:dyDescent="0.3">
      <c r="A8" s="254" t="s">
        <v>63</v>
      </c>
      <c r="B8" s="255"/>
      <c r="C8" s="255"/>
      <c r="D8" s="167"/>
      <c r="E8" s="167"/>
      <c r="F8" s="168"/>
      <c r="G8" s="168"/>
      <c r="H8" s="154"/>
      <c r="I8" s="169"/>
      <c r="J8" s="168"/>
      <c r="K8" s="168"/>
      <c r="L8" s="168"/>
      <c r="M8" s="170"/>
      <c r="N8" s="155"/>
      <c r="O8" s="156"/>
      <c r="P8" s="156"/>
      <c r="Q8" s="156"/>
      <c r="R8" s="157"/>
      <c r="S8" s="155"/>
      <c r="T8" s="156"/>
      <c r="U8" s="156"/>
      <c r="V8" s="156"/>
      <c r="W8" s="157"/>
      <c r="X8" s="155"/>
      <c r="Y8" s="156"/>
      <c r="Z8" s="156"/>
      <c r="AA8" s="156"/>
      <c r="AB8" s="157"/>
    </row>
    <row r="9" spans="1:28" s="10" customFormat="1" x14ac:dyDescent="0.25">
      <c r="A9" s="37" t="s">
        <v>76</v>
      </c>
      <c r="B9" s="63" t="s">
        <v>64</v>
      </c>
      <c r="C9" s="66" t="s">
        <v>66</v>
      </c>
      <c r="D9" s="39" t="s">
        <v>68</v>
      </c>
      <c r="E9" s="40" t="s">
        <v>45</v>
      </c>
      <c r="F9" s="67"/>
      <c r="G9" s="68"/>
      <c r="H9" s="75" t="s">
        <v>69</v>
      </c>
      <c r="I9" s="76"/>
      <c r="J9" s="77"/>
      <c r="K9" s="77"/>
      <c r="L9" s="77"/>
      <c r="M9" s="78"/>
      <c r="N9" s="76"/>
      <c r="O9" s="77"/>
      <c r="P9" s="77"/>
      <c r="Q9" s="77"/>
      <c r="R9" s="78"/>
      <c r="S9" s="76"/>
      <c r="T9" s="77"/>
      <c r="U9" s="77"/>
      <c r="V9" s="77"/>
      <c r="W9" s="78"/>
      <c r="X9" s="76"/>
      <c r="Y9" s="77"/>
      <c r="Z9" s="77"/>
      <c r="AA9" s="77"/>
      <c r="AB9" s="78"/>
    </row>
    <row r="10" spans="1:28" s="10" customFormat="1" ht="15.75" thickBot="1" x14ac:dyDescent="0.3">
      <c r="A10" s="4" t="s">
        <v>77</v>
      </c>
      <c r="B10" s="70" t="s">
        <v>65</v>
      </c>
      <c r="C10" s="25" t="s">
        <v>67</v>
      </c>
      <c r="D10" s="14" t="s">
        <v>68</v>
      </c>
      <c r="E10" s="9" t="s">
        <v>45</v>
      </c>
      <c r="F10" s="57"/>
      <c r="G10" s="34"/>
      <c r="H10" s="79" t="s">
        <v>69</v>
      </c>
      <c r="I10" s="80"/>
      <c r="J10" s="81"/>
      <c r="K10" s="81"/>
      <c r="L10" s="81"/>
      <c r="M10" s="82"/>
      <c r="N10" s="80"/>
      <c r="O10" s="81"/>
      <c r="P10" s="81"/>
      <c r="Q10" s="81"/>
      <c r="R10" s="82"/>
      <c r="S10" s="80"/>
      <c r="T10" s="81"/>
      <c r="U10" s="81"/>
      <c r="V10" s="81"/>
      <c r="W10" s="82"/>
      <c r="X10" s="80"/>
      <c r="Y10" s="81"/>
      <c r="Z10" s="81"/>
      <c r="AA10" s="81"/>
      <c r="AB10" s="82"/>
    </row>
    <row r="11" spans="1:28" s="8" customFormat="1" ht="16.5" customHeight="1" thickBot="1" x14ac:dyDescent="0.3">
      <c r="A11" s="254" t="s">
        <v>85</v>
      </c>
      <c r="B11" s="255"/>
      <c r="C11" s="255"/>
      <c r="D11" s="167"/>
      <c r="E11" s="167"/>
      <c r="F11" s="168"/>
      <c r="G11" s="168"/>
      <c r="H11" s="154"/>
      <c r="I11" s="169"/>
      <c r="J11" s="168"/>
      <c r="K11" s="168"/>
      <c r="L11" s="168"/>
      <c r="M11" s="170"/>
      <c r="N11" s="155"/>
      <c r="O11" s="156"/>
      <c r="P11" s="156"/>
      <c r="Q11" s="156"/>
      <c r="R11" s="157"/>
      <c r="S11" s="155"/>
      <c r="T11" s="156"/>
      <c r="U11" s="156"/>
      <c r="V11" s="156"/>
      <c r="W11" s="157"/>
      <c r="X11" s="155"/>
      <c r="Y11" s="156"/>
      <c r="Z11" s="156"/>
      <c r="AA11" s="156"/>
      <c r="AB11" s="157"/>
    </row>
    <row r="12" spans="1:28" s="10" customFormat="1" ht="30.75" thickBot="1" x14ac:dyDescent="0.3">
      <c r="A12" s="4" t="s">
        <v>84</v>
      </c>
      <c r="B12" s="70" t="s">
        <v>21</v>
      </c>
      <c r="C12" s="14" t="s">
        <v>114</v>
      </c>
      <c r="D12" s="14" t="s">
        <v>46</v>
      </c>
      <c r="E12" s="9" t="s">
        <v>45</v>
      </c>
      <c r="F12" s="58">
        <f>L12+Q12+V12+AA12</f>
        <v>0</v>
      </c>
      <c r="G12" s="35">
        <f>M12+R12+W12+AB12</f>
        <v>0</v>
      </c>
      <c r="H12" s="23">
        <f>I12+N12+S12+X12</f>
        <v>0</v>
      </c>
      <c r="I12" s="26"/>
      <c r="J12" s="27"/>
      <c r="K12" s="28">
        <f>J12*1.2</f>
        <v>0</v>
      </c>
      <c r="L12" s="28">
        <f>I12*J12*20*3</f>
        <v>0</v>
      </c>
      <c r="M12" s="30">
        <f>L12*1.2</f>
        <v>0</v>
      </c>
      <c r="N12" s="26"/>
      <c r="O12" s="27"/>
      <c r="P12" s="28">
        <f>O12*1.2</f>
        <v>0</v>
      </c>
      <c r="Q12" s="28">
        <f>N12*O12*20*3</f>
        <v>0</v>
      </c>
      <c r="R12" s="30">
        <f>Q12*1.2</f>
        <v>0</v>
      </c>
      <c r="S12" s="26"/>
      <c r="T12" s="27"/>
      <c r="U12" s="28">
        <f>T12*1.2</f>
        <v>0</v>
      </c>
      <c r="V12" s="28">
        <f>S12*T12*20*3</f>
        <v>0</v>
      </c>
      <c r="W12" s="30">
        <f>V12*1.2</f>
        <v>0</v>
      </c>
      <c r="X12" s="26"/>
      <c r="Y12" s="27"/>
      <c r="Z12" s="28">
        <f>Y12*1.2</f>
        <v>0</v>
      </c>
      <c r="AA12" s="28">
        <f>X12*Y12*20*3</f>
        <v>0</v>
      </c>
      <c r="AB12" s="30">
        <f>AA12*1.2</f>
        <v>0</v>
      </c>
    </row>
    <row r="13" spans="1:28" s="8" customFormat="1" ht="16.5" customHeight="1" thickBot="1" x14ac:dyDescent="0.3">
      <c r="A13" s="254" t="s">
        <v>86</v>
      </c>
      <c r="B13" s="255"/>
      <c r="C13" s="255"/>
      <c r="D13" s="167"/>
      <c r="E13" s="167"/>
      <c r="F13" s="168"/>
      <c r="G13" s="168"/>
      <c r="H13" s="154"/>
      <c r="I13" s="169"/>
      <c r="J13" s="168"/>
      <c r="K13" s="168"/>
      <c r="L13" s="168"/>
      <c r="M13" s="170"/>
      <c r="N13" s="155"/>
      <c r="O13" s="156"/>
      <c r="P13" s="156"/>
      <c r="Q13" s="156"/>
      <c r="R13" s="157"/>
      <c r="S13" s="155"/>
      <c r="T13" s="156"/>
      <c r="U13" s="156"/>
      <c r="V13" s="156"/>
      <c r="W13" s="157"/>
      <c r="X13" s="155"/>
      <c r="Y13" s="156"/>
      <c r="Z13" s="156"/>
      <c r="AA13" s="156"/>
      <c r="AB13" s="157"/>
    </row>
    <row r="14" spans="1:28" s="10" customFormat="1" x14ac:dyDescent="0.25">
      <c r="A14" s="37" t="s">
        <v>87</v>
      </c>
      <c r="B14" s="63" t="s">
        <v>22</v>
      </c>
      <c r="C14" s="39" t="s">
        <v>0</v>
      </c>
      <c r="D14" s="39" t="s">
        <v>46</v>
      </c>
      <c r="E14" s="40" t="s">
        <v>45</v>
      </c>
      <c r="F14" s="59">
        <f>L14+Q14+V14+AA14</f>
        <v>0</v>
      </c>
      <c r="G14" s="41">
        <f>M14+R14+W14+AB14</f>
        <v>0</v>
      </c>
      <c r="H14" s="42">
        <f>I14+N14+S14+X14</f>
        <v>0</v>
      </c>
      <c r="I14" s="43"/>
      <c r="J14" s="44"/>
      <c r="K14" s="45">
        <f>J14*1.2</f>
        <v>0</v>
      </c>
      <c r="L14" s="45">
        <f>I14*J14*20*3</f>
        <v>0</v>
      </c>
      <c r="M14" s="46">
        <f>L14*1.2</f>
        <v>0</v>
      </c>
      <c r="N14" s="43"/>
      <c r="O14" s="44"/>
      <c r="P14" s="45">
        <f>O14*1.2</f>
        <v>0</v>
      </c>
      <c r="Q14" s="45">
        <f>N14*O14*20*3</f>
        <v>0</v>
      </c>
      <c r="R14" s="46">
        <f>Q14*1.2</f>
        <v>0</v>
      </c>
      <c r="S14" s="43"/>
      <c r="T14" s="44"/>
      <c r="U14" s="45">
        <f>T14*1.2</f>
        <v>0</v>
      </c>
      <c r="V14" s="45">
        <f>S14*T14*20*3</f>
        <v>0</v>
      </c>
      <c r="W14" s="46">
        <f>V14*1.2</f>
        <v>0</v>
      </c>
      <c r="X14" s="43"/>
      <c r="Y14" s="44"/>
      <c r="Z14" s="45">
        <f>Y14*1.2</f>
        <v>0</v>
      </c>
      <c r="AA14" s="45">
        <f>X14*Y14*20*3</f>
        <v>0</v>
      </c>
      <c r="AB14" s="46">
        <f>AA14*1.2</f>
        <v>0</v>
      </c>
    </row>
    <row r="15" spans="1:28" s="10" customFormat="1" ht="30" x14ac:dyDescent="0.25">
      <c r="A15" s="47" t="s">
        <v>89</v>
      </c>
      <c r="B15" s="71" t="s">
        <v>23</v>
      </c>
      <c r="C15" s="49" t="s">
        <v>1</v>
      </c>
      <c r="D15" s="49" t="s">
        <v>92</v>
      </c>
      <c r="E15" s="50" t="s">
        <v>45</v>
      </c>
      <c r="F15" s="73"/>
      <c r="G15" s="74"/>
      <c r="H15" s="83" t="s">
        <v>69</v>
      </c>
      <c r="I15" s="84"/>
      <c r="J15" s="85"/>
      <c r="K15" s="85"/>
      <c r="L15" s="85"/>
      <c r="M15" s="86"/>
      <c r="N15" s="84"/>
      <c r="O15" s="85"/>
      <c r="P15" s="85"/>
      <c r="Q15" s="85"/>
      <c r="R15" s="86"/>
      <c r="S15" s="84"/>
      <c r="T15" s="85"/>
      <c r="U15" s="85"/>
      <c r="V15" s="85"/>
      <c r="W15" s="86"/>
      <c r="X15" s="84"/>
      <c r="Y15" s="85"/>
      <c r="Z15" s="85"/>
      <c r="AA15" s="85"/>
      <c r="AB15" s="86"/>
    </row>
    <row r="16" spans="1:28" s="10" customFormat="1" ht="30" x14ac:dyDescent="0.25">
      <c r="A16" s="47" t="s">
        <v>90</v>
      </c>
      <c r="B16" s="71" t="s">
        <v>24</v>
      </c>
      <c r="C16" s="49" t="s">
        <v>93</v>
      </c>
      <c r="D16" s="49" t="s">
        <v>46</v>
      </c>
      <c r="E16" s="50" t="s">
        <v>45</v>
      </c>
      <c r="F16" s="60">
        <f>L16+Q16+V16+AA16</f>
        <v>0</v>
      </c>
      <c r="G16" s="51">
        <f>M16+R16+W16+AB16</f>
        <v>0</v>
      </c>
      <c r="H16" s="52">
        <f>I16+N16+S16+X16</f>
        <v>0</v>
      </c>
      <c r="I16" s="53"/>
      <c r="J16" s="54"/>
      <c r="K16" s="55">
        <f>J16*1.2</f>
        <v>0</v>
      </c>
      <c r="L16" s="55">
        <f>I16*J16*20*3</f>
        <v>0</v>
      </c>
      <c r="M16" s="56">
        <f>L16*1.2</f>
        <v>0</v>
      </c>
      <c r="N16" s="53"/>
      <c r="O16" s="54"/>
      <c r="P16" s="55">
        <f>O16*1.2</f>
        <v>0</v>
      </c>
      <c r="Q16" s="55">
        <f>N16*O16*20*3</f>
        <v>0</v>
      </c>
      <c r="R16" s="56">
        <f>Q16*1.2</f>
        <v>0</v>
      </c>
      <c r="S16" s="53"/>
      <c r="T16" s="54"/>
      <c r="U16" s="55">
        <f>T16*1.2</f>
        <v>0</v>
      </c>
      <c r="V16" s="55">
        <f>S16*T16*20*3</f>
        <v>0</v>
      </c>
      <c r="W16" s="56">
        <f>V16*1.2</f>
        <v>0</v>
      </c>
      <c r="X16" s="53"/>
      <c r="Y16" s="54"/>
      <c r="Z16" s="55">
        <f>Y16*1.2</f>
        <v>0</v>
      </c>
      <c r="AA16" s="55">
        <f>X16*Y16*20*3</f>
        <v>0</v>
      </c>
      <c r="AB16" s="56">
        <f>AA16*1.2</f>
        <v>0</v>
      </c>
    </row>
    <row r="17" spans="1:41" s="10" customFormat="1" ht="15.75" thickBot="1" x14ac:dyDescent="0.3">
      <c r="A17" s="47" t="s">
        <v>91</v>
      </c>
      <c r="B17" s="71" t="s">
        <v>88</v>
      </c>
      <c r="C17" s="49" t="s">
        <v>94</v>
      </c>
      <c r="D17" s="49" t="s">
        <v>95</v>
      </c>
      <c r="E17" s="50" t="s">
        <v>45</v>
      </c>
      <c r="F17" s="87" t="s">
        <v>96</v>
      </c>
      <c r="G17" s="88" t="s">
        <v>96</v>
      </c>
      <c r="H17" s="83" t="s">
        <v>69</v>
      </c>
      <c r="I17" s="84"/>
      <c r="J17" s="85"/>
      <c r="K17" s="85"/>
      <c r="L17" s="85"/>
      <c r="M17" s="86"/>
      <c r="N17" s="84"/>
      <c r="O17" s="85"/>
      <c r="P17" s="85"/>
      <c r="Q17" s="85"/>
      <c r="R17" s="86"/>
      <c r="S17" s="84"/>
      <c r="T17" s="85"/>
      <c r="U17" s="85"/>
      <c r="V17" s="85"/>
      <c r="W17" s="86"/>
      <c r="X17" s="84"/>
      <c r="Y17" s="85"/>
      <c r="Z17" s="85"/>
      <c r="AA17" s="85"/>
      <c r="AB17" s="86"/>
    </row>
    <row r="18" spans="1:41" s="8" customFormat="1" ht="16.5" customHeight="1" thickBot="1" x14ac:dyDescent="0.3">
      <c r="A18" s="254" t="s">
        <v>97</v>
      </c>
      <c r="B18" s="255"/>
      <c r="C18" s="255"/>
      <c r="D18" s="167"/>
      <c r="E18" s="167"/>
      <c r="F18" s="168"/>
      <c r="G18" s="168"/>
      <c r="H18" s="154"/>
      <c r="I18" s="169"/>
      <c r="J18" s="168"/>
      <c r="K18" s="168"/>
      <c r="L18" s="168"/>
      <c r="M18" s="170"/>
      <c r="N18" s="155"/>
      <c r="O18" s="156"/>
      <c r="P18" s="156"/>
      <c r="Q18" s="156"/>
      <c r="R18" s="157"/>
      <c r="S18" s="155"/>
      <c r="T18" s="156"/>
      <c r="U18" s="156"/>
      <c r="V18" s="156"/>
      <c r="W18" s="157"/>
      <c r="X18" s="155"/>
      <c r="Y18" s="156"/>
      <c r="Z18" s="156"/>
      <c r="AA18" s="156"/>
      <c r="AB18" s="157"/>
    </row>
    <row r="19" spans="1:41" s="10" customFormat="1" ht="30" x14ac:dyDescent="0.25">
      <c r="A19" s="61" t="s">
        <v>98</v>
      </c>
      <c r="B19" s="63" t="s">
        <v>25</v>
      </c>
      <c r="C19" s="66" t="s">
        <v>101</v>
      </c>
      <c r="D19" s="39" t="s">
        <v>102</v>
      </c>
      <c r="E19" s="40" t="s">
        <v>45</v>
      </c>
      <c r="F19" s="59">
        <f>L19+Q19+V19+AA19</f>
        <v>0</v>
      </c>
      <c r="G19" s="41">
        <f>M19+R19+W19+AB19</f>
        <v>0</v>
      </c>
      <c r="H19" s="42">
        <f>I19+N19+S19+X19</f>
        <v>0</v>
      </c>
      <c r="I19" s="43"/>
      <c r="J19" s="44"/>
      <c r="K19" s="45">
        <f>J19*1.2</f>
        <v>0</v>
      </c>
      <c r="L19" s="45">
        <f>I19*J19*20*3</f>
        <v>0</v>
      </c>
      <c r="M19" s="46">
        <f>L19*1.2</f>
        <v>0</v>
      </c>
      <c r="N19" s="43"/>
      <c r="O19" s="44"/>
      <c r="P19" s="45">
        <f>O19*1.2</f>
        <v>0</v>
      </c>
      <c r="Q19" s="45">
        <f>N19*O19*20*3</f>
        <v>0</v>
      </c>
      <c r="R19" s="46">
        <f>Q19*1.2</f>
        <v>0</v>
      </c>
      <c r="S19" s="43"/>
      <c r="T19" s="44"/>
      <c r="U19" s="45">
        <f>T19*1.2</f>
        <v>0</v>
      </c>
      <c r="V19" s="45">
        <f>S19*T19*20*3</f>
        <v>0</v>
      </c>
      <c r="W19" s="46">
        <f>V19*1.2</f>
        <v>0</v>
      </c>
      <c r="X19" s="43"/>
      <c r="Y19" s="44"/>
      <c r="Z19" s="45">
        <f>Y19*1.2</f>
        <v>0</v>
      </c>
      <c r="AA19" s="45">
        <f>X19*Y19*20*3</f>
        <v>0</v>
      </c>
      <c r="AB19" s="46">
        <f>AA19*1.2</f>
        <v>0</v>
      </c>
    </row>
    <row r="20" spans="1:41" s="10" customFormat="1" ht="30.75" thickBot="1" x14ac:dyDescent="0.3">
      <c r="A20" s="36" t="s">
        <v>99</v>
      </c>
      <c r="B20" s="89" t="s">
        <v>100</v>
      </c>
      <c r="C20" s="195" t="s">
        <v>26</v>
      </c>
      <c r="D20" s="90" t="s">
        <v>92</v>
      </c>
      <c r="E20" s="91" t="s">
        <v>45</v>
      </c>
      <c r="F20" s="92">
        <f>L20+Q20+V20+AA20</f>
        <v>0</v>
      </c>
      <c r="G20" s="93">
        <f>M20+R20+W20+AB20</f>
        <v>0</v>
      </c>
      <c r="H20" s="94">
        <f>I20+N20+S20+X20</f>
        <v>0</v>
      </c>
      <c r="I20" s="95"/>
      <c r="J20" s="96"/>
      <c r="K20" s="97">
        <f>J20*1.2</f>
        <v>0</v>
      </c>
      <c r="L20" s="97">
        <f>I20*J20*20*3</f>
        <v>0</v>
      </c>
      <c r="M20" s="98">
        <f>L20*1.2</f>
        <v>0</v>
      </c>
      <c r="N20" s="95"/>
      <c r="O20" s="96"/>
      <c r="P20" s="97">
        <f>O20*1.2</f>
        <v>0</v>
      </c>
      <c r="Q20" s="97">
        <f>N20*O20*20*3</f>
        <v>0</v>
      </c>
      <c r="R20" s="98">
        <f>Q20*1.2</f>
        <v>0</v>
      </c>
      <c r="S20" s="95"/>
      <c r="T20" s="96"/>
      <c r="U20" s="97">
        <f>T20*1.2</f>
        <v>0</v>
      </c>
      <c r="V20" s="97">
        <f>S20*T20*20*3</f>
        <v>0</v>
      </c>
      <c r="W20" s="98">
        <f>V20*1.2</f>
        <v>0</v>
      </c>
      <c r="X20" s="95"/>
      <c r="Y20" s="96"/>
      <c r="Z20" s="97">
        <f>Y20*1.2</f>
        <v>0</v>
      </c>
      <c r="AA20" s="97">
        <f>X20*Y20*20*3</f>
        <v>0</v>
      </c>
      <c r="AB20" s="98">
        <f>AA20*1.2</f>
        <v>0</v>
      </c>
    </row>
    <row r="21" spans="1:41" s="10" customFormat="1" x14ac:dyDescent="0.25">
      <c r="A21" s="4"/>
      <c r="B21" s="70"/>
      <c r="C21" s="6"/>
      <c r="D21" s="6"/>
      <c r="F21" s="5"/>
      <c r="G21" s="5"/>
      <c r="H21" s="32"/>
      <c r="I21" s="9"/>
      <c r="J21" s="9"/>
      <c r="K21" s="9"/>
      <c r="L21" s="9"/>
      <c r="M21" s="9"/>
      <c r="AD21" s="31"/>
      <c r="AE21" s="31"/>
      <c r="AF21" s="31"/>
      <c r="AG21" s="31"/>
      <c r="AH21" s="31"/>
      <c r="AI21" s="31"/>
      <c r="AJ21" s="31"/>
      <c r="AK21" s="31"/>
      <c r="AL21" s="31"/>
      <c r="AM21" s="31"/>
      <c r="AN21" s="31"/>
      <c r="AO21" s="31"/>
    </row>
    <row r="22" spans="1:41" s="10" customFormat="1" x14ac:dyDescent="0.25">
      <c r="A22" s="4"/>
      <c r="B22" s="70"/>
      <c r="C22" s="6"/>
      <c r="D22" s="6"/>
      <c r="F22" s="5"/>
      <c r="G22" s="5"/>
      <c r="H22" s="32"/>
      <c r="I22" s="9"/>
      <c r="J22" s="9"/>
      <c r="K22" s="9"/>
      <c r="L22" s="9"/>
      <c r="M22" s="9"/>
      <c r="AD22" s="31"/>
      <c r="AE22" s="31"/>
      <c r="AF22" s="31"/>
      <c r="AG22" s="31"/>
      <c r="AH22" s="31"/>
      <c r="AI22" s="31"/>
      <c r="AJ22" s="31"/>
      <c r="AK22" s="31"/>
      <c r="AL22" s="31"/>
      <c r="AM22" s="31"/>
      <c r="AN22" s="31"/>
      <c r="AO22" s="31"/>
    </row>
    <row r="23" spans="1:41" s="10" customFormat="1" x14ac:dyDescent="0.25">
      <c r="A23" s="4"/>
      <c r="B23" s="70"/>
      <c r="C23" s="6"/>
      <c r="D23" s="6"/>
      <c r="F23" s="5"/>
      <c r="G23" s="5"/>
      <c r="H23" s="32"/>
      <c r="I23" s="9"/>
      <c r="J23" s="9"/>
      <c r="K23" s="9"/>
      <c r="L23" s="9"/>
      <c r="M23" s="9"/>
      <c r="AD23" s="31"/>
      <c r="AE23" s="31"/>
      <c r="AF23" s="31"/>
      <c r="AG23" s="31"/>
      <c r="AH23" s="31"/>
      <c r="AI23" s="31"/>
      <c r="AJ23" s="31"/>
      <c r="AK23" s="31"/>
      <c r="AL23" s="31"/>
      <c r="AM23" s="31"/>
      <c r="AN23" s="31"/>
      <c r="AO23" s="31"/>
    </row>
    <row r="24" spans="1:41" s="10" customFormat="1" x14ac:dyDescent="0.25">
      <c r="A24" s="4"/>
      <c r="B24" s="70"/>
      <c r="C24" s="6"/>
      <c r="D24" s="6"/>
      <c r="F24" s="5"/>
      <c r="G24" s="5"/>
      <c r="H24" s="32"/>
      <c r="I24" s="9"/>
      <c r="J24" s="9"/>
      <c r="K24" s="9"/>
      <c r="L24" s="9"/>
      <c r="M24" s="9"/>
      <c r="AD24" s="31"/>
      <c r="AE24" s="31"/>
      <c r="AF24" s="31"/>
      <c r="AG24" s="31"/>
      <c r="AH24" s="31"/>
      <c r="AI24" s="31"/>
      <c r="AJ24" s="31"/>
      <c r="AK24" s="31"/>
      <c r="AL24" s="31"/>
      <c r="AM24" s="31"/>
      <c r="AN24" s="31"/>
      <c r="AO24" s="33"/>
    </row>
    <row r="25" spans="1:41" s="10" customFormat="1" x14ac:dyDescent="0.25">
      <c r="A25" s="4"/>
      <c r="B25" s="70"/>
      <c r="C25" s="6"/>
      <c r="D25" s="6"/>
      <c r="F25" s="5"/>
      <c r="G25" s="5"/>
      <c r="H25" s="32"/>
      <c r="I25" s="9"/>
      <c r="J25" s="9"/>
      <c r="K25" s="9"/>
      <c r="L25" s="9"/>
      <c r="M25" s="9"/>
    </row>
    <row r="26" spans="1:41" s="10" customFormat="1" x14ac:dyDescent="0.25">
      <c r="A26" s="4"/>
      <c r="B26" s="70"/>
      <c r="C26" s="6"/>
      <c r="D26" s="6"/>
      <c r="F26" s="5"/>
      <c r="G26" s="5"/>
      <c r="H26" s="32"/>
      <c r="I26" s="9"/>
      <c r="J26" s="9"/>
      <c r="K26" s="9"/>
      <c r="L26" s="9"/>
      <c r="M26" s="9"/>
    </row>
    <row r="27" spans="1:41" s="10" customFormat="1" x14ac:dyDescent="0.25">
      <c r="A27" s="4"/>
      <c r="B27" s="70"/>
      <c r="C27" s="6"/>
      <c r="D27" s="6"/>
      <c r="F27" s="5"/>
      <c r="G27" s="5"/>
      <c r="H27" s="32"/>
      <c r="I27" s="9"/>
      <c r="J27" s="9"/>
      <c r="K27" s="9"/>
      <c r="L27" s="9"/>
      <c r="M27" s="9"/>
    </row>
    <row r="28" spans="1:41" s="10" customFormat="1" x14ac:dyDescent="0.25">
      <c r="A28" s="4"/>
      <c r="B28" s="70"/>
      <c r="C28" s="6"/>
      <c r="D28" s="6"/>
      <c r="F28" s="5"/>
      <c r="G28" s="5"/>
      <c r="H28" s="32"/>
      <c r="I28" s="9"/>
      <c r="J28" s="9"/>
      <c r="K28" s="9"/>
      <c r="L28" s="9"/>
      <c r="M28" s="9"/>
    </row>
    <row r="29" spans="1:41" s="10" customFormat="1" x14ac:dyDescent="0.25">
      <c r="A29" s="4"/>
      <c r="B29" s="70"/>
      <c r="C29" s="6"/>
      <c r="D29" s="6"/>
      <c r="F29" s="5"/>
      <c r="G29" s="5"/>
      <c r="H29" s="32"/>
      <c r="I29" s="9"/>
      <c r="J29" s="9"/>
      <c r="K29" s="9"/>
      <c r="L29" s="9"/>
      <c r="M29" s="9"/>
    </row>
    <row r="30" spans="1:41" s="10" customFormat="1" x14ac:dyDescent="0.25">
      <c r="A30" s="4"/>
      <c r="B30" s="70"/>
      <c r="C30" s="6"/>
      <c r="D30" s="6"/>
      <c r="F30" s="5"/>
      <c r="G30" s="5"/>
      <c r="H30" s="32"/>
      <c r="I30" s="9"/>
      <c r="J30" s="9"/>
      <c r="K30" s="9"/>
      <c r="L30" s="9"/>
      <c r="M30" s="9"/>
    </row>
  </sheetData>
  <mergeCells count="20">
    <mergeCell ref="A8:C8"/>
    <mergeCell ref="A11:C11"/>
    <mergeCell ref="A13:C13"/>
    <mergeCell ref="A18:C18"/>
    <mergeCell ref="H5:H7"/>
    <mergeCell ref="I5:AB5"/>
    <mergeCell ref="I6:M6"/>
    <mergeCell ref="N6:R6"/>
    <mergeCell ref="S6:W6"/>
    <mergeCell ref="X6:AB6"/>
    <mergeCell ref="A1:G1"/>
    <mergeCell ref="A2:G2"/>
    <mergeCell ref="A3:G3"/>
    <mergeCell ref="A5:A7"/>
    <mergeCell ref="B5:B7"/>
    <mergeCell ref="C5:C7"/>
    <mergeCell ref="D5:D7"/>
    <mergeCell ref="E5:E7"/>
    <mergeCell ref="F5:F7"/>
    <mergeCell ref="G5:G7"/>
  </mergeCells>
  <pageMargins left="0.25" right="0.25" top="0.75" bottom="0.75" header="0.3" footer="0.3"/>
  <pageSetup paperSize="9" scale="56"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7"/>
  <sheetViews>
    <sheetView zoomScale="80" zoomScaleNormal="80" workbookViewId="0">
      <selection activeCell="D18" sqref="D18"/>
    </sheetView>
  </sheetViews>
  <sheetFormatPr baseColWidth="10" defaultRowHeight="15" x14ac:dyDescent="0.25"/>
  <cols>
    <col min="1" max="1" width="14.5703125" style="1" bestFit="1" customWidth="1"/>
    <col min="2" max="2" width="11.5703125" style="72" customWidth="1"/>
    <col min="3" max="3" width="42.140625" style="13" bestFit="1" customWidth="1"/>
    <col min="4" max="4" width="19.85546875" style="13" bestFit="1" customWidth="1"/>
    <col min="5" max="5" width="10.85546875" style="11" customWidth="1"/>
    <col min="6" max="6" width="16.140625" style="2" customWidth="1"/>
    <col min="7" max="7" width="16.85546875" style="2" customWidth="1"/>
    <col min="8" max="8" width="9.85546875" style="29" customWidth="1"/>
    <col min="9" max="9" width="10" style="24" customWidth="1"/>
    <col min="10" max="10" width="14.140625" style="24" customWidth="1"/>
    <col min="11" max="11" width="13.85546875" style="24" bestFit="1" customWidth="1"/>
    <col min="12" max="13" width="14" style="24" customWidth="1"/>
    <col min="14" max="14" width="9.85546875" style="11" customWidth="1"/>
    <col min="15" max="18" width="14" style="11" customWidth="1"/>
    <col min="19" max="19" width="10" style="11" customWidth="1"/>
    <col min="20" max="23" width="14" style="11" customWidth="1"/>
    <col min="24" max="24" width="10" style="11" customWidth="1"/>
    <col min="25" max="28" width="14" style="11" customWidth="1"/>
    <col min="29" max="16384" width="11.42578125" style="11"/>
  </cols>
  <sheetData>
    <row r="1" spans="1:28" s="6" customFormat="1" ht="72.75" customHeight="1" thickBot="1" x14ac:dyDescent="0.3">
      <c r="A1" s="237" t="s">
        <v>55</v>
      </c>
      <c r="B1" s="238"/>
      <c r="C1" s="238"/>
      <c r="D1" s="238"/>
      <c r="E1" s="238"/>
      <c r="F1" s="238"/>
      <c r="G1" s="239"/>
      <c r="H1" s="20"/>
      <c r="I1" s="15"/>
      <c r="J1" s="15"/>
      <c r="K1" s="15"/>
      <c r="L1" s="15"/>
      <c r="M1" s="15"/>
    </row>
    <row r="2" spans="1:28" s="6" customFormat="1" ht="31.5" customHeight="1" thickBot="1" x14ac:dyDescent="0.3">
      <c r="A2" s="256" t="s">
        <v>119</v>
      </c>
      <c r="B2" s="257"/>
      <c r="C2" s="257"/>
      <c r="D2" s="257"/>
      <c r="E2" s="257"/>
      <c r="F2" s="257"/>
      <c r="G2" s="258"/>
      <c r="H2" s="21"/>
      <c r="I2" s="15"/>
      <c r="J2" s="15"/>
      <c r="K2" s="15"/>
      <c r="L2" s="15"/>
      <c r="M2" s="15"/>
    </row>
    <row r="3" spans="1:28" s="6" customFormat="1" ht="42.75" customHeight="1" x14ac:dyDescent="0.25">
      <c r="A3" s="233" t="s">
        <v>74</v>
      </c>
      <c r="B3" s="233"/>
      <c r="C3" s="233"/>
      <c r="D3" s="233"/>
      <c r="E3" s="233"/>
      <c r="F3" s="233"/>
      <c r="G3" s="233"/>
      <c r="H3" s="22"/>
      <c r="I3" s="7"/>
      <c r="J3" s="7"/>
      <c r="K3" s="7"/>
      <c r="L3" s="7"/>
      <c r="M3" s="7"/>
    </row>
    <row r="4" spans="1:28" s="6" customFormat="1" ht="15.75" thickBot="1" x14ac:dyDescent="0.3">
      <c r="A4" s="7"/>
      <c r="B4" s="7"/>
      <c r="C4" s="7"/>
      <c r="D4" s="7"/>
      <c r="E4" s="7"/>
      <c r="F4" s="7"/>
      <c r="G4" s="7"/>
      <c r="H4" s="22"/>
      <c r="I4" s="7"/>
      <c r="J4" s="7"/>
      <c r="K4" s="7"/>
      <c r="L4" s="7"/>
      <c r="M4" s="7"/>
    </row>
    <row r="5" spans="1:28" s="6" customFormat="1" ht="15" customHeight="1" thickBot="1" x14ac:dyDescent="0.3">
      <c r="A5" s="248" t="s">
        <v>44</v>
      </c>
      <c r="B5" s="245" t="s">
        <v>43</v>
      </c>
      <c r="C5" s="245" t="s">
        <v>42</v>
      </c>
      <c r="D5" s="245" t="s">
        <v>31</v>
      </c>
      <c r="E5" s="245" t="s">
        <v>32</v>
      </c>
      <c r="F5" s="245" t="s">
        <v>57</v>
      </c>
      <c r="G5" s="245" t="s">
        <v>56</v>
      </c>
      <c r="H5" s="242" t="s">
        <v>40</v>
      </c>
      <c r="I5" s="230" t="s">
        <v>54</v>
      </c>
      <c r="J5" s="231"/>
      <c r="K5" s="231"/>
      <c r="L5" s="231"/>
      <c r="M5" s="231"/>
      <c r="N5" s="231"/>
      <c r="O5" s="231"/>
      <c r="P5" s="231"/>
      <c r="Q5" s="231"/>
      <c r="R5" s="231"/>
      <c r="S5" s="231"/>
      <c r="T5" s="231"/>
      <c r="U5" s="231"/>
      <c r="V5" s="231"/>
      <c r="W5" s="231"/>
      <c r="X5" s="231"/>
      <c r="Y5" s="231"/>
      <c r="Z5" s="231"/>
      <c r="AA5" s="231"/>
      <c r="AB5" s="232"/>
    </row>
    <row r="6" spans="1:28" s="6" customFormat="1" x14ac:dyDescent="0.25">
      <c r="A6" s="249"/>
      <c r="B6" s="246"/>
      <c r="C6" s="246"/>
      <c r="D6" s="246"/>
      <c r="E6" s="246"/>
      <c r="F6" s="246"/>
      <c r="G6" s="246"/>
      <c r="H6" s="243"/>
      <c r="I6" s="227" t="s">
        <v>13</v>
      </c>
      <c r="J6" s="228"/>
      <c r="K6" s="228"/>
      <c r="L6" s="228"/>
      <c r="M6" s="229"/>
      <c r="N6" s="227" t="s">
        <v>62</v>
      </c>
      <c r="O6" s="228"/>
      <c r="P6" s="228"/>
      <c r="Q6" s="228"/>
      <c r="R6" s="229"/>
      <c r="S6" s="227" t="s">
        <v>14</v>
      </c>
      <c r="T6" s="228"/>
      <c r="U6" s="228"/>
      <c r="V6" s="228"/>
      <c r="W6" s="229"/>
      <c r="X6" s="227" t="s">
        <v>15</v>
      </c>
      <c r="Y6" s="228"/>
      <c r="Z6" s="228"/>
      <c r="AA6" s="228"/>
      <c r="AB6" s="229"/>
    </row>
    <row r="7" spans="1:28" s="6" customFormat="1" ht="45.75" thickBot="1" x14ac:dyDescent="0.3">
      <c r="A7" s="250"/>
      <c r="B7" s="247"/>
      <c r="C7" s="247"/>
      <c r="D7" s="247"/>
      <c r="E7" s="247"/>
      <c r="F7" s="247"/>
      <c r="G7" s="247"/>
      <c r="H7" s="244"/>
      <c r="I7" s="18" t="s">
        <v>61</v>
      </c>
      <c r="J7" s="16" t="s">
        <v>47</v>
      </c>
      <c r="K7" s="16" t="s">
        <v>48</v>
      </c>
      <c r="L7" s="16" t="s">
        <v>53</v>
      </c>
      <c r="M7" s="17" t="s">
        <v>52</v>
      </c>
      <c r="N7" s="18" t="s">
        <v>61</v>
      </c>
      <c r="O7" s="16" t="s">
        <v>47</v>
      </c>
      <c r="P7" s="16" t="s">
        <v>48</v>
      </c>
      <c r="Q7" s="16" t="s">
        <v>53</v>
      </c>
      <c r="R7" s="17" t="s">
        <v>52</v>
      </c>
      <c r="S7" s="18" t="s">
        <v>61</v>
      </c>
      <c r="T7" s="16" t="s">
        <v>47</v>
      </c>
      <c r="U7" s="16" t="s">
        <v>48</v>
      </c>
      <c r="V7" s="16" t="s">
        <v>53</v>
      </c>
      <c r="W7" s="17" t="s">
        <v>52</v>
      </c>
      <c r="X7" s="18" t="s">
        <v>61</v>
      </c>
      <c r="Y7" s="16" t="s">
        <v>47</v>
      </c>
      <c r="Z7" s="16" t="s">
        <v>48</v>
      </c>
      <c r="AA7" s="16" t="s">
        <v>53</v>
      </c>
      <c r="AB7" s="17" t="s">
        <v>52</v>
      </c>
    </row>
    <row r="8" spans="1:28" s="8" customFormat="1" ht="16.5" customHeight="1" thickBot="1" x14ac:dyDescent="0.3">
      <c r="A8" s="259" t="s">
        <v>63</v>
      </c>
      <c r="B8" s="260"/>
      <c r="C8" s="260"/>
      <c r="D8" s="175"/>
      <c r="E8" s="175"/>
      <c r="F8" s="176"/>
      <c r="G8" s="176"/>
      <c r="H8" s="171"/>
      <c r="I8" s="177"/>
      <c r="J8" s="176"/>
      <c r="K8" s="176"/>
      <c r="L8" s="176"/>
      <c r="M8" s="178"/>
      <c r="N8" s="172"/>
      <c r="O8" s="173"/>
      <c r="P8" s="173"/>
      <c r="Q8" s="173"/>
      <c r="R8" s="174"/>
      <c r="S8" s="172"/>
      <c r="T8" s="173"/>
      <c r="U8" s="173"/>
      <c r="V8" s="173"/>
      <c r="W8" s="174"/>
      <c r="X8" s="172"/>
      <c r="Y8" s="173"/>
      <c r="Z8" s="173"/>
      <c r="AA8" s="173"/>
      <c r="AB8" s="174"/>
    </row>
    <row r="9" spans="1:28" s="10" customFormat="1" x14ac:dyDescent="0.25">
      <c r="A9" s="37" t="s">
        <v>106</v>
      </c>
      <c r="B9" s="63" t="s">
        <v>64</v>
      </c>
      <c r="C9" s="66" t="s">
        <v>66</v>
      </c>
      <c r="D9" s="39" t="s">
        <v>134</v>
      </c>
      <c r="E9" s="40" t="s">
        <v>45</v>
      </c>
      <c r="F9" s="67"/>
      <c r="G9" s="68"/>
      <c r="H9" s="75" t="s">
        <v>69</v>
      </c>
      <c r="I9" s="76"/>
      <c r="J9" s="77"/>
      <c r="K9" s="77"/>
      <c r="L9" s="77"/>
      <c r="M9" s="78"/>
      <c r="N9" s="76"/>
      <c r="O9" s="77"/>
      <c r="P9" s="77"/>
      <c r="Q9" s="77"/>
      <c r="R9" s="78"/>
      <c r="S9" s="76"/>
      <c r="T9" s="77"/>
      <c r="U9" s="77"/>
      <c r="V9" s="77"/>
      <c r="W9" s="78"/>
      <c r="X9" s="76"/>
      <c r="Y9" s="77"/>
      <c r="Z9" s="77"/>
      <c r="AA9" s="77"/>
      <c r="AB9" s="78"/>
    </row>
    <row r="10" spans="1:28" s="10" customFormat="1" ht="15.75" thickBot="1" x14ac:dyDescent="0.3">
      <c r="A10" s="4" t="s">
        <v>107</v>
      </c>
      <c r="B10" s="70" t="s">
        <v>65</v>
      </c>
      <c r="C10" s="25" t="s">
        <v>67</v>
      </c>
      <c r="D10" s="14" t="s">
        <v>134</v>
      </c>
      <c r="E10" s="9" t="s">
        <v>45</v>
      </c>
      <c r="F10" s="57"/>
      <c r="G10" s="34"/>
      <c r="H10" s="79" t="s">
        <v>69</v>
      </c>
      <c r="I10" s="80"/>
      <c r="J10" s="81"/>
      <c r="K10" s="81"/>
      <c r="L10" s="81"/>
      <c r="M10" s="82"/>
      <c r="N10" s="80"/>
      <c r="O10" s="81"/>
      <c r="P10" s="81"/>
      <c r="Q10" s="81"/>
      <c r="R10" s="82"/>
      <c r="S10" s="80"/>
      <c r="T10" s="81"/>
      <c r="U10" s="81"/>
      <c r="V10" s="81"/>
      <c r="W10" s="82"/>
      <c r="X10" s="80"/>
      <c r="Y10" s="81"/>
      <c r="Z10" s="81"/>
      <c r="AA10" s="81"/>
      <c r="AB10" s="82"/>
    </row>
    <row r="11" spans="1:28" s="8" customFormat="1" ht="16.5" customHeight="1" thickBot="1" x14ac:dyDescent="0.3">
      <c r="A11" s="259" t="s">
        <v>105</v>
      </c>
      <c r="B11" s="260"/>
      <c r="C11" s="260"/>
      <c r="D11" s="175"/>
      <c r="E11" s="175"/>
      <c r="F11" s="176"/>
      <c r="G11" s="176"/>
      <c r="H11" s="171"/>
      <c r="I11" s="177"/>
      <c r="J11" s="176"/>
      <c r="K11" s="176"/>
      <c r="L11" s="176"/>
      <c r="M11" s="178"/>
      <c r="N11" s="172"/>
      <c r="O11" s="173"/>
      <c r="P11" s="173"/>
      <c r="Q11" s="173"/>
      <c r="R11" s="174"/>
      <c r="S11" s="172"/>
      <c r="T11" s="173"/>
      <c r="U11" s="173"/>
      <c r="V11" s="173"/>
      <c r="W11" s="174"/>
      <c r="X11" s="172"/>
      <c r="Y11" s="173"/>
      <c r="Z11" s="173"/>
      <c r="AA11" s="173"/>
      <c r="AB11" s="174"/>
    </row>
    <row r="12" spans="1:28" s="10" customFormat="1" x14ac:dyDescent="0.25">
      <c r="A12" s="61" t="s">
        <v>104</v>
      </c>
      <c r="B12" s="63" t="s">
        <v>2</v>
      </c>
      <c r="C12" s="39" t="s">
        <v>112</v>
      </c>
      <c r="D12" s="39" t="s">
        <v>135</v>
      </c>
      <c r="E12" s="40" t="s">
        <v>45</v>
      </c>
      <c r="F12" s="59">
        <f t="shared" ref="F12:G17" si="0">L12+Q12+V12+AA12</f>
        <v>0</v>
      </c>
      <c r="G12" s="41">
        <f t="shared" si="0"/>
        <v>0</v>
      </c>
      <c r="H12" s="42">
        <f t="shared" ref="H12:H17" si="1">I12+N12+S12+X12</f>
        <v>0</v>
      </c>
      <c r="I12" s="43"/>
      <c r="J12" s="44"/>
      <c r="K12" s="45">
        <f t="shared" ref="K12:K17" si="2">J12*1.2</f>
        <v>0</v>
      </c>
      <c r="L12" s="45">
        <f>I12*J12*20</f>
        <v>0</v>
      </c>
      <c r="M12" s="46">
        <f t="shared" ref="M12:M17" si="3">L12*1.2</f>
        <v>0</v>
      </c>
      <c r="N12" s="43"/>
      <c r="O12" s="44"/>
      <c r="P12" s="45">
        <f t="shared" ref="P12:P17" si="4">O12*1.2</f>
        <v>0</v>
      </c>
      <c r="Q12" s="45">
        <f>N12*O12*20</f>
        <v>0</v>
      </c>
      <c r="R12" s="46">
        <f t="shared" ref="R12:R17" si="5">Q12*1.2</f>
        <v>0</v>
      </c>
      <c r="S12" s="43"/>
      <c r="T12" s="44"/>
      <c r="U12" s="45">
        <f t="shared" ref="U12:U17" si="6">T12*1.2</f>
        <v>0</v>
      </c>
      <c r="V12" s="45">
        <f>S12*T12*20</f>
        <v>0</v>
      </c>
      <c r="W12" s="46">
        <f t="shared" ref="W12:W17" si="7">V12*1.2</f>
        <v>0</v>
      </c>
      <c r="X12" s="43"/>
      <c r="Y12" s="44"/>
      <c r="Z12" s="45">
        <f t="shared" ref="Z12:Z17" si="8">Y12*1.2</f>
        <v>0</v>
      </c>
      <c r="AA12" s="45">
        <f>X12*Y12*20</f>
        <v>0</v>
      </c>
      <c r="AB12" s="46">
        <f t="shared" ref="AB12:AB17" si="9">AA12*1.2</f>
        <v>0</v>
      </c>
    </row>
    <row r="13" spans="1:28" s="10" customFormat="1" x14ac:dyDescent="0.25">
      <c r="A13" s="99" t="s">
        <v>108</v>
      </c>
      <c r="B13" s="71" t="s">
        <v>3</v>
      </c>
      <c r="C13" s="49" t="s">
        <v>4</v>
      </c>
      <c r="D13" s="49" t="s">
        <v>135</v>
      </c>
      <c r="E13" s="50" t="s">
        <v>45</v>
      </c>
      <c r="F13" s="60">
        <f t="shared" si="0"/>
        <v>0</v>
      </c>
      <c r="G13" s="51">
        <f t="shared" si="0"/>
        <v>0</v>
      </c>
      <c r="H13" s="52">
        <f t="shared" si="1"/>
        <v>0</v>
      </c>
      <c r="I13" s="53"/>
      <c r="J13" s="54"/>
      <c r="K13" s="55">
        <f t="shared" si="2"/>
        <v>0</v>
      </c>
      <c r="L13" s="55">
        <f>I13*J13*20</f>
        <v>0</v>
      </c>
      <c r="M13" s="56">
        <f t="shared" si="3"/>
        <v>0</v>
      </c>
      <c r="N13" s="53"/>
      <c r="O13" s="54"/>
      <c r="P13" s="55">
        <f t="shared" si="4"/>
        <v>0</v>
      </c>
      <c r="Q13" s="55">
        <f>N13*O13*20</f>
        <v>0</v>
      </c>
      <c r="R13" s="56">
        <f t="shared" si="5"/>
        <v>0</v>
      </c>
      <c r="S13" s="53"/>
      <c r="T13" s="54"/>
      <c r="U13" s="55">
        <f t="shared" si="6"/>
        <v>0</v>
      </c>
      <c r="V13" s="55">
        <f>S13*T13*20</f>
        <v>0</v>
      </c>
      <c r="W13" s="56">
        <f t="shared" si="7"/>
        <v>0</v>
      </c>
      <c r="X13" s="53"/>
      <c r="Y13" s="54"/>
      <c r="Z13" s="55">
        <f t="shared" si="8"/>
        <v>0</v>
      </c>
      <c r="AA13" s="55">
        <f>X13*Y13*20</f>
        <v>0</v>
      </c>
      <c r="AB13" s="56">
        <f t="shared" si="9"/>
        <v>0</v>
      </c>
    </row>
    <row r="14" spans="1:28" s="10" customFormat="1" x14ac:dyDescent="0.25">
      <c r="A14" s="99" t="s">
        <v>109</v>
      </c>
      <c r="B14" s="71" t="s">
        <v>5</v>
      </c>
      <c r="C14" s="49" t="s">
        <v>6</v>
      </c>
      <c r="D14" s="49" t="s">
        <v>135</v>
      </c>
      <c r="E14" s="50" t="s">
        <v>45</v>
      </c>
      <c r="F14" s="60">
        <f t="shared" si="0"/>
        <v>0</v>
      </c>
      <c r="G14" s="51">
        <f t="shared" si="0"/>
        <v>0</v>
      </c>
      <c r="H14" s="52">
        <f t="shared" si="1"/>
        <v>0</v>
      </c>
      <c r="I14" s="53"/>
      <c r="J14" s="54"/>
      <c r="K14" s="55">
        <f t="shared" si="2"/>
        <v>0</v>
      </c>
      <c r="L14" s="55">
        <f t="shared" ref="L14:L17" si="10">I14*J14*20</f>
        <v>0</v>
      </c>
      <c r="M14" s="56">
        <f t="shared" si="3"/>
        <v>0</v>
      </c>
      <c r="N14" s="53"/>
      <c r="O14" s="54"/>
      <c r="P14" s="55">
        <f t="shared" si="4"/>
        <v>0</v>
      </c>
      <c r="Q14" s="55">
        <f t="shared" ref="Q14:Q16" si="11">N14*O14*20</f>
        <v>0</v>
      </c>
      <c r="R14" s="56">
        <f t="shared" si="5"/>
        <v>0</v>
      </c>
      <c r="S14" s="53"/>
      <c r="T14" s="54"/>
      <c r="U14" s="55">
        <f t="shared" si="6"/>
        <v>0</v>
      </c>
      <c r="V14" s="55">
        <f t="shared" ref="V14:V17" si="12">S14*T14*20</f>
        <v>0</v>
      </c>
      <c r="W14" s="56">
        <f t="shared" si="7"/>
        <v>0</v>
      </c>
      <c r="X14" s="53"/>
      <c r="Y14" s="54"/>
      <c r="Z14" s="55">
        <f t="shared" si="8"/>
        <v>0</v>
      </c>
      <c r="AA14" s="55">
        <f t="shared" ref="AA14:AA17" si="13">X14*Y14*20</f>
        <v>0</v>
      </c>
      <c r="AB14" s="56">
        <f t="shared" si="9"/>
        <v>0</v>
      </c>
    </row>
    <row r="15" spans="1:28" s="10" customFormat="1" x14ac:dyDescent="0.25">
      <c r="A15" s="99" t="s">
        <v>110</v>
      </c>
      <c r="B15" s="71" t="s">
        <v>7</v>
      </c>
      <c r="C15" s="49" t="s">
        <v>8</v>
      </c>
      <c r="D15" s="49" t="s">
        <v>135</v>
      </c>
      <c r="E15" s="50" t="s">
        <v>45</v>
      </c>
      <c r="F15" s="60">
        <f t="shared" si="0"/>
        <v>0</v>
      </c>
      <c r="G15" s="51">
        <f t="shared" si="0"/>
        <v>0</v>
      </c>
      <c r="H15" s="52">
        <f t="shared" si="1"/>
        <v>0</v>
      </c>
      <c r="I15" s="53"/>
      <c r="J15" s="54"/>
      <c r="K15" s="55">
        <f t="shared" si="2"/>
        <v>0</v>
      </c>
      <c r="L15" s="55">
        <f t="shared" si="10"/>
        <v>0</v>
      </c>
      <c r="M15" s="56">
        <f t="shared" si="3"/>
        <v>0</v>
      </c>
      <c r="N15" s="53"/>
      <c r="O15" s="54"/>
      <c r="P15" s="55">
        <f t="shared" si="4"/>
        <v>0</v>
      </c>
      <c r="Q15" s="55">
        <f t="shared" si="11"/>
        <v>0</v>
      </c>
      <c r="R15" s="56">
        <f t="shared" si="5"/>
        <v>0</v>
      </c>
      <c r="S15" s="53"/>
      <c r="T15" s="54"/>
      <c r="U15" s="55">
        <f t="shared" si="6"/>
        <v>0</v>
      </c>
      <c r="V15" s="55">
        <f t="shared" si="12"/>
        <v>0</v>
      </c>
      <c r="W15" s="56">
        <f t="shared" si="7"/>
        <v>0</v>
      </c>
      <c r="X15" s="53"/>
      <c r="Y15" s="54"/>
      <c r="Z15" s="55">
        <f t="shared" si="8"/>
        <v>0</v>
      </c>
      <c r="AA15" s="55">
        <f t="shared" si="13"/>
        <v>0</v>
      </c>
      <c r="AB15" s="56">
        <f t="shared" si="9"/>
        <v>0</v>
      </c>
    </row>
    <row r="16" spans="1:28" s="10" customFormat="1" x14ac:dyDescent="0.25">
      <c r="A16" s="99" t="s">
        <v>111</v>
      </c>
      <c r="B16" s="71" t="s">
        <v>9</v>
      </c>
      <c r="C16" s="49" t="s">
        <v>10</v>
      </c>
      <c r="D16" s="49" t="s">
        <v>135</v>
      </c>
      <c r="E16" s="50" t="s">
        <v>45</v>
      </c>
      <c r="F16" s="60">
        <f t="shared" si="0"/>
        <v>0</v>
      </c>
      <c r="G16" s="51">
        <f t="shared" si="0"/>
        <v>0</v>
      </c>
      <c r="H16" s="52">
        <f t="shared" si="1"/>
        <v>0</v>
      </c>
      <c r="I16" s="53"/>
      <c r="J16" s="54"/>
      <c r="K16" s="55">
        <f t="shared" si="2"/>
        <v>0</v>
      </c>
      <c r="L16" s="55">
        <f t="shared" si="10"/>
        <v>0</v>
      </c>
      <c r="M16" s="56">
        <f t="shared" si="3"/>
        <v>0</v>
      </c>
      <c r="N16" s="53"/>
      <c r="O16" s="54"/>
      <c r="P16" s="55">
        <f t="shared" si="4"/>
        <v>0</v>
      </c>
      <c r="Q16" s="55">
        <f t="shared" si="11"/>
        <v>0</v>
      </c>
      <c r="R16" s="56">
        <f t="shared" si="5"/>
        <v>0</v>
      </c>
      <c r="S16" s="53"/>
      <c r="T16" s="54"/>
      <c r="U16" s="55">
        <f t="shared" si="6"/>
        <v>0</v>
      </c>
      <c r="V16" s="55">
        <f t="shared" si="12"/>
        <v>0</v>
      </c>
      <c r="W16" s="56">
        <f t="shared" si="7"/>
        <v>0</v>
      </c>
      <c r="X16" s="53"/>
      <c r="Y16" s="54"/>
      <c r="Z16" s="55">
        <f t="shared" si="8"/>
        <v>0</v>
      </c>
      <c r="AA16" s="55">
        <f t="shared" si="13"/>
        <v>0</v>
      </c>
      <c r="AB16" s="56">
        <f t="shared" si="9"/>
        <v>0</v>
      </c>
    </row>
    <row r="17" spans="1:41" s="10" customFormat="1" ht="15.75" thickBot="1" x14ac:dyDescent="0.3">
      <c r="A17" s="100" t="s">
        <v>113</v>
      </c>
      <c r="B17" s="89" t="s">
        <v>11</v>
      </c>
      <c r="C17" s="90" t="s">
        <v>12</v>
      </c>
      <c r="D17" s="90" t="s">
        <v>135</v>
      </c>
      <c r="E17" s="91" t="s">
        <v>45</v>
      </c>
      <c r="F17" s="92">
        <f t="shared" si="0"/>
        <v>0</v>
      </c>
      <c r="G17" s="93">
        <f t="shared" si="0"/>
        <v>0</v>
      </c>
      <c r="H17" s="94">
        <f t="shared" si="1"/>
        <v>0</v>
      </c>
      <c r="I17" s="95"/>
      <c r="J17" s="96"/>
      <c r="K17" s="97">
        <f t="shared" si="2"/>
        <v>0</v>
      </c>
      <c r="L17" s="97">
        <f t="shared" si="10"/>
        <v>0</v>
      </c>
      <c r="M17" s="98">
        <f t="shared" si="3"/>
        <v>0</v>
      </c>
      <c r="N17" s="95"/>
      <c r="O17" s="96"/>
      <c r="P17" s="97">
        <f t="shared" si="4"/>
        <v>0</v>
      </c>
      <c r="Q17" s="97">
        <f>N17*O17*20</f>
        <v>0</v>
      </c>
      <c r="R17" s="98">
        <f t="shared" si="5"/>
        <v>0</v>
      </c>
      <c r="S17" s="95"/>
      <c r="T17" s="96"/>
      <c r="U17" s="97">
        <f t="shared" si="6"/>
        <v>0</v>
      </c>
      <c r="V17" s="97">
        <f t="shared" si="12"/>
        <v>0</v>
      </c>
      <c r="W17" s="98">
        <f t="shared" si="7"/>
        <v>0</v>
      </c>
      <c r="X17" s="95"/>
      <c r="Y17" s="96"/>
      <c r="Z17" s="97">
        <f t="shared" si="8"/>
        <v>0</v>
      </c>
      <c r="AA17" s="97">
        <f t="shared" si="13"/>
        <v>0</v>
      </c>
      <c r="AB17" s="98">
        <f t="shared" si="9"/>
        <v>0</v>
      </c>
    </row>
    <row r="18" spans="1:41" s="10" customFormat="1" x14ac:dyDescent="0.25">
      <c r="A18" s="4"/>
      <c r="B18" s="70"/>
      <c r="C18" s="6"/>
      <c r="D18" s="6"/>
      <c r="F18" s="5"/>
      <c r="G18" s="5"/>
      <c r="H18" s="32"/>
      <c r="I18" s="9"/>
      <c r="J18" s="9"/>
      <c r="K18" s="9"/>
      <c r="L18" s="9"/>
      <c r="M18" s="9"/>
      <c r="AD18" s="31"/>
      <c r="AE18" s="31"/>
      <c r="AF18" s="31"/>
      <c r="AG18" s="31"/>
      <c r="AH18" s="31"/>
      <c r="AI18" s="31"/>
      <c r="AJ18" s="31"/>
      <c r="AK18" s="31"/>
      <c r="AL18" s="31"/>
      <c r="AM18" s="31"/>
      <c r="AN18" s="31"/>
      <c r="AO18" s="31"/>
    </row>
    <row r="19" spans="1:41" s="10" customFormat="1" x14ac:dyDescent="0.25">
      <c r="A19" s="4"/>
      <c r="B19" s="70"/>
      <c r="C19" s="6"/>
      <c r="D19" s="6"/>
      <c r="F19" s="5"/>
      <c r="G19" s="5"/>
      <c r="H19" s="32"/>
      <c r="I19" s="9"/>
      <c r="J19" s="9"/>
      <c r="K19" s="9"/>
      <c r="L19" s="9"/>
      <c r="M19" s="9"/>
      <c r="AD19" s="31"/>
      <c r="AE19" s="31"/>
      <c r="AF19" s="31"/>
      <c r="AG19" s="31"/>
      <c r="AH19" s="31"/>
      <c r="AI19" s="31"/>
      <c r="AJ19" s="31"/>
      <c r="AK19" s="31"/>
      <c r="AL19" s="31"/>
      <c r="AM19" s="31"/>
      <c r="AN19" s="31"/>
      <c r="AO19" s="31"/>
    </row>
    <row r="20" spans="1:41" s="10" customFormat="1" x14ac:dyDescent="0.25">
      <c r="A20" s="4"/>
      <c r="B20" s="70"/>
      <c r="C20" s="6"/>
      <c r="D20" s="6"/>
      <c r="F20" s="5"/>
      <c r="G20" s="5"/>
      <c r="H20" s="32"/>
      <c r="I20" s="9"/>
      <c r="J20" s="9"/>
      <c r="K20" s="9"/>
      <c r="L20" s="9"/>
      <c r="M20" s="9"/>
      <c r="AD20" s="31"/>
      <c r="AE20" s="31"/>
      <c r="AF20" s="31"/>
      <c r="AG20" s="31"/>
      <c r="AH20" s="31"/>
      <c r="AI20" s="31"/>
      <c r="AJ20" s="31"/>
      <c r="AK20" s="31"/>
      <c r="AL20" s="31"/>
      <c r="AM20" s="31"/>
      <c r="AN20" s="31"/>
      <c r="AO20" s="31"/>
    </row>
    <row r="21" spans="1:41" s="10" customFormat="1" x14ac:dyDescent="0.25">
      <c r="A21" s="4"/>
      <c r="B21" s="70"/>
      <c r="C21" s="6"/>
      <c r="D21" s="6"/>
      <c r="F21" s="5"/>
      <c r="G21" s="5"/>
      <c r="H21" s="32"/>
      <c r="I21" s="9"/>
      <c r="J21" s="9"/>
      <c r="K21" s="9"/>
      <c r="L21" s="9"/>
      <c r="M21" s="9"/>
      <c r="AD21" s="31"/>
      <c r="AE21" s="31"/>
      <c r="AF21" s="31"/>
      <c r="AG21" s="31"/>
      <c r="AH21" s="31"/>
      <c r="AI21" s="31"/>
      <c r="AJ21" s="31"/>
      <c r="AK21" s="31"/>
      <c r="AL21" s="31"/>
      <c r="AM21" s="31"/>
      <c r="AN21" s="31"/>
      <c r="AO21" s="33"/>
    </row>
    <row r="22" spans="1:41" s="10" customFormat="1" x14ac:dyDescent="0.25">
      <c r="A22" s="4"/>
      <c r="B22" s="70"/>
      <c r="C22" s="6"/>
      <c r="D22" s="6"/>
      <c r="F22" s="5"/>
      <c r="G22" s="5"/>
      <c r="H22" s="32"/>
      <c r="I22" s="9"/>
      <c r="J22" s="9"/>
      <c r="K22" s="9"/>
      <c r="L22" s="9"/>
      <c r="M22" s="9"/>
    </row>
    <row r="23" spans="1:41" s="10" customFormat="1" x14ac:dyDescent="0.25">
      <c r="A23" s="4"/>
      <c r="B23" s="70"/>
      <c r="C23" s="6"/>
      <c r="D23" s="6"/>
      <c r="F23" s="5"/>
      <c r="G23" s="5"/>
      <c r="H23" s="32"/>
      <c r="I23" s="9"/>
      <c r="J23" s="9"/>
      <c r="K23" s="9"/>
      <c r="L23" s="9"/>
      <c r="M23" s="9"/>
    </row>
    <row r="24" spans="1:41" s="10" customFormat="1" x14ac:dyDescent="0.25">
      <c r="A24" s="4"/>
      <c r="B24" s="70"/>
      <c r="C24" s="6"/>
      <c r="D24" s="6"/>
      <c r="F24" s="5"/>
      <c r="G24" s="5"/>
      <c r="H24" s="32"/>
      <c r="I24" s="9"/>
      <c r="J24" s="9"/>
      <c r="K24" s="9"/>
      <c r="L24" s="9"/>
      <c r="M24" s="9"/>
    </row>
    <row r="25" spans="1:41" s="10" customFormat="1" x14ac:dyDescent="0.25">
      <c r="A25" s="4"/>
      <c r="B25" s="70"/>
      <c r="C25" s="6"/>
      <c r="D25" s="6"/>
      <c r="F25" s="5"/>
      <c r="G25" s="5"/>
      <c r="H25" s="32"/>
      <c r="I25" s="9"/>
      <c r="J25" s="9"/>
      <c r="K25" s="9"/>
      <c r="L25" s="9"/>
      <c r="M25" s="9"/>
    </row>
    <row r="26" spans="1:41" s="10" customFormat="1" x14ac:dyDescent="0.25">
      <c r="A26" s="4"/>
      <c r="B26" s="70"/>
      <c r="C26" s="6"/>
      <c r="D26" s="6"/>
      <c r="F26" s="5"/>
      <c r="G26" s="5"/>
      <c r="H26" s="32"/>
      <c r="I26" s="9"/>
      <c r="J26" s="9"/>
      <c r="K26" s="9"/>
      <c r="L26" s="9"/>
      <c r="M26" s="9"/>
    </row>
    <row r="27" spans="1:41" s="10" customFormat="1" x14ac:dyDescent="0.25">
      <c r="A27" s="4"/>
      <c r="B27" s="70"/>
      <c r="C27" s="6"/>
      <c r="D27" s="6"/>
      <c r="F27" s="5"/>
      <c r="G27" s="5"/>
      <c r="H27" s="32"/>
      <c r="I27" s="9"/>
      <c r="J27" s="9"/>
      <c r="K27" s="9"/>
      <c r="L27" s="9"/>
      <c r="M27" s="9"/>
    </row>
  </sheetData>
  <mergeCells count="18">
    <mergeCell ref="A8:C8"/>
    <mergeCell ref="A11:C11"/>
    <mergeCell ref="H5:H7"/>
    <mergeCell ref="I5:AB5"/>
    <mergeCell ref="I6:M6"/>
    <mergeCell ref="N6:R6"/>
    <mergeCell ref="S6:W6"/>
    <mergeCell ref="X6:AB6"/>
    <mergeCell ref="A1:G1"/>
    <mergeCell ref="A2:G2"/>
    <mergeCell ref="A3:G3"/>
    <mergeCell ref="A5:A7"/>
    <mergeCell ref="B5:B7"/>
    <mergeCell ref="C5:C7"/>
    <mergeCell ref="D5:D7"/>
    <mergeCell ref="E5:E7"/>
    <mergeCell ref="F5:F7"/>
    <mergeCell ref="G5:G7"/>
  </mergeCells>
  <pageMargins left="0.25" right="0.25" top="0.75" bottom="0.75" header="0.3" footer="0.3"/>
  <pageSetup paperSize="9" scale="56"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1"/>
  <sheetViews>
    <sheetView topLeftCell="A2" zoomScale="80" zoomScaleNormal="80" workbookViewId="0">
      <selection activeCell="H8" sqref="H8"/>
    </sheetView>
  </sheetViews>
  <sheetFormatPr baseColWidth="10" defaultRowHeight="15" x14ac:dyDescent="0.25"/>
  <cols>
    <col min="1" max="1" width="14.5703125" style="1" bestFit="1" customWidth="1"/>
    <col min="2" max="2" width="11.5703125" style="72" customWidth="1"/>
    <col min="3" max="3" width="56.85546875" style="13" customWidth="1"/>
    <col min="4" max="4" width="38.28515625" style="13" customWidth="1"/>
    <col min="5" max="5" width="10.85546875" style="11" customWidth="1"/>
    <col min="6" max="6" width="16.140625" style="2" customWidth="1"/>
    <col min="7" max="7" width="16.85546875" style="2" customWidth="1"/>
    <col min="8" max="8" width="13.7109375" style="126" customWidth="1"/>
    <col min="9" max="9" width="19.42578125" style="11" customWidth="1"/>
    <col min="10" max="10" width="20.7109375" style="11" customWidth="1"/>
    <col min="11" max="16384" width="11.42578125" style="11"/>
  </cols>
  <sheetData>
    <row r="1" spans="1:10" s="6" customFormat="1" ht="72.75" customHeight="1" thickBot="1" x14ac:dyDescent="0.3">
      <c r="A1" s="237" t="s">
        <v>55</v>
      </c>
      <c r="B1" s="238"/>
      <c r="C1" s="238"/>
      <c r="D1" s="238"/>
      <c r="E1" s="238"/>
      <c r="F1" s="238"/>
      <c r="G1" s="239"/>
      <c r="H1" s="124"/>
    </row>
    <row r="2" spans="1:10" s="6" customFormat="1" ht="31.5" customHeight="1" thickBot="1" x14ac:dyDescent="0.3">
      <c r="A2" s="234" t="s">
        <v>121</v>
      </c>
      <c r="B2" s="235"/>
      <c r="C2" s="235"/>
      <c r="D2" s="235"/>
      <c r="E2" s="235"/>
      <c r="F2" s="235"/>
      <c r="G2" s="236"/>
      <c r="H2" s="124"/>
    </row>
    <row r="3" spans="1:10" s="6" customFormat="1" ht="42.75" customHeight="1" x14ac:dyDescent="0.25">
      <c r="A3" s="233" t="s">
        <v>74</v>
      </c>
      <c r="B3" s="233"/>
      <c r="C3" s="233"/>
      <c r="D3" s="233"/>
      <c r="E3" s="233"/>
      <c r="F3" s="233"/>
      <c r="G3" s="233"/>
      <c r="H3" s="124"/>
    </row>
    <row r="4" spans="1:10" s="6" customFormat="1" ht="15.75" thickBot="1" x14ac:dyDescent="0.3">
      <c r="A4" s="7"/>
      <c r="B4" s="7"/>
      <c r="C4" s="7"/>
      <c r="D4" s="7"/>
      <c r="E4" s="7"/>
      <c r="F4" s="7"/>
      <c r="G4" s="7"/>
      <c r="H4" s="124"/>
    </row>
    <row r="5" spans="1:10" s="6" customFormat="1" ht="51.75" customHeight="1" thickBot="1" x14ac:dyDescent="0.3">
      <c r="A5" s="121" t="s">
        <v>44</v>
      </c>
      <c r="B5" s="122" t="s">
        <v>43</v>
      </c>
      <c r="C5" s="122" t="s">
        <v>42</v>
      </c>
      <c r="D5" s="122" t="s">
        <v>31</v>
      </c>
      <c r="E5" s="122" t="s">
        <v>32</v>
      </c>
      <c r="F5" s="122" t="s">
        <v>57</v>
      </c>
      <c r="G5" s="122" t="s">
        <v>56</v>
      </c>
      <c r="H5" s="143" t="s">
        <v>115</v>
      </c>
      <c r="I5" s="122" t="s">
        <v>116</v>
      </c>
      <c r="J5" s="123" t="s">
        <v>117</v>
      </c>
    </row>
    <row r="6" spans="1:10" s="8" customFormat="1" ht="16.5" customHeight="1" thickBot="1" x14ac:dyDescent="0.3">
      <c r="A6" s="240" t="s">
        <v>63</v>
      </c>
      <c r="B6" s="241"/>
      <c r="C6" s="241"/>
      <c r="D6" s="179"/>
      <c r="E6" s="179"/>
      <c r="F6" s="180"/>
      <c r="G6" s="180"/>
      <c r="H6" s="181"/>
      <c r="I6" s="180"/>
      <c r="J6" s="182"/>
    </row>
    <row r="7" spans="1:10" s="10" customFormat="1" x14ac:dyDescent="0.25">
      <c r="A7" s="37" t="str">
        <f>Lot1_BPU!A9</f>
        <v>Lot1_UO-RE</v>
      </c>
      <c r="B7" s="63" t="str">
        <f>Lot1_BPU!B9</f>
        <v>RE</v>
      </c>
      <c r="C7" s="66" t="str">
        <f>Lot1_BPU!C9</f>
        <v>Prestation de réversibilité entrante</v>
      </c>
      <c r="D7" s="39" t="str">
        <f>Lot1_BPU!D9</f>
        <v>Forfait mensuel</v>
      </c>
      <c r="E7" s="40" t="str">
        <f>Lot1_BPU!E9</f>
        <v>U</v>
      </c>
      <c r="F7" s="101">
        <f>Lot1_BPU!F9</f>
        <v>0</v>
      </c>
      <c r="G7" s="101">
        <f>Lot1_BPU!G9</f>
        <v>0</v>
      </c>
      <c r="H7" s="144">
        <v>3</v>
      </c>
      <c r="I7" s="101">
        <f>H7*F7</f>
        <v>0</v>
      </c>
      <c r="J7" s="120">
        <f>H7*G7</f>
        <v>0</v>
      </c>
    </row>
    <row r="8" spans="1:10" s="10" customFormat="1" ht="15.75" thickBot="1" x14ac:dyDescent="0.3">
      <c r="A8" s="4" t="str">
        <f>Lot1_BPU!A10</f>
        <v>Lot1_UO-RS</v>
      </c>
      <c r="B8" s="70" t="str">
        <f>Lot1_BPU!B10</f>
        <v>RS</v>
      </c>
      <c r="C8" s="25" t="str">
        <f>Lot1_BPU!C10</f>
        <v>Prestation de réversibilité sortante</v>
      </c>
      <c r="D8" s="14" t="str">
        <f>Lot1_BPU!D10</f>
        <v>Forfait mensuel</v>
      </c>
      <c r="E8" s="9" t="str">
        <f>Lot1_BPU!E10</f>
        <v>U</v>
      </c>
      <c r="F8" s="114">
        <f>Lot1_BPU!F10</f>
        <v>0</v>
      </c>
      <c r="G8" s="114">
        <f>Lot1_BPU!G10</f>
        <v>0</v>
      </c>
      <c r="H8" s="145">
        <v>3</v>
      </c>
      <c r="I8" s="114">
        <f t="shared" ref="I8:I19" si="0">H8*F8</f>
        <v>0</v>
      </c>
      <c r="J8" s="115">
        <f t="shared" ref="J8:J19" si="1">H8*G8</f>
        <v>0</v>
      </c>
    </row>
    <row r="9" spans="1:10" s="8" customFormat="1" ht="16.5" customHeight="1" thickBot="1" x14ac:dyDescent="0.3">
      <c r="A9" s="240" t="s">
        <v>16</v>
      </c>
      <c r="B9" s="241"/>
      <c r="C9" s="241"/>
      <c r="D9" s="179"/>
      <c r="E9" s="179"/>
      <c r="F9" s="180"/>
      <c r="G9" s="180"/>
      <c r="H9" s="181"/>
      <c r="I9" s="180"/>
      <c r="J9" s="182"/>
    </row>
    <row r="10" spans="1:10" s="10" customFormat="1" ht="15.75" thickBot="1" x14ac:dyDescent="0.3">
      <c r="A10" s="4" t="str">
        <f>Lot1_BPU!A12</f>
        <v>Lot1_UO-DIR</v>
      </c>
      <c r="B10" s="70" t="str">
        <f>Lot1_BPU!B12</f>
        <v>DIR</v>
      </c>
      <c r="C10" s="6" t="str">
        <f>Lot1_BPU!C12</f>
        <v>Direction de programme</v>
      </c>
      <c r="D10" s="14" t="str">
        <f>Lot1_BPU!D12</f>
        <v>Forfait trimestriel</v>
      </c>
      <c r="E10" s="9" t="str">
        <f>Lot1_BPU!E12</f>
        <v>U</v>
      </c>
      <c r="F10" s="108">
        <f>Lot1_BPU!F12</f>
        <v>0</v>
      </c>
      <c r="G10" s="108">
        <f>Lot1_BPU!G12</f>
        <v>0</v>
      </c>
      <c r="H10" s="146">
        <v>16</v>
      </c>
      <c r="I10" s="108">
        <f t="shared" si="0"/>
        <v>0</v>
      </c>
      <c r="J10" s="109">
        <f t="shared" si="1"/>
        <v>0</v>
      </c>
    </row>
    <row r="11" spans="1:10" s="8" customFormat="1" ht="16.5" customHeight="1" thickBot="1" x14ac:dyDescent="0.3">
      <c r="A11" s="240" t="s">
        <v>33</v>
      </c>
      <c r="B11" s="241"/>
      <c r="C11" s="241"/>
      <c r="D11" s="179"/>
      <c r="E11" s="179"/>
      <c r="F11" s="180"/>
      <c r="G11" s="180"/>
      <c r="H11" s="181"/>
      <c r="I11" s="180"/>
      <c r="J11" s="182"/>
    </row>
    <row r="12" spans="1:10" s="10" customFormat="1" ht="30.75" thickBot="1" x14ac:dyDescent="0.3">
      <c r="A12" s="4" t="str">
        <f>Lot1_BPU!A14</f>
        <v>Lot1_UO-MCO</v>
      </c>
      <c r="B12" s="70" t="str">
        <f>Lot1_BPU!B14</f>
        <v>MCO</v>
      </c>
      <c r="C12" s="6" t="str">
        <f>Lot1_BPU!C14</f>
        <v>Assistance technique au Maintien en condition opérationnelle des radars et équipements associés</v>
      </c>
      <c r="D12" s="14" t="str">
        <f>Lot1_BPU!D14</f>
        <v>Forfait trimestriel</v>
      </c>
      <c r="E12" s="9" t="str">
        <f>Lot1_BPU!E14</f>
        <v>U</v>
      </c>
      <c r="F12" s="108">
        <f>Lot1_BPU!F14</f>
        <v>0</v>
      </c>
      <c r="G12" s="108">
        <f>Lot1_BPU!G14</f>
        <v>0</v>
      </c>
      <c r="H12" s="146">
        <v>16</v>
      </c>
      <c r="I12" s="108">
        <f t="shared" si="0"/>
        <v>0</v>
      </c>
      <c r="J12" s="109">
        <f t="shared" si="1"/>
        <v>0</v>
      </c>
    </row>
    <row r="13" spans="1:10" s="8" customFormat="1" ht="16.5" customHeight="1" thickBot="1" x14ac:dyDescent="0.3">
      <c r="A13" s="240" t="s">
        <v>34</v>
      </c>
      <c r="B13" s="241"/>
      <c r="C13" s="241"/>
      <c r="D13" s="179"/>
      <c r="E13" s="179"/>
      <c r="F13" s="180"/>
      <c r="G13" s="180"/>
      <c r="H13" s="181"/>
      <c r="I13" s="180"/>
      <c r="J13" s="182"/>
    </row>
    <row r="14" spans="1:10" s="10" customFormat="1" ht="30" x14ac:dyDescent="0.25">
      <c r="A14" s="37" t="str">
        <f>Lot1_BPU!A16</f>
        <v>Lot1_UO-GP1</v>
      </c>
      <c r="B14" s="63" t="str">
        <f>Lot1_BPU!B16</f>
        <v>GP1</v>
      </c>
      <c r="C14" s="38" t="str">
        <f>Lot1_BPU!C16</f>
        <v xml:space="preserve">Assistance à la Gestion de projet pour les opérations de déploiement/modernisation/vie du parc </v>
      </c>
      <c r="D14" s="39" t="str">
        <f>Lot1_BPU!D16</f>
        <v>Forfait trimestriel pour 100 opérations</v>
      </c>
      <c r="E14" s="40" t="str">
        <f>Lot1_BPU!E16</f>
        <v>U</v>
      </c>
      <c r="F14" s="110">
        <f>Lot1_BPU!F16</f>
        <v>0</v>
      </c>
      <c r="G14" s="110">
        <f>Lot1_BPU!G16</f>
        <v>0</v>
      </c>
      <c r="H14" s="147">
        <v>16</v>
      </c>
      <c r="I14" s="110">
        <f t="shared" si="0"/>
        <v>0</v>
      </c>
      <c r="J14" s="111">
        <f t="shared" si="1"/>
        <v>0</v>
      </c>
    </row>
    <row r="15" spans="1:10" s="10" customFormat="1" ht="30" x14ac:dyDescent="0.25">
      <c r="A15" s="47" t="str">
        <f>Lot1_BPU!A17</f>
        <v>Lot1_UO-GP21</v>
      </c>
      <c r="B15" s="71" t="str">
        <f>Lot1_BPU!B17</f>
        <v>GP2</v>
      </c>
      <c r="C15" s="48" t="str">
        <f>Lot1_BPU!C17</f>
        <v>Assistance à la Gestion de projet pour la rotation des radars déplaçables - Partie relative aux mouvements</v>
      </c>
      <c r="D15" s="49" t="str">
        <f>Lot1_BPU!D17</f>
        <v>Forfait trimestriel pour 200 mouvements +/- 50 mouvements</v>
      </c>
      <c r="E15" s="50" t="str">
        <f>Lot1_BPU!E17</f>
        <v>U</v>
      </c>
      <c r="F15" s="112">
        <f>Lot1_BPU!F17</f>
        <v>0</v>
      </c>
      <c r="G15" s="112">
        <f>Lot1_BPU!G17</f>
        <v>0</v>
      </c>
      <c r="H15" s="148">
        <v>16</v>
      </c>
      <c r="I15" s="112">
        <f t="shared" si="0"/>
        <v>0</v>
      </c>
      <c r="J15" s="113">
        <f t="shared" si="1"/>
        <v>0</v>
      </c>
    </row>
    <row r="16" spans="1:10" s="10" customFormat="1" ht="30" x14ac:dyDescent="0.25">
      <c r="A16" s="47" t="str">
        <f>Lot1_BPU!A18</f>
        <v>Lot1_UO-GP22</v>
      </c>
      <c r="B16" s="71" t="str">
        <f>Lot1_BPU!B18</f>
        <v>GP2</v>
      </c>
      <c r="C16" s="48" t="str">
        <f>Lot1_BPU!C18</f>
        <v>Assistance à la Gestion de projet pour la rotation des radars déplaçables - Partie relative aux emplacements</v>
      </c>
      <c r="D16" s="49" t="str">
        <f>Lot1_BPU!D18</f>
        <v>Forfait trimestriel pour 1 000 emplacements +/- 500 emplacements</v>
      </c>
      <c r="E16" s="50" t="str">
        <f>Lot1_BPU!E18</f>
        <v>U</v>
      </c>
      <c r="F16" s="112">
        <f>Lot1_BPU!F18</f>
        <v>0</v>
      </c>
      <c r="G16" s="112">
        <f>Lot1_BPU!G18</f>
        <v>0</v>
      </c>
      <c r="H16" s="148">
        <v>16</v>
      </c>
      <c r="I16" s="112">
        <f t="shared" ref="I16" si="2">H16*F16</f>
        <v>0</v>
      </c>
      <c r="J16" s="113">
        <f t="shared" ref="J16" si="3">H16*G16</f>
        <v>0</v>
      </c>
    </row>
    <row r="17" spans="1:20" s="10" customFormat="1" ht="30.75" thickBot="1" x14ac:dyDescent="0.3">
      <c r="A17" s="4" t="str">
        <f>Lot1_BPU!A19</f>
        <v>Lot1_UO-GP3</v>
      </c>
      <c r="B17" s="70" t="str">
        <f>Lot1_BPU!B19</f>
        <v>GP3</v>
      </c>
      <c r="C17" s="12" t="str">
        <f>Lot1_BPU!C19</f>
        <v xml:space="preserve">Assistance à la Gestion du programme d’externalisation de la conduite des voitures radars </v>
      </c>
      <c r="D17" s="14" t="str">
        <f>Lot1_BPU!D19</f>
        <v>Forfait trimestriel pour 12 départements externalisés</v>
      </c>
      <c r="E17" s="9" t="str">
        <f>Lot1_BPU!E19</f>
        <v>U</v>
      </c>
      <c r="F17" s="108">
        <f>Lot1_BPU!F19</f>
        <v>0</v>
      </c>
      <c r="G17" s="108">
        <f>Lot1_BPU!G19</f>
        <v>0</v>
      </c>
      <c r="H17" s="146">
        <v>16</v>
      </c>
      <c r="I17" s="108">
        <f t="shared" si="0"/>
        <v>0</v>
      </c>
      <c r="J17" s="109">
        <f t="shared" si="1"/>
        <v>0</v>
      </c>
    </row>
    <row r="18" spans="1:20" s="8" customFormat="1" ht="16.5" customHeight="1" thickBot="1" x14ac:dyDescent="0.3">
      <c r="A18" s="240" t="s">
        <v>35</v>
      </c>
      <c r="B18" s="241"/>
      <c r="C18" s="241"/>
      <c r="D18" s="179"/>
      <c r="E18" s="179"/>
      <c r="F18" s="180"/>
      <c r="G18" s="180"/>
      <c r="H18" s="181"/>
      <c r="I18" s="180"/>
      <c r="J18" s="182"/>
    </row>
    <row r="19" spans="1:20" s="10" customFormat="1" ht="60" x14ac:dyDescent="0.25">
      <c r="A19" s="61" t="str">
        <f>Lot1_BPU!A21</f>
        <v>Lot1_UO-PP1</v>
      </c>
      <c r="B19" s="63" t="str">
        <f>Lot1_BPU!B21</f>
        <v>PP1</v>
      </c>
      <c r="C19" s="62" t="str">
        <f>Lot1_BPU!C21</f>
        <v>Rédaction d’une spécification technique</v>
      </c>
      <c r="D19" s="39" t="str">
        <f>Lot1_BPU!D21</f>
        <v>Par prestation relative à la volumétrie étalon de spécifications techniques
(20 000 caractères sans compter les espaces, les schémas et graphiques)</v>
      </c>
      <c r="E19" s="64" t="str">
        <f>Lot1_BPU!E21</f>
        <v>U</v>
      </c>
      <c r="F19" s="116">
        <f>Lot1_BPU!F21</f>
        <v>0</v>
      </c>
      <c r="G19" s="116">
        <f>Lot1_BPU!G21</f>
        <v>0</v>
      </c>
      <c r="H19" s="144">
        <v>8</v>
      </c>
      <c r="I19" s="116">
        <f t="shared" si="0"/>
        <v>0</v>
      </c>
      <c r="J19" s="117">
        <f t="shared" si="1"/>
        <v>0</v>
      </c>
      <c r="K19" s="31"/>
      <c r="L19" s="31"/>
      <c r="M19" s="31"/>
      <c r="N19" s="33"/>
      <c r="O19" s="31"/>
      <c r="P19" s="31"/>
      <c r="Q19" s="31"/>
      <c r="R19" s="33"/>
      <c r="S19" s="31"/>
      <c r="T19" s="31"/>
    </row>
    <row r="20" spans="1:20" s="10" customFormat="1" ht="30" x14ac:dyDescent="0.25">
      <c r="A20" s="99" t="str">
        <f>Lot1_BPU!A22</f>
        <v>Lot1_UO-PP2</v>
      </c>
      <c r="B20" s="71" t="str">
        <f>Lot1_BPU!B22</f>
        <v>PP2</v>
      </c>
      <c r="C20" s="203" t="str">
        <f>Lot1_BPU!C22</f>
        <v>Organisation et animation de séance (réunion, formation, séminaire)</v>
      </c>
      <c r="D20" s="49" t="str">
        <f>Lot1_BPU!D22</f>
        <v>Par prestation</v>
      </c>
      <c r="E20" s="204" t="str">
        <f>Lot1_BPU!E22</f>
        <v>U</v>
      </c>
      <c r="F20" s="205">
        <f>Lot1_BPU!F22</f>
        <v>0</v>
      </c>
      <c r="G20" s="205">
        <f>Lot1_BPU!G22</f>
        <v>0</v>
      </c>
      <c r="H20" s="206">
        <v>8</v>
      </c>
      <c r="I20" s="205">
        <f t="shared" ref="I20" si="4">H20*F20</f>
        <v>0</v>
      </c>
      <c r="J20" s="207">
        <f t="shared" ref="J20" si="5">H20*G20</f>
        <v>0</v>
      </c>
      <c r="K20" s="31"/>
      <c r="L20" s="31"/>
      <c r="M20" s="31"/>
      <c r="N20" s="33"/>
      <c r="O20" s="31"/>
      <c r="P20" s="31"/>
      <c r="Q20" s="31"/>
      <c r="R20" s="33"/>
      <c r="S20" s="31"/>
      <c r="T20" s="31"/>
    </row>
    <row r="21" spans="1:20" s="10" customFormat="1" ht="27" customHeight="1" thickBot="1" x14ac:dyDescent="0.3">
      <c r="A21" s="36" t="str">
        <f>Lot1_BPU!A23</f>
        <v>Lot1_UO-PP3</v>
      </c>
      <c r="B21" s="65" t="str">
        <f>Lot1_BPU!B23</f>
        <v>PP3</v>
      </c>
      <c r="C21" s="69" t="str">
        <f>Lot1_BPU!C23</f>
        <v>Expertise spécialisée</v>
      </c>
      <c r="D21" s="69" t="str">
        <f>Lot1_BPU!D23</f>
        <v>Prestation sur devis</v>
      </c>
      <c r="E21" s="199" t="str">
        <f>Lot1_BPU!E23</f>
        <v>U</v>
      </c>
      <c r="F21" s="200" t="str">
        <f>Lot1_BPU!F23</f>
        <v>Sur devis</v>
      </c>
      <c r="G21" s="201" t="str">
        <f>Lot1_BPU!G23</f>
        <v>Sur devis</v>
      </c>
      <c r="H21" s="202" t="s">
        <v>69</v>
      </c>
      <c r="I21" s="200" t="s">
        <v>69</v>
      </c>
      <c r="J21" s="201" t="s">
        <v>69</v>
      </c>
      <c r="K21" s="31"/>
      <c r="L21" s="31"/>
      <c r="M21" s="31"/>
      <c r="N21" s="33"/>
      <c r="O21" s="31"/>
      <c r="P21" s="31"/>
      <c r="Q21" s="31"/>
      <c r="R21" s="33"/>
      <c r="S21" s="31"/>
      <c r="T21" s="31"/>
    </row>
    <row r="22" spans="1:20" s="10" customFormat="1" ht="57" customHeight="1" thickBot="1" x14ac:dyDescent="0.3">
      <c r="A22" s="4"/>
      <c r="B22" s="70"/>
      <c r="C22" s="6"/>
      <c r="D22" s="6"/>
      <c r="F22" s="5"/>
      <c r="G22" s="5"/>
      <c r="H22" s="132" t="s">
        <v>118</v>
      </c>
      <c r="I22" s="212">
        <f>SUM(I7:I20)</f>
        <v>0</v>
      </c>
      <c r="J22" s="213">
        <f>SUM(J7:J20)</f>
        <v>0</v>
      </c>
      <c r="K22" s="31"/>
      <c r="L22" s="31"/>
      <c r="M22" s="31"/>
      <c r="N22" s="31"/>
      <c r="O22" s="31"/>
      <c r="P22" s="31"/>
      <c r="Q22" s="31"/>
      <c r="R22" s="31"/>
      <c r="S22" s="31"/>
      <c r="T22" s="31"/>
    </row>
    <row r="23" spans="1:20" s="10" customFormat="1" x14ac:dyDescent="0.25">
      <c r="A23" s="4"/>
      <c r="B23" s="70"/>
      <c r="C23" s="6"/>
      <c r="D23" s="6"/>
      <c r="F23" s="5"/>
      <c r="G23" s="5"/>
      <c r="H23" s="125"/>
      <c r="I23" s="31"/>
      <c r="J23" s="31"/>
      <c r="K23" s="31"/>
      <c r="L23" s="31"/>
      <c r="M23" s="31"/>
      <c r="N23" s="31"/>
      <c r="O23" s="31"/>
      <c r="P23" s="31"/>
      <c r="Q23" s="31"/>
      <c r="R23" s="31"/>
      <c r="S23" s="31"/>
      <c r="T23" s="31"/>
    </row>
    <row r="24" spans="1:20" s="10" customFormat="1" x14ac:dyDescent="0.25">
      <c r="A24" s="4"/>
      <c r="B24" s="70"/>
      <c r="C24" s="6"/>
      <c r="D24" s="6"/>
      <c r="F24" s="5"/>
      <c r="G24" s="5"/>
      <c r="H24" s="125"/>
      <c r="I24" s="31"/>
      <c r="J24" s="31"/>
      <c r="K24" s="31"/>
      <c r="L24" s="31"/>
      <c r="M24" s="31"/>
      <c r="N24" s="31"/>
      <c r="O24" s="31"/>
      <c r="P24" s="31"/>
      <c r="Q24" s="31"/>
      <c r="R24" s="31"/>
      <c r="S24" s="31"/>
      <c r="T24" s="31"/>
    </row>
    <row r="25" spans="1:20" s="10" customFormat="1" x14ac:dyDescent="0.25">
      <c r="A25" s="4"/>
      <c r="B25" s="70"/>
      <c r="C25" s="6"/>
      <c r="D25" s="6"/>
      <c r="F25" s="5"/>
      <c r="G25" s="5"/>
      <c r="H25" s="125"/>
      <c r="I25" s="31"/>
      <c r="J25" s="31"/>
      <c r="K25" s="31"/>
      <c r="L25" s="31"/>
      <c r="M25" s="31"/>
      <c r="N25" s="31"/>
      <c r="O25" s="31"/>
      <c r="P25" s="31"/>
      <c r="Q25" s="31"/>
      <c r="R25" s="31"/>
      <c r="S25" s="31"/>
      <c r="T25" s="33"/>
    </row>
    <row r="26" spans="1:20" s="10" customFormat="1" x14ac:dyDescent="0.25">
      <c r="A26" s="4"/>
      <c r="B26" s="70"/>
      <c r="C26" s="6"/>
      <c r="D26" s="6"/>
      <c r="F26" s="5"/>
      <c r="G26" s="5"/>
      <c r="H26" s="125"/>
    </row>
    <row r="27" spans="1:20" s="10" customFormat="1" x14ac:dyDescent="0.25">
      <c r="A27" s="4"/>
      <c r="B27" s="70"/>
      <c r="C27" s="6"/>
      <c r="D27" s="6"/>
      <c r="F27" s="5"/>
      <c r="G27" s="5"/>
      <c r="H27" s="125"/>
    </row>
    <row r="28" spans="1:20" s="10" customFormat="1" x14ac:dyDescent="0.25">
      <c r="A28" s="4"/>
      <c r="B28" s="70"/>
      <c r="C28" s="6"/>
      <c r="D28" s="6"/>
      <c r="F28" s="5"/>
      <c r="G28" s="5"/>
      <c r="H28" s="125"/>
    </row>
    <row r="29" spans="1:20" s="10" customFormat="1" x14ac:dyDescent="0.25">
      <c r="A29" s="4"/>
      <c r="B29" s="70"/>
      <c r="C29" s="6"/>
      <c r="D29" s="6"/>
      <c r="F29" s="5"/>
      <c r="G29" s="5"/>
      <c r="H29" s="125"/>
    </row>
    <row r="30" spans="1:20" s="10" customFormat="1" x14ac:dyDescent="0.25">
      <c r="A30" s="4"/>
      <c r="B30" s="70"/>
      <c r="C30" s="6"/>
      <c r="D30" s="6"/>
      <c r="F30" s="5"/>
      <c r="G30" s="5"/>
      <c r="H30" s="125"/>
    </row>
    <row r="31" spans="1:20" s="10" customFormat="1" x14ac:dyDescent="0.25">
      <c r="A31" s="4"/>
      <c r="B31" s="70"/>
      <c r="C31" s="6"/>
      <c r="D31" s="6"/>
      <c r="F31" s="5"/>
      <c r="G31" s="5"/>
      <c r="H31" s="125"/>
    </row>
  </sheetData>
  <mergeCells count="8">
    <mergeCell ref="A11:C11"/>
    <mergeCell ref="A13:C13"/>
    <mergeCell ref="A18:C18"/>
    <mergeCell ref="A1:G1"/>
    <mergeCell ref="A2:G2"/>
    <mergeCell ref="A3:G3"/>
    <mergeCell ref="A6:C6"/>
    <mergeCell ref="A9:C9"/>
  </mergeCells>
  <pageMargins left="0.25" right="0.25" top="0.75" bottom="0.75" header="0.3" footer="0.3"/>
  <pageSetup paperSize="9" scale="56"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zoomScale="80" zoomScaleNormal="80" workbookViewId="0">
      <selection activeCell="A2" sqref="A2:G2"/>
    </sheetView>
  </sheetViews>
  <sheetFormatPr baseColWidth="10" defaultRowHeight="15" x14ac:dyDescent="0.25"/>
  <cols>
    <col min="1" max="1" width="14.5703125" style="1" bestFit="1" customWidth="1"/>
    <col min="2" max="2" width="11.5703125" style="72" customWidth="1"/>
    <col min="3" max="3" width="45.5703125" style="13" customWidth="1"/>
    <col min="4" max="4" width="49.5703125" style="13" customWidth="1"/>
    <col min="5" max="5" width="10.85546875" style="11" customWidth="1"/>
    <col min="6" max="6" width="16.140625" style="2" customWidth="1"/>
    <col min="7" max="7" width="16.85546875" style="2" customWidth="1"/>
    <col min="8" max="8" width="14.42578125" style="131" customWidth="1"/>
    <col min="9" max="9" width="19" style="11" customWidth="1"/>
    <col min="10" max="10" width="20.5703125" style="11" customWidth="1"/>
    <col min="11" max="16384" width="11.42578125" style="11"/>
  </cols>
  <sheetData>
    <row r="1" spans="1:10" s="6" customFormat="1" ht="72.75" customHeight="1" thickBot="1" x14ac:dyDescent="0.3">
      <c r="A1" s="237" t="s">
        <v>55</v>
      </c>
      <c r="B1" s="238"/>
      <c r="C1" s="238"/>
      <c r="D1" s="238"/>
      <c r="E1" s="238"/>
      <c r="F1" s="238"/>
      <c r="G1" s="239"/>
      <c r="H1" s="128"/>
    </row>
    <row r="2" spans="1:10" s="6" customFormat="1" ht="31.5" customHeight="1" thickBot="1" x14ac:dyDescent="0.3">
      <c r="A2" s="251" t="s">
        <v>122</v>
      </c>
      <c r="B2" s="252"/>
      <c r="C2" s="252"/>
      <c r="D2" s="252"/>
      <c r="E2" s="252"/>
      <c r="F2" s="252"/>
      <c r="G2" s="253"/>
      <c r="H2" s="128"/>
    </row>
    <row r="3" spans="1:10" s="6" customFormat="1" ht="42.75" customHeight="1" x14ac:dyDescent="0.25">
      <c r="A3" s="233" t="s">
        <v>74</v>
      </c>
      <c r="B3" s="233"/>
      <c r="C3" s="233"/>
      <c r="D3" s="233"/>
      <c r="E3" s="233"/>
      <c r="F3" s="233"/>
      <c r="G3" s="233"/>
      <c r="H3" s="128"/>
    </row>
    <row r="4" spans="1:10" s="6" customFormat="1" ht="15.75" thickBot="1" x14ac:dyDescent="0.3">
      <c r="A4" s="7"/>
      <c r="B4" s="7"/>
      <c r="C4" s="7"/>
      <c r="D4" s="7"/>
      <c r="E4" s="7"/>
      <c r="F4" s="7"/>
      <c r="G4" s="7"/>
      <c r="H4" s="128"/>
    </row>
    <row r="5" spans="1:10" s="6" customFormat="1" ht="51.75" customHeight="1" thickBot="1" x14ac:dyDescent="0.3">
      <c r="A5" s="118" t="s">
        <v>44</v>
      </c>
      <c r="B5" s="19" t="s">
        <v>43</v>
      </c>
      <c r="C5" s="19" t="s">
        <v>42</v>
      </c>
      <c r="D5" s="19" t="s">
        <v>31</v>
      </c>
      <c r="E5" s="19" t="s">
        <v>32</v>
      </c>
      <c r="F5" s="19" t="s">
        <v>57</v>
      </c>
      <c r="G5" s="19" t="s">
        <v>56</v>
      </c>
      <c r="H5" s="135" t="s">
        <v>115</v>
      </c>
      <c r="I5" s="122" t="s">
        <v>116</v>
      </c>
      <c r="J5" s="123" t="s">
        <v>117</v>
      </c>
    </row>
    <row r="6" spans="1:10" s="8" customFormat="1" ht="16.5" customHeight="1" thickBot="1" x14ac:dyDescent="0.3">
      <c r="A6" s="254" t="s">
        <v>63</v>
      </c>
      <c r="B6" s="255"/>
      <c r="C6" s="255"/>
      <c r="D6" s="167"/>
      <c r="E6" s="167"/>
      <c r="F6" s="168"/>
      <c r="G6" s="168"/>
      <c r="H6" s="183"/>
      <c r="I6" s="169"/>
      <c r="J6" s="170"/>
    </row>
    <row r="7" spans="1:10" s="10" customFormat="1" x14ac:dyDescent="0.25">
      <c r="A7" s="37" t="str">
        <f>Lot2_BPU!A9</f>
        <v>Lot2_UO-RE</v>
      </c>
      <c r="B7" s="63" t="str">
        <f>Lot2_BPU!B9</f>
        <v>RE</v>
      </c>
      <c r="C7" s="66" t="str">
        <f>Lot2_BPU!C9</f>
        <v>Prestation de réversibilité entrante</v>
      </c>
      <c r="D7" s="39" t="str">
        <f>Lot2_BPU!D9</f>
        <v>Forfait mensuel</v>
      </c>
      <c r="E7" s="40" t="str">
        <f>Lot2_BPU!E9</f>
        <v>U</v>
      </c>
      <c r="F7" s="101">
        <f>Lot2_BPU!F9</f>
        <v>0</v>
      </c>
      <c r="G7" s="101">
        <f>Lot2_BPU!G9</f>
        <v>0</v>
      </c>
      <c r="H7" s="136">
        <v>3</v>
      </c>
      <c r="I7" s="60">
        <f>H7*F7</f>
        <v>0</v>
      </c>
      <c r="J7" s="51">
        <f>H7*G7</f>
        <v>0</v>
      </c>
    </row>
    <row r="8" spans="1:10" s="10" customFormat="1" ht="15.75" thickBot="1" x14ac:dyDescent="0.3">
      <c r="A8" s="4" t="str">
        <f>Lot2_BPU!A10</f>
        <v>Lot2_UO-RS</v>
      </c>
      <c r="B8" s="70" t="str">
        <f>Lot2_BPU!B10</f>
        <v>RS</v>
      </c>
      <c r="C8" s="25" t="str">
        <f>Lot2_BPU!C10</f>
        <v>Prestation de réversibilité sortante</v>
      </c>
      <c r="D8" s="14" t="str">
        <f>Lot2_BPU!D10</f>
        <v>Forfait mensuel</v>
      </c>
      <c r="E8" s="9" t="str">
        <f>Lot2_BPU!E10</f>
        <v>U</v>
      </c>
      <c r="F8" s="114">
        <f>Lot2_BPU!F10</f>
        <v>0</v>
      </c>
      <c r="G8" s="114">
        <f>Lot2_BPU!G10</f>
        <v>0</v>
      </c>
      <c r="H8" s="137">
        <v>3</v>
      </c>
      <c r="I8" s="60">
        <f>H8*F8</f>
        <v>0</v>
      </c>
      <c r="J8" s="51">
        <f>H8*G8</f>
        <v>0</v>
      </c>
    </row>
    <row r="9" spans="1:10" s="8" customFormat="1" ht="16.5" customHeight="1" thickBot="1" x14ac:dyDescent="0.3">
      <c r="A9" s="254" t="s">
        <v>85</v>
      </c>
      <c r="B9" s="255"/>
      <c r="C9" s="255"/>
      <c r="D9" s="167"/>
      <c r="E9" s="167"/>
      <c r="F9" s="168"/>
      <c r="G9" s="168"/>
      <c r="H9" s="183"/>
      <c r="I9" s="169"/>
      <c r="J9" s="170"/>
    </row>
    <row r="10" spans="1:10" s="10" customFormat="1" ht="30.75" thickBot="1" x14ac:dyDescent="0.3">
      <c r="A10" s="4" t="str">
        <f>Lot2_BPU!A12</f>
        <v>Lot2_UO-BF</v>
      </c>
      <c r="B10" s="70" t="str">
        <f>Lot2_BPU!B12</f>
        <v>BF</v>
      </c>
      <c r="C10" s="14" t="str">
        <f>Lot2_BPU!C12</f>
        <v>Prestation de suivi budgétaire et financier, 
y compris direction de programme du lot 2</v>
      </c>
      <c r="D10" s="14" t="str">
        <f>Lot2_BPU!D12</f>
        <v>Forfait trimestriel</v>
      </c>
      <c r="E10" s="9" t="str">
        <f>Lot2_BPU!E12</f>
        <v>U</v>
      </c>
      <c r="F10" s="108">
        <f>Lot2_BPU!F12</f>
        <v>0</v>
      </c>
      <c r="G10" s="108">
        <f>Lot2_BPU!G12</f>
        <v>0</v>
      </c>
      <c r="H10" s="138">
        <v>16</v>
      </c>
      <c r="I10" s="60">
        <f>H10*F10</f>
        <v>0</v>
      </c>
      <c r="J10" s="51">
        <f>H10*G10</f>
        <v>0</v>
      </c>
    </row>
    <row r="11" spans="1:10" s="8" customFormat="1" ht="16.5" customHeight="1" thickBot="1" x14ac:dyDescent="0.3">
      <c r="A11" s="254" t="s">
        <v>86</v>
      </c>
      <c r="B11" s="255"/>
      <c r="C11" s="255"/>
      <c r="D11" s="167"/>
      <c r="E11" s="167"/>
      <c r="F11" s="168"/>
      <c r="G11" s="168"/>
      <c r="H11" s="183"/>
      <c r="I11" s="169"/>
      <c r="J11" s="170"/>
    </row>
    <row r="12" spans="1:10" s="10" customFormat="1" x14ac:dyDescent="0.25">
      <c r="A12" s="37" t="str">
        <f>Lot2_BPU!A14</f>
        <v>Lot2_UO-PO1</v>
      </c>
      <c r="B12" s="63" t="str">
        <f>Lot2_BPU!B14</f>
        <v>PO1</v>
      </c>
      <c r="C12" s="39" t="str">
        <f>Lot2_BPU!C14</f>
        <v>Assistance fonctionnelle et SI au CNT</v>
      </c>
      <c r="D12" s="39" t="str">
        <f>Lot2_BPU!D14</f>
        <v>Forfait trimestriel</v>
      </c>
      <c r="E12" s="40" t="str">
        <f>Lot2_BPU!E14</f>
        <v>U</v>
      </c>
      <c r="F12" s="110">
        <f>Lot2_BPU!F14</f>
        <v>0</v>
      </c>
      <c r="G12" s="110">
        <f>Lot2_BPU!G14</f>
        <v>0</v>
      </c>
      <c r="H12" s="139">
        <v>16</v>
      </c>
      <c r="I12" s="60">
        <f>H12*F12</f>
        <v>0</v>
      </c>
      <c r="J12" s="51">
        <f>H12*G12</f>
        <v>0</v>
      </c>
    </row>
    <row r="13" spans="1:10" s="10" customFormat="1" ht="30" x14ac:dyDescent="0.25">
      <c r="A13" s="47" t="str">
        <f>Lot2_BPU!A15</f>
        <v>Lot2_UO-PO2</v>
      </c>
      <c r="B13" s="71" t="str">
        <f>Lot2_BPU!B15</f>
        <v>PO2</v>
      </c>
      <c r="C13" s="49" t="str">
        <f>Lot2_BPU!C15</f>
        <v>Configuration d’outils</v>
      </c>
      <c r="D13" s="49" t="str">
        <f>Lot2_BPU!D15</f>
        <v>Par prestation, selon la nature et la complexité de la prestation définie dans le CCTP</v>
      </c>
      <c r="E13" s="50" t="str">
        <f>Lot2_BPU!E15</f>
        <v>U</v>
      </c>
      <c r="F13" s="127">
        <f>Lot2_BPU!F15</f>
        <v>0</v>
      </c>
      <c r="G13" s="127">
        <f>Lot2_BPU!G15</f>
        <v>0</v>
      </c>
      <c r="H13" s="140">
        <v>40</v>
      </c>
      <c r="I13" s="60">
        <f>H13*F13</f>
        <v>0</v>
      </c>
      <c r="J13" s="51">
        <f>H13*G13</f>
        <v>0</v>
      </c>
    </row>
    <row r="14" spans="1:10" s="10" customFormat="1" ht="30" x14ac:dyDescent="0.25">
      <c r="A14" s="47" t="str">
        <f>Lot2_BPU!A16</f>
        <v>Lot2_UO-PO3</v>
      </c>
      <c r="B14" s="71" t="str">
        <f>Lot2_BPU!B16</f>
        <v>PO3</v>
      </c>
      <c r="C14" s="49" t="str">
        <f>Lot2_BPU!C16</f>
        <v>Support opérationnel et exploitation des tablettes de navigation</v>
      </c>
      <c r="D14" s="49" t="str">
        <f>Lot2_BPU!D16</f>
        <v>Forfait trimestriel</v>
      </c>
      <c r="E14" s="50" t="str">
        <f>Lot2_BPU!E16</f>
        <v>U</v>
      </c>
      <c r="F14" s="112">
        <f>Lot2_BPU!F16</f>
        <v>0</v>
      </c>
      <c r="G14" s="112">
        <f>Lot2_BPU!G16</f>
        <v>0</v>
      </c>
      <c r="H14" s="141">
        <v>16</v>
      </c>
      <c r="I14" s="60">
        <f>H14*F14</f>
        <v>0</v>
      </c>
      <c r="J14" s="51">
        <f>H14*G14</f>
        <v>0</v>
      </c>
    </row>
    <row r="15" spans="1:10" s="10" customFormat="1" ht="15.75" thickBot="1" x14ac:dyDescent="0.3">
      <c r="A15" s="47" t="s">
        <v>91</v>
      </c>
      <c r="B15" s="71" t="s">
        <v>88</v>
      </c>
      <c r="C15" s="49" t="s">
        <v>94</v>
      </c>
      <c r="D15" s="49" t="s">
        <v>95</v>
      </c>
      <c r="E15" s="50" t="s">
        <v>45</v>
      </c>
      <c r="F15" s="87" t="str">
        <f>Lot2_BPU!F17</f>
        <v>Sur devis</v>
      </c>
      <c r="G15" s="87" t="str">
        <f>Lot2_BPU!G17</f>
        <v>Sur devis</v>
      </c>
      <c r="H15" s="142" t="s">
        <v>69</v>
      </c>
      <c r="I15" s="87" t="s">
        <v>69</v>
      </c>
      <c r="J15" s="88" t="s">
        <v>69</v>
      </c>
    </row>
    <row r="16" spans="1:10" s="8" customFormat="1" ht="16.5" customHeight="1" thickBot="1" x14ac:dyDescent="0.3">
      <c r="A16" s="254" t="s">
        <v>97</v>
      </c>
      <c r="B16" s="255"/>
      <c r="C16" s="255"/>
      <c r="D16" s="167"/>
      <c r="E16" s="167"/>
      <c r="F16" s="168"/>
      <c r="G16" s="168"/>
      <c r="H16" s="183"/>
      <c r="I16" s="169"/>
      <c r="J16" s="170"/>
    </row>
    <row r="17" spans="1:17" s="10" customFormat="1" ht="30" x14ac:dyDescent="0.25">
      <c r="A17" s="61" t="str">
        <f>Lot2_BPU!A19</f>
        <v>Lot2_UO-AM1</v>
      </c>
      <c r="B17" s="63" t="str">
        <f>Lot2_BPU!B19</f>
        <v>AM1</v>
      </c>
      <c r="C17" s="66" t="str">
        <f>Lot2_BPU!C19</f>
        <v>Audit</v>
      </c>
      <c r="D17" s="39" t="str">
        <f>Lot2_BPU!D19</f>
        <v>Par prestation, selon la complexité de l'audit définie dans le CCTP</v>
      </c>
      <c r="E17" s="40" t="str">
        <f>Lot2_BPU!E19</f>
        <v>U</v>
      </c>
      <c r="F17" s="110">
        <f>Lot2_BPU!F19</f>
        <v>0</v>
      </c>
      <c r="G17" s="110">
        <f>Lot2_BPU!G19</f>
        <v>0</v>
      </c>
      <c r="H17" s="139">
        <v>15</v>
      </c>
      <c r="I17" s="59">
        <f>H17*F17</f>
        <v>0</v>
      </c>
      <c r="J17" s="41">
        <f>H17*G17</f>
        <v>0</v>
      </c>
    </row>
    <row r="18" spans="1:17" s="10" customFormat="1" ht="30.75" thickBot="1" x14ac:dyDescent="0.3">
      <c r="A18" s="36" t="str">
        <f>Lot2_BPU!A20</f>
        <v>Lot2_UO-AM2</v>
      </c>
      <c r="B18" s="89" t="str">
        <f>Lot2_BPU!B20</f>
        <v>AM2</v>
      </c>
      <c r="C18" s="195" t="str">
        <f>Lot2_BPU!C20</f>
        <v>Marché</v>
      </c>
      <c r="D18" s="90" t="str">
        <f>Lot2_BPU!D20</f>
        <v>Par prestation, selon la nature et la complexité de la prestation définie dans le CCTP</v>
      </c>
      <c r="E18" s="91" t="str">
        <f>Lot2_BPU!E20</f>
        <v>U</v>
      </c>
      <c r="F18" s="197">
        <f>Lot2_BPU!F20</f>
        <v>0</v>
      </c>
      <c r="G18" s="197">
        <f>Lot2_BPU!G20</f>
        <v>0</v>
      </c>
      <c r="H18" s="198">
        <v>50</v>
      </c>
      <c r="I18" s="92">
        <f>H18*F18</f>
        <v>0</v>
      </c>
      <c r="J18" s="93">
        <f>H18*G18</f>
        <v>0</v>
      </c>
    </row>
    <row r="19" spans="1:17" s="10" customFormat="1" ht="52.5" customHeight="1" thickBot="1" x14ac:dyDescent="0.3">
      <c r="A19" s="4"/>
      <c r="B19" s="70"/>
      <c r="C19" s="6"/>
      <c r="D19" s="6"/>
      <c r="F19" s="5"/>
      <c r="G19" s="5"/>
      <c r="H19" s="196" t="s">
        <v>118</v>
      </c>
      <c r="I19" s="210">
        <f>SUM(I7:I18)</f>
        <v>0</v>
      </c>
      <c r="J19" s="211">
        <f>SUM(J7:J18)</f>
        <v>0</v>
      </c>
      <c r="K19" s="31"/>
      <c r="L19" s="31"/>
      <c r="M19" s="31"/>
      <c r="N19" s="31"/>
      <c r="O19" s="31"/>
      <c r="P19" s="31"/>
      <c r="Q19" s="31"/>
    </row>
    <row r="20" spans="1:17" s="10" customFormat="1" x14ac:dyDescent="0.25">
      <c r="A20" s="4"/>
      <c r="B20" s="70"/>
      <c r="C20" s="6"/>
      <c r="D20" s="6"/>
      <c r="F20" s="5"/>
      <c r="G20" s="5"/>
      <c r="H20" s="129"/>
      <c r="I20" s="31"/>
      <c r="J20" s="31"/>
      <c r="K20" s="31"/>
      <c r="L20" s="31"/>
      <c r="M20" s="31"/>
      <c r="N20" s="31"/>
      <c r="O20" s="31"/>
      <c r="P20" s="31"/>
      <c r="Q20" s="31"/>
    </row>
    <row r="21" spans="1:17" s="10" customFormat="1" x14ac:dyDescent="0.25">
      <c r="A21" s="4"/>
      <c r="B21" s="70"/>
      <c r="C21" s="6"/>
      <c r="D21" s="6"/>
      <c r="F21" s="5"/>
      <c r="G21" s="5"/>
      <c r="H21" s="129"/>
      <c r="I21" s="31"/>
      <c r="J21" s="31"/>
      <c r="K21" s="31"/>
      <c r="L21" s="31"/>
      <c r="M21" s="31"/>
      <c r="N21" s="31"/>
      <c r="O21" s="31"/>
      <c r="P21" s="31"/>
      <c r="Q21" s="31"/>
    </row>
    <row r="22" spans="1:17" s="10" customFormat="1" x14ac:dyDescent="0.25">
      <c r="A22" s="4"/>
      <c r="B22" s="70"/>
      <c r="C22" s="6"/>
      <c r="D22" s="6"/>
      <c r="F22" s="5"/>
      <c r="G22" s="5"/>
      <c r="H22" s="129"/>
      <c r="I22" s="31"/>
      <c r="J22" s="31"/>
      <c r="K22" s="31"/>
      <c r="L22" s="31"/>
      <c r="M22" s="31"/>
      <c r="N22" s="31"/>
      <c r="O22" s="31"/>
      <c r="P22" s="31"/>
      <c r="Q22" s="33"/>
    </row>
    <row r="23" spans="1:17" s="10" customFormat="1" x14ac:dyDescent="0.25">
      <c r="A23" s="4"/>
      <c r="B23" s="70"/>
      <c r="C23" s="6"/>
      <c r="D23" s="6"/>
      <c r="F23" s="5"/>
      <c r="G23" s="5"/>
      <c r="H23" s="130"/>
    </row>
    <row r="24" spans="1:17" s="10" customFormat="1" x14ac:dyDescent="0.25">
      <c r="A24" s="4"/>
      <c r="B24" s="70"/>
      <c r="C24" s="6"/>
      <c r="D24" s="6"/>
      <c r="F24" s="5"/>
      <c r="G24" s="5"/>
      <c r="H24" s="130"/>
    </row>
    <row r="25" spans="1:17" s="10" customFormat="1" x14ac:dyDescent="0.25">
      <c r="A25" s="4"/>
      <c r="B25" s="70"/>
      <c r="C25" s="6"/>
      <c r="D25" s="6"/>
      <c r="F25" s="5"/>
      <c r="G25" s="5"/>
      <c r="H25" s="130"/>
    </row>
    <row r="26" spans="1:17" s="10" customFormat="1" x14ac:dyDescent="0.25">
      <c r="A26" s="4"/>
      <c r="B26" s="70"/>
      <c r="C26" s="6"/>
      <c r="D26" s="6"/>
      <c r="F26" s="5"/>
      <c r="G26" s="5"/>
      <c r="H26" s="130"/>
    </row>
    <row r="27" spans="1:17" s="10" customFormat="1" x14ac:dyDescent="0.25">
      <c r="A27" s="4"/>
      <c r="B27" s="70"/>
      <c r="C27" s="6"/>
      <c r="D27" s="6"/>
      <c r="F27" s="5"/>
      <c r="G27" s="5"/>
      <c r="H27" s="130"/>
    </row>
    <row r="28" spans="1:17" s="10" customFormat="1" x14ac:dyDescent="0.25">
      <c r="A28" s="4"/>
      <c r="B28" s="70"/>
      <c r="C28" s="6"/>
      <c r="D28" s="6"/>
      <c r="F28" s="5"/>
      <c r="G28" s="5"/>
      <c r="H28" s="130"/>
    </row>
  </sheetData>
  <mergeCells count="7">
    <mergeCell ref="A11:C11"/>
    <mergeCell ref="A16:C16"/>
    <mergeCell ref="A1:G1"/>
    <mergeCell ref="A2:G2"/>
    <mergeCell ref="A3:G3"/>
    <mergeCell ref="A6:C6"/>
    <mergeCell ref="A9:C9"/>
  </mergeCells>
  <pageMargins left="0.25" right="0.25" top="0.75" bottom="0.75" header="0.3" footer="0.3"/>
  <pageSetup paperSize="9" scale="56"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zoomScale="80" zoomScaleNormal="80" workbookViewId="0">
      <selection activeCell="M2" sqref="M2"/>
    </sheetView>
  </sheetViews>
  <sheetFormatPr baseColWidth="10" defaultRowHeight="15" x14ac:dyDescent="0.25"/>
  <cols>
    <col min="1" max="1" width="14.5703125" style="1" bestFit="1" customWidth="1"/>
    <col min="2" max="2" width="11.5703125" style="72" customWidth="1"/>
    <col min="3" max="3" width="42.140625" style="13" bestFit="1" customWidth="1"/>
    <col min="4" max="4" width="19.85546875" style="13" bestFit="1" customWidth="1"/>
    <col min="5" max="5" width="10.85546875" style="11" customWidth="1"/>
    <col min="6" max="6" width="16.140625" style="2" customWidth="1"/>
    <col min="7" max="7" width="16.85546875" style="2" customWidth="1"/>
    <col min="8" max="8" width="14" style="11" customWidth="1"/>
    <col min="9" max="9" width="18.85546875" style="11" customWidth="1"/>
    <col min="10" max="10" width="18.28515625" style="11" customWidth="1"/>
    <col min="11" max="16384" width="11.42578125" style="11"/>
  </cols>
  <sheetData>
    <row r="1" spans="1:18" s="6" customFormat="1" ht="72.75" customHeight="1" thickBot="1" x14ac:dyDescent="0.3">
      <c r="A1" s="237" t="s">
        <v>55</v>
      </c>
      <c r="B1" s="238"/>
      <c r="C1" s="238"/>
      <c r="D1" s="238"/>
      <c r="E1" s="238"/>
      <c r="F1" s="238"/>
      <c r="G1" s="239"/>
    </row>
    <row r="2" spans="1:18" s="6" customFormat="1" ht="31.5" customHeight="1" thickBot="1" x14ac:dyDescent="0.3">
      <c r="A2" s="256" t="s">
        <v>120</v>
      </c>
      <c r="B2" s="257"/>
      <c r="C2" s="257"/>
      <c r="D2" s="257"/>
      <c r="E2" s="257"/>
      <c r="F2" s="257"/>
      <c r="G2" s="258"/>
    </row>
    <row r="3" spans="1:18" s="6" customFormat="1" ht="42.75" customHeight="1" x14ac:dyDescent="0.25">
      <c r="A3" s="233" t="s">
        <v>74</v>
      </c>
      <c r="B3" s="233"/>
      <c r="C3" s="233"/>
      <c r="D3" s="233"/>
      <c r="E3" s="233"/>
      <c r="F3" s="233"/>
      <c r="G3" s="233"/>
    </row>
    <row r="4" spans="1:18" s="6" customFormat="1" ht="15.75" thickBot="1" x14ac:dyDescent="0.3">
      <c r="A4" s="7"/>
      <c r="B4" s="7"/>
      <c r="C4" s="7"/>
      <c r="D4" s="7"/>
      <c r="E4" s="7"/>
      <c r="F4" s="7"/>
      <c r="G4" s="7"/>
    </row>
    <row r="5" spans="1:18" s="6" customFormat="1" ht="54" customHeight="1" thickBot="1" x14ac:dyDescent="0.3">
      <c r="A5" s="118" t="s">
        <v>44</v>
      </c>
      <c r="B5" s="19" t="s">
        <v>43</v>
      </c>
      <c r="C5" s="19" t="s">
        <v>42</v>
      </c>
      <c r="D5" s="19" t="s">
        <v>31</v>
      </c>
      <c r="E5" s="19" t="s">
        <v>32</v>
      </c>
      <c r="F5" s="19" t="s">
        <v>57</v>
      </c>
      <c r="G5" s="19" t="s">
        <v>56</v>
      </c>
      <c r="H5" s="135" t="s">
        <v>115</v>
      </c>
      <c r="I5" s="122" t="s">
        <v>116</v>
      </c>
      <c r="J5" s="123" t="s">
        <v>117</v>
      </c>
    </row>
    <row r="6" spans="1:18" s="8" customFormat="1" ht="16.5" customHeight="1" thickBot="1" x14ac:dyDescent="0.3">
      <c r="A6" s="259" t="s">
        <v>63</v>
      </c>
      <c r="B6" s="260"/>
      <c r="C6" s="260"/>
      <c r="D6" s="175"/>
      <c r="E6" s="175"/>
      <c r="F6" s="176"/>
      <c r="G6" s="176"/>
      <c r="H6" s="184"/>
      <c r="I6" s="177"/>
      <c r="J6" s="178"/>
    </row>
    <row r="7" spans="1:18" s="10" customFormat="1" x14ac:dyDescent="0.25">
      <c r="A7" s="37" t="str">
        <f>Lot3_BPU!A9</f>
        <v>Lot3_UO-RE</v>
      </c>
      <c r="B7" s="63" t="str">
        <f>Lot3_BPU!B9</f>
        <v>RE</v>
      </c>
      <c r="C7" s="66" t="str">
        <f>Lot3_BPU!C9</f>
        <v>Prestation de réversibilité entrante</v>
      </c>
      <c r="D7" s="39" t="str">
        <f>Lot3_BPU!D9</f>
        <v>Par mois</v>
      </c>
      <c r="E7" s="40" t="str">
        <f>Lot3_BPU!E9</f>
        <v>U</v>
      </c>
      <c r="F7" s="101">
        <f>Lot3_BPU!F9</f>
        <v>0</v>
      </c>
      <c r="G7" s="101">
        <f>Lot3_BPU!G9</f>
        <v>0</v>
      </c>
      <c r="H7" s="149">
        <v>3</v>
      </c>
      <c r="I7" s="119">
        <f>H7*F7</f>
        <v>0</v>
      </c>
      <c r="J7" s="120">
        <f>H7*G7</f>
        <v>0</v>
      </c>
    </row>
    <row r="8" spans="1:18" s="10" customFormat="1" ht="15.75" thickBot="1" x14ac:dyDescent="0.3">
      <c r="A8" s="4" t="str">
        <f>Lot3_BPU!A10</f>
        <v>Lot3_UO-RS</v>
      </c>
      <c r="B8" s="70" t="str">
        <f>Lot3_BPU!B10</f>
        <v>RS</v>
      </c>
      <c r="C8" s="25" t="str">
        <f>Lot3_BPU!C10</f>
        <v>Prestation de réversibilité sortante</v>
      </c>
      <c r="D8" s="14" t="str">
        <f>Lot3_BPU!D10</f>
        <v>Par mois</v>
      </c>
      <c r="E8" s="9" t="str">
        <f>Lot3_BPU!E10</f>
        <v>U</v>
      </c>
      <c r="F8" s="114">
        <f>Lot3_BPU!F10</f>
        <v>0</v>
      </c>
      <c r="G8" s="114">
        <f>Lot3_BPU!G10</f>
        <v>0</v>
      </c>
      <c r="H8" s="150">
        <v>3</v>
      </c>
      <c r="I8" s="152">
        <f t="shared" ref="I8:I15" si="0">H8*F8</f>
        <v>0</v>
      </c>
      <c r="J8" s="153">
        <f t="shared" ref="J8:J15" si="1">H8*G8</f>
        <v>0</v>
      </c>
    </row>
    <row r="9" spans="1:18" s="8" customFormat="1" ht="16.5" customHeight="1" thickBot="1" x14ac:dyDescent="0.3">
      <c r="A9" s="259" t="s">
        <v>105</v>
      </c>
      <c r="B9" s="260"/>
      <c r="C9" s="260"/>
      <c r="D9" s="175"/>
      <c r="E9" s="175"/>
      <c r="F9" s="176"/>
      <c r="G9" s="176"/>
      <c r="H9" s="184"/>
      <c r="I9" s="177"/>
      <c r="J9" s="178"/>
    </row>
    <row r="10" spans="1:18" s="10" customFormat="1" x14ac:dyDescent="0.25">
      <c r="A10" s="61" t="str">
        <f>Lot3_BPU!A12</f>
        <v>Lot3_X0</v>
      </c>
      <c r="B10" s="63" t="str">
        <f>Lot3_BPU!B12</f>
        <v>X0</v>
      </c>
      <c r="C10" s="39" t="str">
        <f>Lot3_BPU!C12</f>
        <v>Organisation et Coordination des travaux</v>
      </c>
      <c r="D10" s="39" t="str">
        <f>Lot3_BPU!D12</f>
        <v>Par trimestre</v>
      </c>
      <c r="E10" s="40" t="str">
        <f>Lot3_BPU!E12</f>
        <v>U</v>
      </c>
      <c r="F10" s="110">
        <f>Lot3_BPU!F12</f>
        <v>0</v>
      </c>
      <c r="G10" s="110">
        <f>Lot3_BPU!G12</f>
        <v>0</v>
      </c>
      <c r="H10" s="149">
        <v>16</v>
      </c>
      <c r="I10" s="110">
        <f t="shared" si="0"/>
        <v>0</v>
      </c>
      <c r="J10" s="111">
        <f t="shared" si="1"/>
        <v>0</v>
      </c>
    </row>
    <row r="11" spans="1:18" s="10" customFormat="1" x14ac:dyDescent="0.25">
      <c r="A11" s="99" t="str">
        <f>Lot3_BPU!A13</f>
        <v>Lot3_X1</v>
      </c>
      <c r="B11" s="71" t="str">
        <f>Lot3_BPU!B13</f>
        <v>X1</v>
      </c>
      <c r="C11" s="49" t="str">
        <f>Lot3_BPU!C13</f>
        <v>Projet de niveau 1</v>
      </c>
      <c r="D11" s="49" t="str">
        <f>Lot3_BPU!D13</f>
        <v>Par trimestre</v>
      </c>
      <c r="E11" s="50" t="str">
        <f>Lot3_BPU!E13</f>
        <v>U</v>
      </c>
      <c r="F11" s="112">
        <f>Lot3_BPU!F13</f>
        <v>0</v>
      </c>
      <c r="G11" s="112">
        <f>Lot3_BPU!G13</f>
        <v>0</v>
      </c>
      <c r="H11" s="222">
        <v>60</v>
      </c>
      <c r="I11" s="112">
        <f t="shared" si="0"/>
        <v>0</v>
      </c>
      <c r="J11" s="113">
        <f t="shared" si="1"/>
        <v>0</v>
      </c>
    </row>
    <row r="12" spans="1:18" s="10" customFormat="1" x14ac:dyDescent="0.25">
      <c r="A12" s="99" t="str">
        <f>Lot3_BPU!A14</f>
        <v>Lot3_X2</v>
      </c>
      <c r="B12" s="71" t="str">
        <f>Lot3_BPU!B14</f>
        <v>X2</v>
      </c>
      <c r="C12" s="49" t="str">
        <f>Lot3_BPU!C14</f>
        <v>Projet de niveau 2</v>
      </c>
      <c r="D12" s="49" t="str">
        <f>Lot3_BPU!D14</f>
        <v>Par trimestre</v>
      </c>
      <c r="E12" s="50" t="str">
        <f>Lot3_BPU!E14</f>
        <v>U</v>
      </c>
      <c r="F12" s="112">
        <f>Lot3_BPU!F14</f>
        <v>0</v>
      </c>
      <c r="G12" s="112">
        <f>Lot3_BPU!G14</f>
        <v>0</v>
      </c>
      <c r="H12" s="222">
        <v>40</v>
      </c>
      <c r="I12" s="112">
        <f t="shared" si="0"/>
        <v>0</v>
      </c>
      <c r="J12" s="113">
        <f t="shared" si="1"/>
        <v>0</v>
      </c>
    </row>
    <row r="13" spans="1:18" s="10" customFormat="1" x14ac:dyDescent="0.25">
      <c r="A13" s="99" t="str">
        <f>Lot3_BPU!A15</f>
        <v>Lot3_X3</v>
      </c>
      <c r="B13" s="71" t="str">
        <f>Lot3_BPU!B15</f>
        <v>X3</v>
      </c>
      <c r="C13" s="49" t="str">
        <f>Lot3_BPU!C15</f>
        <v>Projet de niveau 3</v>
      </c>
      <c r="D13" s="49" t="str">
        <f>Lot3_BPU!D15</f>
        <v>Par trimestre</v>
      </c>
      <c r="E13" s="50" t="str">
        <f>Lot3_BPU!E15</f>
        <v>U</v>
      </c>
      <c r="F13" s="112">
        <f>Lot3_BPU!F15</f>
        <v>0</v>
      </c>
      <c r="G13" s="112">
        <f>Lot3_BPU!G15</f>
        <v>0</v>
      </c>
      <c r="H13" s="222">
        <v>50</v>
      </c>
      <c r="I13" s="112">
        <f t="shared" si="0"/>
        <v>0</v>
      </c>
      <c r="J13" s="113">
        <f t="shared" si="1"/>
        <v>0</v>
      </c>
    </row>
    <row r="14" spans="1:18" s="10" customFormat="1" x14ac:dyDescent="0.25">
      <c r="A14" s="99" t="str">
        <f>Lot3_BPU!A16</f>
        <v>Lot3_X4</v>
      </c>
      <c r="B14" s="71" t="str">
        <f>Lot3_BPU!B16</f>
        <v>X4</v>
      </c>
      <c r="C14" s="49" t="str">
        <f>Lot3_BPU!C16</f>
        <v>Projet de niveau 4</v>
      </c>
      <c r="D14" s="49" t="str">
        <f>Lot3_BPU!D16</f>
        <v>Par trimestre</v>
      </c>
      <c r="E14" s="50" t="str">
        <f>Lot3_BPU!E16</f>
        <v>U</v>
      </c>
      <c r="F14" s="112">
        <f>Lot3_BPU!F16</f>
        <v>0</v>
      </c>
      <c r="G14" s="112">
        <f>Lot3_BPU!G16</f>
        <v>0</v>
      </c>
      <c r="H14" s="222">
        <v>20</v>
      </c>
      <c r="I14" s="112">
        <f t="shared" si="0"/>
        <v>0</v>
      </c>
      <c r="J14" s="113">
        <f t="shared" si="1"/>
        <v>0</v>
      </c>
    </row>
    <row r="15" spans="1:18" s="10" customFormat="1" ht="15.75" thickBot="1" x14ac:dyDescent="0.3">
      <c r="A15" s="100" t="str">
        <f>Lot3_BPU!A17</f>
        <v>Lot3_X5</v>
      </c>
      <c r="B15" s="89" t="str">
        <f>Lot3_BPU!B17</f>
        <v>X5</v>
      </c>
      <c r="C15" s="90" t="str">
        <f>Lot3_BPU!C17</f>
        <v>Projet de niveau 5</v>
      </c>
      <c r="D15" s="90" t="str">
        <f>Lot3_BPU!D17</f>
        <v>Par trimestre</v>
      </c>
      <c r="E15" s="91" t="str">
        <f>Lot3_BPU!E17</f>
        <v>U</v>
      </c>
      <c r="F15" s="133">
        <f>Lot3_BPU!F17</f>
        <v>0</v>
      </c>
      <c r="G15" s="133">
        <f>Lot3_BPU!G17</f>
        <v>0</v>
      </c>
      <c r="H15" s="222">
        <v>30</v>
      </c>
      <c r="I15" s="133">
        <f t="shared" si="0"/>
        <v>0</v>
      </c>
      <c r="J15" s="134">
        <f t="shared" si="1"/>
        <v>0</v>
      </c>
    </row>
    <row r="16" spans="1:18" s="10" customFormat="1" ht="40.5" customHeight="1" thickBot="1" x14ac:dyDescent="0.3">
      <c r="A16" s="4"/>
      <c r="B16" s="70"/>
      <c r="C16" s="6"/>
      <c r="D16" s="6"/>
      <c r="F16" s="5"/>
      <c r="G16" s="5"/>
      <c r="H16" s="151" t="s">
        <v>118</v>
      </c>
      <c r="I16" s="208">
        <f>SUM(I6:I15)</f>
        <v>0</v>
      </c>
      <c r="J16" s="209">
        <f>SUM(J6:J15)</f>
        <v>0</v>
      </c>
      <c r="K16" s="31"/>
      <c r="L16" s="31"/>
      <c r="M16" s="31"/>
      <c r="N16" s="31"/>
      <c r="O16" s="31"/>
      <c r="P16" s="31"/>
      <c r="Q16" s="31"/>
      <c r="R16" s="31"/>
    </row>
    <row r="17" spans="1:18" s="10" customFormat="1" x14ac:dyDescent="0.25">
      <c r="A17" s="4"/>
      <c r="B17" s="70"/>
      <c r="C17" s="6"/>
      <c r="D17" s="6"/>
      <c r="F17" s="5"/>
      <c r="G17" s="5"/>
      <c r="H17" s="31"/>
      <c r="I17" s="31"/>
      <c r="J17" s="31"/>
      <c r="K17" s="31"/>
      <c r="L17" s="31"/>
      <c r="M17" s="31"/>
      <c r="N17" s="31"/>
      <c r="O17" s="31"/>
      <c r="P17" s="31"/>
      <c r="Q17" s="31"/>
      <c r="R17" s="31"/>
    </row>
    <row r="18" spans="1:18" s="10" customFormat="1" x14ac:dyDescent="0.25">
      <c r="A18" s="4"/>
      <c r="B18" s="70"/>
      <c r="C18" s="6"/>
      <c r="D18" s="6"/>
      <c r="F18" s="5"/>
      <c r="G18" s="5"/>
      <c r="H18" s="31"/>
      <c r="I18" s="31"/>
      <c r="J18" s="31"/>
      <c r="K18" s="31"/>
      <c r="L18" s="31"/>
      <c r="M18" s="31"/>
      <c r="N18" s="31"/>
      <c r="O18" s="31"/>
      <c r="P18" s="31"/>
      <c r="Q18" s="31"/>
      <c r="R18" s="31"/>
    </row>
    <row r="19" spans="1:18" s="10" customFormat="1" x14ac:dyDescent="0.25">
      <c r="A19" s="4"/>
      <c r="B19" s="70"/>
      <c r="C19" s="6"/>
      <c r="D19" s="6"/>
      <c r="F19" s="5"/>
      <c r="G19" s="5"/>
      <c r="H19" s="31"/>
      <c r="I19" s="31"/>
      <c r="J19" s="31"/>
      <c r="K19" s="31"/>
      <c r="L19" s="31"/>
      <c r="M19" s="31"/>
      <c r="N19" s="31"/>
      <c r="O19" s="31"/>
      <c r="P19" s="31"/>
      <c r="Q19" s="31"/>
      <c r="R19" s="33"/>
    </row>
    <row r="20" spans="1:18" s="10" customFormat="1" x14ac:dyDescent="0.25">
      <c r="A20" s="4"/>
      <c r="B20" s="70"/>
      <c r="C20" s="6"/>
      <c r="D20" s="6"/>
      <c r="F20" s="5"/>
      <c r="G20" s="5"/>
    </row>
    <row r="21" spans="1:18" s="10" customFormat="1" x14ac:dyDescent="0.25">
      <c r="A21" s="4"/>
      <c r="B21" s="70"/>
      <c r="C21" s="6"/>
      <c r="D21" s="6"/>
      <c r="F21" s="5"/>
      <c r="G21" s="5"/>
    </row>
    <row r="22" spans="1:18" s="10" customFormat="1" x14ac:dyDescent="0.25">
      <c r="A22" s="4"/>
      <c r="B22" s="70"/>
      <c r="C22" s="6"/>
      <c r="D22" s="6"/>
      <c r="F22" s="5"/>
      <c r="G22" s="5"/>
    </row>
    <row r="23" spans="1:18" s="10" customFormat="1" x14ac:dyDescent="0.25">
      <c r="A23" s="4"/>
      <c r="B23" s="70"/>
      <c r="C23" s="6"/>
      <c r="D23" s="6"/>
      <c r="F23" s="5"/>
      <c r="G23" s="5"/>
    </row>
    <row r="24" spans="1:18" s="10" customFormat="1" x14ac:dyDescent="0.25">
      <c r="A24" s="4"/>
      <c r="B24" s="70"/>
      <c r="C24" s="6"/>
      <c r="D24" s="6"/>
      <c r="F24" s="5"/>
      <c r="G24" s="5"/>
    </row>
    <row r="25" spans="1:18" s="10" customFormat="1" x14ac:dyDescent="0.25">
      <c r="A25" s="4"/>
      <c r="B25" s="70"/>
      <c r="C25" s="6"/>
      <c r="D25" s="6"/>
      <c r="F25" s="5"/>
      <c r="G25" s="5"/>
    </row>
  </sheetData>
  <mergeCells count="5">
    <mergeCell ref="A6:C6"/>
    <mergeCell ref="A9:C9"/>
    <mergeCell ref="A1:G1"/>
    <mergeCell ref="A2:G2"/>
    <mergeCell ref="A3:G3"/>
  </mergeCells>
  <pageMargins left="0.25" right="0.25" top="0.75" bottom="0.75" header="0.3" footer="0.3"/>
  <pageSetup paperSize="9" scale="56"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Instructions AF</vt:lpstr>
      <vt:lpstr>Lot1_BPU</vt:lpstr>
      <vt:lpstr>Lot2_BPU</vt:lpstr>
      <vt:lpstr>Lot3_BPU</vt:lpstr>
      <vt:lpstr>Lot1_DQE</vt:lpstr>
      <vt:lpstr>Lot2_DQE</vt:lpstr>
      <vt:lpstr>Lot3_DQE</vt:lpstr>
      <vt:lpstr>'Instructions AF'!Zone_d_impression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SCHPITZ Sabrina</dc:creator>
  <cp:lastModifiedBy>BILLET Pierre-Emmanuel</cp:lastModifiedBy>
  <cp:lastPrinted>2025-05-23T11:48:16Z</cp:lastPrinted>
  <dcterms:created xsi:type="dcterms:W3CDTF">2025-05-21T14:10:57Z</dcterms:created>
  <dcterms:modified xsi:type="dcterms:W3CDTF">2025-07-25T10:16:04Z</dcterms:modified>
</cp:coreProperties>
</file>