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OLE ACHAT\INTERNE\CONSULTATION\ESID_25_058_MONTAUBAN_SOS_DEPANNAGE\3_DCE_Offres\ESID_25_058\1_Pieces_Administratives\"/>
    </mc:Choice>
  </mc:AlternateContent>
  <bookViews>
    <workbookView xWindow="0" yWindow="0" windowWidth="20250" windowHeight="5730" activeTab="1"/>
  </bookViews>
  <sheets>
    <sheet name="BPU" sheetId="2" r:id="rId1"/>
    <sheet name="DE-Offre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E5" i="4"/>
  <c r="E6" i="4"/>
  <c r="E7" i="4"/>
  <c r="E8" i="4"/>
  <c r="E9" i="4"/>
  <c r="E10" i="4"/>
  <c r="E11" i="4"/>
  <c r="D16" i="4"/>
  <c r="G5" i="4"/>
  <c r="G6" i="4"/>
  <c r="G7" i="4"/>
  <c r="G8" i="4"/>
  <c r="G9" i="4"/>
  <c r="G10" i="4"/>
  <c r="G11" i="4"/>
  <c r="D17" i="4"/>
  <c r="C16" i="2"/>
  <c r="C18" i="2"/>
  <c r="G12" i="4" l="1"/>
</calcChain>
</file>

<file path=xl/comments1.xml><?xml version="1.0" encoding="utf-8"?>
<comments xmlns="http://schemas.openxmlformats.org/spreadsheetml/2006/main">
  <authors>
    <author>NICOLINI Sophie IPMI</author>
  </authors>
  <commentList>
    <comment ref="D8" authorId="0" shapeId="0">
      <text>
        <r>
          <rPr>
            <b/>
            <sz val="9"/>
            <color indexed="81"/>
            <rFont val="Tahoma"/>
            <family val="2"/>
          </rPr>
          <t>NICOLINI Sophie IPMI:</t>
        </r>
        <r>
          <rPr>
            <sz val="9"/>
            <color indexed="81"/>
            <rFont val="Tahoma"/>
            <family val="2"/>
          </rPr>
          <t xml:space="preserve">
supprimer la mention </t>
        </r>
        <r>
          <rPr>
            <b/>
            <i/>
            <sz val="9"/>
            <color indexed="81"/>
            <rFont val="Tahoma"/>
            <family val="2"/>
          </rPr>
          <t>(sauf sur site isolé)</t>
        </r>
        <r>
          <rPr>
            <sz val="9"/>
            <color indexed="81"/>
            <rFont val="Tahoma"/>
            <family val="2"/>
          </rPr>
          <t xml:space="preserve"> si le marché ne prévoit pas de site isolé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>NICOLINI Sophie IPMI:</t>
        </r>
        <r>
          <rPr>
            <sz val="9"/>
            <color indexed="81"/>
            <rFont val="Tahoma"/>
            <family val="2"/>
          </rPr>
          <t xml:space="preserve">
supprimer la mention </t>
        </r>
        <r>
          <rPr>
            <b/>
            <i/>
            <sz val="9"/>
            <color indexed="81"/>
            <rFont val="Tahoma"/>
            <family val="2"/>
          </rPr>
          <t>(sauf sur site isolé)</t>
        </r>
        <r>
          <rPr>
            <sz val="9"/>
            <color indexed="81"/>
            <rFont val="Tahoma"/>
            <family val="2"/>
          </rPr>
          <t xml:space="preserve"> si le marché ne prévoit pas de site isolé</t>
        </r>
      </text>
    </comment>
  </commentList>
</comments>
</file>

<file path=xl/sharedStrings.xml><?xml version="1.0" encoding="utf-8"?>
<sst xmlns="http://schemas.openxmlformats.org/spreadsheetml/2006/main" count="76" uniqueCount="42">
  <si>
    <t>Réf.</t>
  </si>
  <si>
    <t>Libellé</t>
  </si>
  <si>
    <t>Contenu du prix</t>
  </si>
  <si>
    <t>UNITE</t>
  </si>
  <si>
    <t>PRIX
UNITAIRE € HT</t>
  </si>
  <si>
    <t>QTE MINI
PAR AN</t>
  </si>
  <si>
    <t>QTE MAXI
PAR AN</t>
  </si>
  <si>
    <t>NB DI :</t>
  </si>
  <si>
    <t>ENS</t>
  </si>
  <si>
    <t>Phase de démarrage</t>
  </si>
  <si>
    <t>Prestation annuelle de demandes d’intervention (DI)</t>
  </si>
  <si>
    <t>Prestation annuelle de demandes de réparation (DR4)</t>
  </si>
  <si>
    <t xml:space="preserve">Service de dépannage hors heures et jours ouvrés </t>
  </si>
  <si>
    <r>
      <t>F</t>
    </r>
    <r>
      <rPr>
        <b/>
        <vertAlign val="subscript"/>
        <sz val="11"/>
        <color theme="1"/>
        <rFont val="Marianne"/>
        <family val="3"/>
      </rPr>
      <t>dem</t>
    </r>
  </si>
  <si>
    <r>
      <t>LOT</t>
    </r>
    <r>
      <rPr>
        <b/>
        <vertAlign val="subscript"/>
        <sz val="11"/>
        <color theme="1"/>
        <rFont val="Marianne"/>
        <family val="3"/>
      </rPr>
      <t>DI</t>
    </r>
  </si>
  <si>
    <r>
      <t>LOT</t>
    </r>
    <r>
      <rPr>
        <b/>
        <vertAlign val="subscript"/>
        <sz val="11"/>
        <color theme="1"/>
        <rFont val="Marianne"/>
        <family val="3"/>
      </rPr>
      <t>DR4</t>
    </r>
  </si>
  <si>
    <r>
      <t>F</t>
    </r>
    <r>
      <rPr>
        <b/>
        <vertAlign val="subscript"/>
        <sz val="11"/>
        <color theme="1"/>
        <rFont val="Marianne"/>
        <family val="3"/>
      </rPr>
      <t>EXP</t>
    </r>
  </si>
  <si>
    <r>
      <t>F</t>
    </r>
    <r>
      <rPr>
        <b/>
        <vertAlign val="subscript"/>
        <sz val="11"/>
        <color theme="1"/>
        <rFont val="Marianne"/>
        <family val="3"/>
      </rPr>
      <t>HNO</t>
    </r>
  </si>
  <si>
    <t>A renseigner par le candidat</t>
  </si>
  <si>
    <r>
      <t>LOT SUP</t>
    </r>
    <r>
      <rPr>
        <b/>
        <vertAlign val="subscript"/>
        <sz val="11"/>
        <color theme="1"/>
        <rFont val="Marianne"/>
        <family val="3"/>
      </rPr>
      <t>DI</t>
    </r>
  </si>
  <si>
    <t>Prestation supplémentaire de demandes d'intervention</t>
  </si>
  <si>
    <t>Prestation supplémentaire de demandes de réparation</t>
  </si>
  <si>
    <r>
      <t>LOT SUP</t>
    </r>
    <r>
      <rPr>
        <b/>
        <vertAlign val="subscript"/>
        <sz val="11"/>
        <color theme="1"/>
        <rFont val="Marianne"/>
        <family val="3"/>
      </rPr>
      <t>DR4</t>
    </r>
  </si>
  <si>
    <t>Bordereau des Prix Unitaires</t>
  </si>
  <si>
    <t>NB DR4 :</t>
  </si>
  <si>
    <t>S.O</t>
  </si>
  <si>
    <t>Ratio DI/DR4 (%) =</t>
  </si>
  <si>
    <t>Offre du candidat</t>
  </si>
  <si>
    <t>Renseigné par le candidat dans l'onglet BPU</t>
  </si>
  <si>
    <t>Quantité</t>
  </si>
  <si>
    <t>TOTAL € HT</t>
  </si>
  <si>
    <t>Le prix rémunère les prestations de mise en route du marché.</t>
  </si>
  <si>
    <t>Montant maxi du marché</t>
  </si>
  <si>
    <t>Service de dépannage en moins de 4 heures en HO</t>
  </si>
  <si>
    <r>
      <t>Voir prix LOT</t>
    </r>
    <r>
      <rPr>
        <vertAlign val="subscript"/>
        <sz val="8"/>
        <color theme="3" tint="-0.249977111117893"/>
        <rFont val="Marianne"/>
        <family val="3"/>
      </rPr>
      <t>DI</t>
    </r>
  </si>
  <si>
    <r>
      <t>Voir prix LOT</t>
    </r>
    <r>
      <rPr>
        <vertAlign val="subscript"/>
        <sz val="8"/>
        <color theme="3" tint="-0.249977111117893"/>
        <rFont val="Marianne"/>
        <family val="3"/>
      </rPr>
      <t>DR4</t>
    </r>
  </si>
  <si>
    <t>Le prix rémunère les prestations suivantes pour chaque DI :
* la mise en oeuvre du service annuel de dépannage
* les frais de déplacement (sauf sur sites isolés)
* la mise en sécurité, le diagnostic et le dépannage 
* la réparation complète si elle se caractérise par :
         un coût des pièces de rechange 0 &lt; P ≤ 150 € HT
         un délai 0 &lt; MO ≤ 3 h</t>
  </si>
  <si>
    <t>Le prix rémunère les prestations suivantes pour chaque DR4 :
* les frais de déplacement (sauf sur sites isolés) ;
* la réparation complète si elle se caractérise par :
         un coût des pièces de rechange 150 € &lt; P ≤ 350 € HT
         un délai 3h &lt; MO ≤ 8 h</t>
  </si>
  <si>
    <t>Le prix rémunère :
* la mise en œuvre du service express annuel
* la réalisation de la DI dans un délai &lt; 4h après l'appel ou la demande écrite</t>
  </si>
  <si>
    <t>Le prix rémunère :
* la mise en œuvre d'un service d'astreinte HNO annuel
* la réalisation de la DI dans un délai &lt; 6h après l'appel</t>
  </si>
  <si>
    <t>Montant maxi annuel à l'acte d'engagement*
(*le montant maximal du marché est différent du montant de l'offre du candidat)</t>
  </si>
  <si>
    <r>
      <t>pA</t>
    </r>
    <r>
      <rPr>
        <b/>
        <vertAlign val="subscript"/>
        <sz val="11"/>
        <color theme="1"/>
        <rFont val="Marianne"/>
        <family val="3"/>
      </rPr>
      <t>DI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</si>
</sst>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%"/>
    <numFmt numFmtId="165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sz val="10"/>
      <color rgb="FFFF0000"/>
      <name val="Marianne"/>
      <family val="3"/>
    </font>
    <font>
      <sz val="8"/>
      <color theme="1"/>
      <name val="Marianne"/>
      <family val="3"/>
    </font>
    <font>
      <b/>
      <vertAlign val="subscript"/>
      <sz val="11"/>
      <color theme="1"/>
      <name val="Marianne"/>
      <family val="3"/>
    </font>
    <font>
      <sz val="10"/>
      <color theme="0"/>
      <name val="Marianne"/>
      <family val="3"/>
    </font>
    <font>
      <sz val="12"/>
      <color theme="0"/>
      <name val="Marianne"/>
      <family val="3"/>
    </font>
    <font>
      <sz val="48"/>
      <color theme="0"/>
      <name val="Marianne"/>
      <family val="3"/>
    </font>
    <font>
      <sz val="8"/>
      <color theme="3" tint="-0.249977111117893"/>
      <name val="Marianne"/>
      <family val="3"/>
    </font>
    <font>
      <sz val="10"/>
      <color theme="3" tint="-0.249977111117893"/>
      <name val="Marianne"/>
      <family val="3"/>
    </font>
    <font>
      <sz val="11"/>
      <color theme="0"/>
      <name val="Marianne"/>
      <family val="3"/>
    </font>
    <font>
      <vertAlign val="subscript"/>
      <sz val="8"/>
      <color theme="3" tint="-0.249977111117893"/>
      <name val="Marianne"/>
      <family val="3"/>
    </font>
    <font>
      <sz val="10"/>
      <color theme="0" tint="-0.34998626667073579"/>
      <name val="Marianne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9"/>
      <color indexed="81"/>
      <name val="Tahoma"/>
      <family val="2"/>
    </font>
    <font>
      <sz val="8"/>
      <color theme="0" tint="-0.499984740745262"/>
      <name val="Marianne"/>
      <family val="3"/>
    </font>
    <font>
      <sz val="10"/>
      <color theme="0" tint="-0.499984740745262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2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right" vertical="center" wrapText="1"/>
    </xf>
    <xf numFmtId="2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vertical="center"/>
    </xf>
    <xf numFmtId="1" fontId="4" fillId="0" borderId="0" xfId="0" applyNumberFormat="1" applyFont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2" fontId="9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right" vertical="center" wrapText="1"/>
    </xf>
    <xf numFmtId="3" fontId="6" fillId="0" borderId="7" xfId="0" applyNumberFormat="1" applyFont="1" applyFill="1" applyBorder="1" applyAlignment="1">
      <alignment horizontal="right" vertical="center" wrapText="1"/>
    </xf>
    <xf numFmtId="3" fontId="6" fillId="0" borderId="7" xfId="0" applyNumberFormat="1" applyFont="1" applyBorder="1" applyAlignment="1">
      <alignment horizontal="right" vertical="center" wrapText="1"/>
    </xf>
    <xf numFmtId="2" fontId="12" fillId="0" borderId="1" xfId="0" applyNumberFormat="1" applyFont="1" applyFill="1" applyBorder="1" applyAlignment="1">
      <alignment horizontal="left" vertical="center"/>
    </xf>
    <xf numFmtId="2" fontId="12" fillId="0" borderId="1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44" fontId="10" fillId="5" borderId="1" xfId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164" fontId="16" fillId="4" borderId="11" xfId="0" applyNumberFormat="1" applyFont="1" applyFill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justify" wrapText="1"/>
    </xf>
    <xf numFmtId="1" fontId="20" fillId="2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center"/>
    </xf>
    <xf numFmtId="1" fontId="21" fillId="0" borderId="1" xfId="0" applyNumberFormat="1" applyFont="1" applyFill="1" applyBorder="1" applyAlignment="1">
      <alignment horizontal="center" vertical="center"/>
    </xf>
    <xf numFmtId="1" fontId="21" fillId="0" borderId="5" xfId="0" applyNumberFormat="1" applyFont="1" applyFill="1" applyBorder="1" applyAlignment="1">
      <alignment horizontal="center" vertical="center"/>
    </xf>
    <xf numFmtId="1" fontId="21" fillId="0" borderId="8" xfId="0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2" fontId="9" fillId="5" borderId="2" xfId="0" applyNumberFormat="1" applyFont="1" applyFill="1" applyBorder="1" applyAlignment="1">
      <alignment horizontal="center" vertical="center"/>
    </xf>
    <xf numFmtId="2" fontId="9" fillId="5" borderId="3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44" fontId="4" fillId="3" borderId="5" xfId="1" applyFont="1" applyFill="1" applyBorder="1" applyAlignment="1" applyProtection="1">
      <alignment horizontal="center" vertical="center" wrapText="1"/>
      <protection locked="0"/>
    </xf>
    <xf numFmtId="44" fontId="4" fillId="3" borderId="8" xfId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>
      <alignment horizontal="left" vertical="center"/>
    </xf>
    <xf numFmtId="2" fontId="5" fillId="0" borderId="2" xfId="0" applyNumberFormat="1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4" fontId="4" fillId="3" borderId="1" xfId="1" applyFont="1" applyFill="1" applyBorder="1" applyAlignment="1" applyProtection="1">
      <alignment horizontal="center" vertical="center" wrapText="1"/>
      <protection locked="0"/>
    </xf>
    <xf numFmtId="0" fontId="14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left" vertical="center"/>
    </xf>
    <xf numFmtId="2" fontId="10" fillId="5" borderId="1" xfId="0" applyNumberFormat="1" applyFont="1" applyFill="1" applyBorder="1" applyAlignment="1">
      <alignment horizontal="right" vertical="center"/>
    </xf>
    <xf numFmtId="44" fontId="14" fillId="5" borderId="1" xfId="0" applyNumberFormat="1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left" vertical="center" wrapText="1"/>
    </xf>
    <xf numFmtId="1" fontId="4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66675</xdr:rowOff>
    </xdr:from>
    <xdr:to>
      <xdr:col>1</xdr:col>
      <xdr:colOff>130175</xdr:colOff>
      <xdr:row>0</xdr:row>
      <xdr:rowOff>818515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66675"/>
          <a:ext cx="749300" cy="751840"/>
        </a:xfrm>
        <a:prstGeom prst="rect">
          <a:avLst/>
        </a:prstGeom>
      </xdr:spPr>
    </xdr:pic>
    <xdr:clientData/>
  </xdr:twoCellAnchor>
  <xdr:twoCellAnchor>
    <xdr:from>
      <xdr:col>3</xdr:col>
      <xdr:colOff>848677</xdr:colOff>
      <xdr:row>18</xdr:row>
      <xdr:rowOff>389578</xdr:rowOff>
    </xdr:from>
    <xdr:to>
      <xdr:col>3</xdr:col>
      <xdr:colOff>2810192</xdr:colOff>
      <xdr:row>21</xdr:row>
      <xdr:rowOff>114623</xdr:rowOff>
    </xdr:to>
    <xdr:sp macro="" textlink="">
      <xdr:nvSpPr>
        <xdr:cNvPr id="3" name="Forme automatique 2"/>
        <xdr:cNvSpPr>
          <a:spLocks noChangeArrowheads="1"/>
        </xdr:cNvSpPr>
      </xdr:nvSpPr>
      <xdr:spPr bwMode="auto">
        <a:xfrm rot="5400000">
          <a:off x="6276975" y="7391405"/>
          <a:ext cx="515620" cy="1961515"/>
        </a:xfrm>
        <a:prstGeom prst="roundRect">
          <a:avLst>
            <a:gd name="adj" fmla="val 13032"/>
          </a:avLst>
        </a:prstGeom>
        <a:solidFill>
          <a:schemeClr val="accent2">
            <a:lumMod val="50000"/>
          </a:schemeClr>
        </a:solidFill>
        <a:extLst/>
      </xdr:spPr>
      <xdr:txBody>
        <a:bodyPr rot="0" vert="horz" wrap="square" lIns="91440" tIns="45720" rIns="91440" bIns="45720" anchor="ctr" anchorCtr="0" upright="1">
          <a:noAutofit/>
        </a:bodyPr>
        <a:lstStyle/>
        <a:p>
          <a:pPr algn="ctr">
            <a:lnSpc>
              <a:spcPct val="120000"/>
            </a:lnSpc>
            <a:spcAft>
              <a:spcPts val="1000"/>
            </a:spcAft>
          </a:pPr>
          <a:r>
            <a:rPr lang="fr-FR" sz="1400" i="1">
              <a:solidFill>
                <a:srgbClr val="FFFFFF"/>
              </a:solidFill>
              <a:effectLst/>
              <a:latin typeface="Century Gothic" panose="020B0502020202020204" pitchFamily="34" charset="0"/>
              <a:ea typeface="Times New Roman" panose="02020603050405020304" pitchFamily="18" charset="0"/>
              <a:cs typeface="Times New Roman" panose="02020603050405020304" pitchFamily="18" charset="0"/>
            </a:rPr>
            <a:t>Marché sensible</a:t>
          </a:r>
          <a:endParaRPr lang="fr-FR" sz="1000">
            <a:effectLst/>
            <a:latin typeface="Marianne" panose="02000000000000000000" pitchFamily="50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66675</xdr:rowOff>
    </xdr:from>
    <xdr:to>
      <xdr:col>0</xdr:col>
      <xdr:colOff>949325</xdr:colOff>
      <xdr:row>0</xdr:row>
      <xdr:rowOff>818515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66675"/>
          <a:ext cx="749300" cy="751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view="pageLayout" topLeftCell="A4" zoomScaleNormal="100" workbookViewId="0">
      <selection activeCell="B24" sqref="B24"/>
    </sheetView>
  </sheetViews>
  <sheetFormatPr baseColWidth="10" defaultRowHeight="15" x14ac:dyDescent="0.25"/>
  <cols>
    <col min="2" max="2" width="42.42578125" customWidth="1"/>
    <col min="3" max="3" width="11.85546875" customWidth="1"/>
    <col min="4" max="4" width="53.28515625" customWidth="1"/>
    <col min="5" max="5" width="13" bestFit="1" customWidth="1"/>
    <col min="6" max="6" width="17.140625" customWidth="1"/>
    <col min="8" max="9" width="8.85546875" customWidth="1"/>
    <col min="10" max="10" width="5.7109375" customWidth="1"/>
  </cols>
  <sheetData>
    <row r="1" spans="1:10" ht="69" customHeight="1" x14ac:dyDescent="0.85">
      <c r="A1" s="38" t="s">
        <v>23</v>
      </c>
      <c r="B1" s="38"/>
      <c r="C1" s="38"/>
      <c r="D1" s="38"/>
      <c r="E1" s="38"/>
      <c r="F1" s="38"/>
      <c r="G1" s="38"/>
      <c r="H1" s="38"/>
      <c r="I1" s="38"/>
    </row>
    <row r="2" spans="1:10" ht="6.75" customHeight="1" x14ac:dyDescent="0.25"/>
    <row r="3" spans="1:10" ht="6.75" customHeight="1" x14ac:dyDescent="0.25"/>
    <row r="4" spans="1:10" ht="6.75" customHeight="1" x14ac:dyDescent="0.25"/>
    <row r="6" spans="1:10" ht="25.5" x14ac:dyDescent="0.25">
      <c r="A6" s="18" t="s">
        <v>0</v>
      </c>
      <c r="B6" s="43" t="s">
        <v>1</v>
      </c>
      <c r="C6" s="44"/>
      <c r="D6" s="18" t="s">
        <v>2</v>
      </c>
      <c r="E6" s="18" t="s">
        <v>3</v>
      </c>
      <c r="F6" s="19" t="s">
        <v>4</v>
      </c>
      <c r="G6" s="2"/>
      <c r="H6" s="35" t="s">
        <v>5</v>
      </c>
      <c r="I6" s="35" t="s">
        <v>6</v>
      </c>
      <c r="J6" s="2"/>
    </row>
    <row r="7" spans="1:10" ht="18" x14ac:dyDescent="0.25">
      <c r="A7" s="14" t="s">
        <v>13</v>
      </c>
      <c r="B7" s="52" t="s">
        <v>9</v>
      </c>
      <c r="C7" s="52"/>
      <c r="D7" s="23" t="s">
        <v>31</v>
      </c>
      <c r="E7" s="13" t="s">
        <v>8</v>
      </c>
      <c r="F7" s="28"/>
      <c r="G7" s="2"/>
      <c r="H7" s="36" t="s">
        <v>25</v>
      </c>
      <c r="I7" s="36" t="s">
        <v>25</v>
      </c>
      <c r="J7" s="2"/>
    </row>
    <row r="8" spans="1:10" ht="69.75" customHeight="1" x14ac:dyDescent="0.25">
      <c r="A8" s="45" t="s">
        <v>14</v>
      </c>
      <c r="B8" s="46" t="s">
        <v>10</v>
      </c>
      <c r="C8" s="46"/>
      <c r="D8" s="47" t="s">
        <v>36</v>
      </c>
      <c r="E8" s="48" t="s">
        <v>8</v>
      </c>
      <c r="F8" s="50"/>
      <c r="G8" s="3"/>
      <c r="H8" s="42">
        <v>1</v>
      </c>
      <c r="I8" s="42">
        <v>1</v>
      </c>
      <c r="J8" s="3"/>
    </row>
    <row r="9" spans="1:10" ht="25.5" customHeight="1" x14ac:dyDescent="0.25">
      <c r="A9" s="45"/>
      <c r="B9" s="4" t="s">
        <v>7</v>
      </c>
      <c r="C9" s="20">
        <v>2200</v>
      </c>
      <c r="D9" s="47"/>
      <c r="E9" s="49"/>
      <c r="F9" s="51"/>
      <c r="G9" s="3"/>
      <c r="H9" s="42"/>
      <c r="I9" s="42"/>
      <c r="J9" s="3"/>
    </row>
    <row r="10" spans="1:10" ht="44.25" customHeight="1" x14ac:dyDescent="0.25">
      <c r="A10" s="45" t="s">
        <v>15</v>
      </c>
      <c r="B10" s="46" t="s">
        <v>11</v>
      </c>
      <c r="C10" s="46"/>
      <c r="D10" s="47" t="s">
        <v>37</v>
      </c>
      <c r="E10" s="48" t="s">
        <v>8</v>
      </c>
      <c r="F10" s="50"/>
      <c r="G10" s="5"/>
      <c r="H10" s="42">
        <v>1</v>
      </c>
      <c r="I10" s="42">
        <v>1</v>
      </c>
      <c r="J10" s="5"/>
    </row>
    <row r="11" spans="1:10" ht="17.25" customHeight="1" x14ac:dyDescent="0.25">
      <c r="A11" s="45"/>
      <c r="B11" s="32" t="s">
        <v>26</v>
      </c>
      <c r="C11" s="33">
        <v>0.1</v>
      </c>
      <c r="D11" s="47"/>
      <c r="E11" s="49"/>
      <c r="F11" s="51"/>
      <c r="G11" s="5"/>
      <c r="H11" s="42"/>
      <c r="I11" s="42"/>
      <c r="J11" s="5"/>
    </row>
    <row r="12" spans="1:10" ht="20.25" customHeight="1" x14ac:dyDescent="0.25">
      <c r="A12" s="45"/>
      <c r="B12" s="6" t="s">
        <v>24</v>
      </c>
      <c r="C12" s="21">
        <f>C9*C11</f>
        <v>220</v>
      </c>
      <c r="D12" s="47"/>
      <c r="E12" s="49"/>
      <c r="F12" s="51"/>
      <c r="G12" s="5"/>
      <c r="H12" s="42"/>
      <c r="I12" s="42"/>
      <c r="J12" s="5"/>
    </row>
    <row r="13" spans="1:10" ht="63" customHeight="1" x14ac:dyDescent="0.25">
      <c r="A13" s="15" t="s">
        <v>16</v>
      </c>
      <c r="B13" s="53" t="s">
        <v>33</v>
      </c>
      <c r="C13" s="54"/>
      <c r="D13" s="34" t="s">
        <v>38</v>
      </c>
      <c r="E13" s="7" t="s">
        <v>8</v>
      </c>
      <c r="F13" s="29"/>
      <c r="G13" s="5"/>
      <c r="H13" s="36">
        <v>0</v>
      </c>
      <c r="I13" s="36">
        <v>1</v>
      </c>
      <c r="J13" s="5"/>
    </row>
    <row r="14" spans="1:10" ht="49.5" customHeight="1" x14ac:dyDescent="0.25">
      <c r="A14" s="31" t="s">
        <v>17</v>
      </c>
      <c r="B14" s="53" t="s">
        <v>12</v>
      </c>
      <c r="C14" s="54"/>
      <c r="D14" s="24" t="s">
        <v>39</v>
      </c>
      <c r="E14" s="7" t="s">
        <v>8</v>
      </c>
      <c r="F14" s="29"/>
      <c r="G14" s="5"/>
      <c r="H14" s="36">
        <v>0</v>
      </c>
      <c r="I14" s="36">
        <v>1</v>
      </c>
      <c r="J14" s="5"/>
    </row>
    <row r="15" spans="1:10" ht="42.75" customHeight="1" x14ac:dyDescent="0.25">
      <c r="A15" s="45" t="s">
        <v>19</v>
      </c>
      <c r="B15" s="46" t="s">
        <v>20</v>
      </c>
      <c r="C15" s="46"/>
      <c r="D15" s="47" t="s">
        <v>34</v>
      </c>
      <c r="E15" s="48" t="s">
        <v>8</v>
      </c>
      <c r="F15" s="50"/>
      <c r="G15" s="3"/>
      <c r="H15" s="39">
        <v>0</v>
      </c>
      <c r="I15" s="40">
        <v>6</v>
      </c>
      <c r="J15" s="3"/>
    </row>
    <row r="16" spans="1:10" ht="12.75" customHeight="1" x14ac:dyDescent="0.25">
      <c r="A16" s="45"/>
      <c r="B16" s="6" t="s">
        <v>7</v>
      </c>
      <c r="C16" s="22">
        <f>ROUNDUP(C9/12,-1)</f>
        <v>190</v>
      </c>
      <c r="D16" s="47"/>
      <c r="E16" s="49"/>
      <c r="F16" s="51"/>
      <c r="G16" s="3"/>
      <c r="H16" s="39"/>
      <c r="I16" s="41"/>
      <c r="J16" s="3"/>
    </row>
    <row r="17" spans="1:10" ht="24.75" customHeight="1" x14ac:dyDescent="0.25">
      <c r="A17" s="45" t="s">
        <v>22</v>
      </c>
      <c r="B17" s="46" t="s">
        <v>21</v>
      </c>
      <c r="C17" s="46"/>
      <c r="D17" s="47" t="s">
        <v>35</v>
      </c>
      <c r="E17" s="55" t="s">
        <v>8</v>
      </c>
      <c r="F17" s="56"/>
      <c r="G17" s="3"/>
      <c r="H17" s="39">
        <v>0</v>
      </c>
      <c r="I17" s="39">
        <v>6</v>
      </c>
      <c r="J17" s="3"/>
    </row>
    <row r="18" spans="1:10" x14ac:dyDescent="0.25">
      <c r="A18" s="45"/>
      <c r="B18" s="8" t="s">
        <v>24</v>
      </c>
      <c r="C18" s="22">
        <f>ROUNDUP(C16*C11,-1)</f>
        <v>20</v>
      </c>
      <c r="D18" s="47"/>
      <c r="E18" s="55"/>
      <c r="F18" s="56"/>
      <c r="G18" s="3"/>
      <c r="H18" s="39"/>
      <c r="I18" s="39"/>
      <c r="J18" s="3"/>
    </row>
    <row r="19" spans="1:10" ht="32.25" customHeight="1" x14ac:dyDescent="0.25">
      <c r="A19" s="9"/>
      <c r="B19" s="10"/>
      <c r="C19" s="10"/>
      <c r="D19" s="10"/>
      <c r="E19" s="17"/>
      <c r="F19" s="16" t="s">
        <v>18</v>
      </c>
      <c r="G19" s="11"/>
      <c r="H19" s="12"/>
      <c r="I19" s="12"/>
      <c r="J19" s="1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</sheetData>
  <mergeCells count="33">
    <mergeCell ref="D10:D12"/>
    <mergeCell ref="E10:E12"/>
    <mergeCell ref="H17:H18"/>
    <mergeCell ref="F10:F12"/>
    <mergeCell ref="I17:I18"/>
    <mergeCell ref="B13:C13"/>
    <mergeCell ref="B14:C14"/>
    <mergeCell ref="A15:A16"/>
    <mergeCell ref="B15:C15"/>
    <mergeCell ref="D15:D16"/>
    <mergeCell ref="F15:F16"/>
    <mergeCell ref="A17:A18"/>
    <mergeCell ref="B17:C17"/>
    <mergeCell ref="D17:D18"/>
    <mergeCell ref="E17:E18"/>
    <mergeCell ref="F17:F18"/>
    <mergeCell ref="E15:E16"/>
    <mergeCell ref="A1:I1"/>
    <mergeCell ref="H15:H16"/>
    <mergeCell ref="I15:I16"/>
    <mergeCell ref="H10:H12"/>
    <mergeCell ref="I10:I12"/>
    <mergeCell ref="B6:C6"/>
    <mergeCell ref="A8:A9"/>
    <mergeCell ref="B8:C8"/>
    <mergeCell ref="D8:D9"/>
    <mergeCell ref="E8:E9"/>
    <mergeCell ref="F8:F9"/>
    <mergeCell ref="H8:H9"/>
    <mergeCell ref="I8:I9"/>
    <mergeCell ref="B7:C7"/>
    <mergeCell ref="A10:A12"/>
    <mergeCell ref="B10:C10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Header xml:space="preserve">&amp;LESID XX XXX&amp;C&amp;F&amp;RDAF_20XX_XXXXX </oddHeader>
    <oddFooter>Page &amp;P de &amp;N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view="pageBreakPreview" zoomScaleNormal="100" zoomScaleSheetLayoutView="100" workbookViewId="0">
      <selection activeCell="K8" sqref="K8"/>
    </sheetView>
  </sheetViews>
  <sheetFormatPr baseColWidth="10" defaultRowHeight="15" x14ac:dyDescent="0.25"/>
  <cols>
    <col min="1" max="1" width="15.85546875" customWidth="1"/>
    <col min="2" max="2" width="42.42578125" customWidth="1"/>
    <col min="3" max="3" width="24" customWidth="1"/>
    <col min="4" max="4" width="13" bestFit="1" customWidth="1"/>
    <col min="5" max="5" width="20.85546875" customWidth="1"/>
    <col min="7" max="7" width="28.85546875" customWidth="1"/>
    <col min="8" max="8" width="5.7109375" customWidth="1"/>
  </cols>
  <sheetData>
    <row r="1" spans="1:8" ht="69" customHeight="1" x14ac:dyDescent="0.85">
      <c r="A1" s="38" t="s">
        <v>27</v>
      </c>
      <c r="B1" s="38"/>
      <c r="C1" s="38"/>
      <c r="D1" s="38"/>
      <c r="E1" s="38"/>
      <c r="F1" s="38"/>
      <c r="G1" s="38"/>
    </row>
    <row r="2" spans="1:8" ht="3" customHeight="1" x14ac:dyDescent="0.25"/>
    <row r="4" spans="1:8" ht="25.5" x14ac:dyDescent="0.25">
      <c r="A4" s="18" t="s">
        <v>0</v>
      </c>
      <c r="B4" s="43" t="s">
        <v>1</v>
      </c>
      <c r="C4" s="44"/>
      <c r="D4" s="18" t="s">
        <v>3</v>
      </c>
      <c r="E4" s="19" t="s">
        <v>4</v>
      </c>
      <c r="F4" s="19" t="s">
        <v>29</v>
      </c>
      <c r="G4" s="19" t="s">
        <v>30</v>
      </c>
      <c r="H4" s="2"/>
    </row>
    <row r="5" spans="1:8" ht="38.25" customHeight="1" x14ac:dyDescent="0.25">
      <c r="A5" s="14" t="s">
        <v>13</v>
      </c>
      <c r="B5" s="52" t="s">
        <v>9</v>
      </c>
      <c r="C5" s="52"/>
      <c r="D5" s="13" t="s">
        <v>8</v>
      </c>
      <c r="E5" s="28">
        <f>BPU!F7</f>
        <v>0</v>
      </c>
      <c r="F5" s="62">
        <v>1</v>
      </c>
      <c r="G5" s="27">
        <f>E5*F5</f>
        <v>0</v>
      </c>
      <c r="H5" s="2"/>
    </row>
    <row r="6" spans="1:8" ht="38.25" customHeight="1" x14ac:dyDescent="0.25">
      <c r="A6" s="15" t="s">
        <v>41</v>
      </c>
      <c r="B6" s="46" t="s">
        <v>10</v>
      </c>
      <c r="C6" s="46"/>
      <c r="D6" s="25" t="s">
        <v>8</v>
      </c>
      <c r="E6" s="28">
        <f>BPU!F8</f>
        <v>0</v>
      </c>
      <c r="F6" s="62">
        <v>1</v>
      </c>
      <c r="G6" s="27">
        <f t="shared" ref="G6:G11" si="0">E6*F6</f>
        <v>0</v>
      </c>
      <c r="H6" s="3"/>
    </row>
    <row r="7" spans="1:8" ht="38.25" customHeight="1" x14ac:dyDescent="0.25">
      <c r="A7" s="15" t="s">
        <v>15</v>
      </c>
      <c r="B7" s="46" t="s">
        <v>11</v>
      </c>
      <c r="C7" s="46"/>
      <c r="D7" s="25" t="s">
        <v>8</v>
      </c>
      <c r="E7" s="28">
        <f>BPU!F10</f>
        <v>0</v>
      </c>
      <c r="F7" s="62">
        <v>1</v>
      </c>
      <c r="G7" s="27">
        <f t="shared" si="0"/>
        <v>0</v>
      </c>
      <c r="H7" s="5"/>
    </row>
    <row r="8" spans="1:8" ht="38.25" customHeight="1" x14ac:dyDescent="0.25">
      <c r="A8" s="15" t="s">
        <v>16</v>
      </c>
      <c r="B8" s="53" t="s">
        <v>33</v>
      </c>
      <c r="C8" s="54"/>
      <c r="D8" s="7" t="s">
        <v>8</v>
      </c>
      <c r="E8" s="28">
        <f>BPU!F13</f>
        <v>0</v>
      </c>
      <c r="F8" s="62">
        <v>1</v>
      </c>
      <c r="G8" s="27">
        <f t="shared" si="0"/>
        <v>0</v>
      </c>
      <c r="H8" s="5"/>
    </row>
    <row r="9" spans="1:8" ht="38.25" customHeight="1" x14ac:dyDescent="0.25">
      <c r="A9" s="37" t="s">
        <v>17</v>
      </c>
      <c r="B9" s="53" t="s">
        <v>12</v>
      </c>
      <c r="C9" s="54"/>
      <c r="D9" s="7" t="s">
        <v>8</v>
      </c>
      <c r="E9" s="28">
        <f>BPU!F14</f>
        <v>0</v>
      </c>
      <c r="F9" s="62">
        <v>1</v>
      </c>
      <c r="G9" s="27">
        <f t="shared" si="0"/>
        <v>0</v>
      </c>
      <c r="H9" s="5"/>
    </row>
    <row r="10" spans="1:8" ht="38.25" customHeight="1" x14ac:dyDescent="0.25">
      <c r="A10" s="15" t="s">
        <v>19</v>
      </c>
      <c r="B10" s="46" t="s">
        <v>20</v>
      </c>
      <c r="C10" s="46"/>
      <c r="D10" s="25" t="s">
        <v>8</v>
      </c>
      <c r="E10" s="28">
        <f>BPU!F15</f>
        <v>0</v>
      </c>
      <c r="F10" s="62">
        <v>3</v>
      </c>
      <c r="G10" s="27">
        <f t="shared" si="0"/>
        <v>0</v>
      </c>
      <c r="H10" s="3"/>
    </row>
    <row r="11" spans="1:8" ht="38.25" customHeight="1" x14ac:dyDescent="0.25">
      <c r="A11" s="15" t="s">
        <v>22</v>
      </c>
      <c r="B11" s="61" t="s">
        <v>21</v>
      </c>
      <c r="C11" s="61"/>
      <c r="D11" s="26" t="s">
        <v>8</v>
      </c>
      <c r="E11" s="28">
        <f>BPU!F17</f>
        <v>0</v>
      </c>
      <c r="F11" s="62">
        <v>2</v>
      </c>
      <c r="G11" s="27">
        <f t="shared" si="0"/>
        <v>0</v>
      </c>
      <c r="H11" s="3"/>
    </row>
    <row r="12" spans="1:8" ht="29.25" customHeight="1" x14ac:dyDescent="0.25">
      <c r="A12" s="59" t="s">
        <v>27</v>
      </c>
      <c r="B12" s="59"/>
      <c r="C12" s="59"/>
      <c r="D12" s="59"/>
      <c r="E12" s="59"/>
      <c r="F12" s="59"/>
      <c r="G12" s="30">
        <f>SUM(G5:G11)</f>
        <v>0</v>
      </c>
      <c r="H12" s="11"/>
    </row>
    <row r="13" spans="1:8" x14ac:dyDescent="0.25">
      <c r="A13" s="9"/>
      <c r="B13" s="10"/>
      <c r="C13" s="10"/>
      <c r="D13" s="11"/>
      <c r="E13" s="11"/>
      <c r="F13" s="11"/>
      <c r="G13" s="12"/>
      <c r="H13" s="11"/>
    </row>
    <row r="14" spans="1:8" ht="32.25" customHeight="1" x14ac:dyDescent="0.25">
      <c r="A14" s="9"/>
      <c r="B14" s="10"/>
      <c r="C14" s="10"/>
      <c r="D14" s="17"/>
      <c r="E14" s="16" t="s">
        <v>28</v>
      </c>
      <c r="F14" s="11"/>
      <c r="G14" s="12"/>
      <c r="H14" s="1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ht="48" customHeight="1" x14ac:dyDescent="0.25">
      <c r="A16" s="1"/>
      <c r="B16" s="57" t="s">
        <v>40</v>
      </c>
      <c r="C16" s="58"/>
      <c r="D16" s="60">
        <f>SUM(E5:E9)+(6*(SUM(E10:E11)))</f>
        <v>0</v>
      </c>
      <c r="E16" s="60"/>
      <c r="F16" s="1"/>
      <c r="G16" s="1"/>
      <c r="H16" s="1"/>
    </row>
    <row r="17" spans="1:8" x14ac:dyDescent="0.25">
      <c r="A17" s="1"/>
      <c r="B17" s="58" t="s">
        <v>32</v>
      </c>
      <c r="C17" s="58"/>
      <c r="D17" s="60">
        <f>D16*4</f>
        <v>0</v>
      </c>
      <c r="E17" s="60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</sheetData>
  <sheetProtection selectLockedCells="1" selectUnlockedCells="1"/>
  <mergeCells count="14">
    <mergeCell ref="A1:G1"/>
    <mergeCell ref="B4:C4"/>
    <mergeCell ref="B5:C5"/>
    <mergeCell ref="B6:C6"/>
    <mergeCell ref="B11:C11"/>
    <mergeCell ref="B8:C8"/>
    <mergeCell ref="B9:C9"/>
    <mergeCell ref="B10:C10"/>
    <mergeCell ref="B7:C7"/>
    <mergeCell ref="B16:C16"/>
    <mergeCell ref="A12:F12"/>
    <mergeCell ref="D16:E16"/>
    <mergeCell ref="B17:C17"/>
    <mergeCell ref="D17:E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&amp;LESID XX XXX&amp;C&amp;A&amp;RDAF_20XX_XXXXX</oddHeader>
    <oddFooter>Page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AE10F7-F716-49DB-92D5-3972F32A6E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0B11722-C3F9-4D77-9835-6A20F13383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05E518-D22F-4F88-BBAE-310933FC72CC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0de6f429-dc8e-4324-b759-3c745293eb41"/>
    <ds:schemaRef ds:uri="http://schemas.microsoft.com/office/2006/documentManagement/types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DE-Offre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NICOLINI Sophie IPMI</dc:creator>
  <cp:lastModifiedBy>VIVIER Manon TSEF 2CL</cp:lastModifiedBy>
  <cp:lastPrinted>2021-06-03T13:07:17Z</cp:lastPrinted>
  <dcterms:created xsi:type="dcterms:W3CDTF">2021-06-03T09:03:31Z</dcterms:created>
  <dcterms:modified xsi:type="dcterms:W3CDTF">2025-07-22T07:24:10Z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