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1500\Desktop\"/>
    </mc:Choice>
  </mc:AlternateContent>
  <xr:revisionPtr revIDLastSave="0" documentId="13_ncr:1_{FDB289D8-6250-4E7E-9B9C-5D14DADF292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e des annexes" sheetId="1" r:id="rId1"/>
    <sheet name="BPU-A" sheetId="2" r:id="rId2"/>
    <sheet name="BPU-B-Realisations" sheetId="3" r:id="rId3"/>
    <sheet name="DQE LANC-SORT" sheetId="4" r:id="rId4"/>
    <sheet name="DQE CONSEIL" sheetId="5" r:id="rId5"/>
    <sheet name="DQE REALISATIONS" sheetId="8" r:id="rId6"/>
    <sheet name="Synthèse DQE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1" roundtripDataSignature="AMtx7mjMqAwelyVZODPCioyXeStBRcQF/Q=="/>
    </ext>
  </extLst>
</workbook>
</file>

<file path=xl/calcChain.xml><?xml version="1.0" encoding="utf-8"?>
<calcChain xmlns="http://schemas.openxmlformats.org/spreadsheetml/2006/main">
  <c r="E7" i="8" l="1"/>
  <c r="E6" i="8"/>
  <c r="E5" i="8"/>
  <c r="I18" i="3" l="1"/>
  <c r="F7" i="8" s="1"/>
  <c r="H7" i="8" s="1"/>
  <c r="I17" i="3"/>
  <c r="F6" i="8" s="1"/>
  <c r="H6" i="8" s="1"/>
  <c r="I16" i="3"/>
  <c r="F5" i="8" l="1"/>
  <c r="H5" i="8" s="1"/>
  <c r="H9" i="8" s="1"/>
  <c r="B5" i="7" s="1"/>
  <c r="J20" i="3"/>
  <c r="F7" i="5"/>
  <c r="H7" i="5" s="1"/>
  <c r="F6" i="5"/>
  <c r="H6" i="5" s="1"/>
  <c r="F5" i="5"/>
  <c r="H5" i="5" s="1"/>
  <c r="F11" i="4"/>
  <c r="F10" i="4"/>
  <c r="F9" i="4"/>
  <c r="F5" i="4"/>
  <c r="H8" i="5" l="1"/>
  <c r="B4" i="7" s="1"/>
  <c r="H11" i="4"/>
  <c r="E11" i="4"/>
  <c r="H10" i="4"/>
  <c r="E10" i="4"/>
  <c r="H9" i="4"/>
  <c r="E9" i="4"/>
  <c r="H5" i="4"/>
  <c r="H13" i="4" l="1"/>
  <c r="B3" i="7" s="1"/>
  <c r="B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tc={6EE9CDF2-41E4-2A45-A2A9-F52CEC63F8E7}</author>
  </authors>
  <commentList>
    <comment ref="B11" authorId="0" shapeId="0" xr:uid="{6EE9CDF2-41E4-2A45-A2A9-F52CEC63F8E7}">
      <text>
        <r>
          <rPr>
            <sz val="11"/>
            <color rgb="FF000000"/>
            <rFont val="Calibri"/>
            <family val="2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@yfrotin@beapi.fr document complété. Relecture possible. Merci</t>
        </r>
      </text>
    </comment>
  </commentList>
</comments>
</file>

<file path=xl/sharedStrings.xml><?xml version="1.0" encoding="utf-8"?>
<sst xmlns="http://schemas.openxmlformats.org/spreadsheetml/2006/main" count="169" uniqueCount="98">
  <si>
    <t>LISTE DES ANNEXES FINANCIERES</t>
  </si>
  <si>
    <t>L'acte d'engagement comprend les annexes financières suivantes :</t>
  </si>
  <si>
    <t>Annexe 1 :</t>
  </si>
  <si>
    <t>BPU-A</t>
  </si>
  <si>
    <t>Annexe 2 :</t>
  </si>
  <si>
    <t>Annexe 3 :</t>
  </si>
  <si>
    <t>Annexe 4 :</t>
  </si>
  <si>
    <t>Annexe 5 :</t>
  </si>
  <si>
    <t>Synthèse DQE'</t>
  </si>
  <si>
    <t>Société :</t>
  </si>
  <si>
    <t>Le candidat ne pourra se prévaloir de prix autres que ceux renseignés dans ses bordereaux des prix. Toute modification ou suppression du cadre de ces bordereaux entraînera l’irrégularité de l’offre.</t>
  </si>
  <si>
    <t xml:space="preserve"> </t>
  </si>
  <si>
    <t>Table de prix</t>
  </si>
  <si>
    <t>1)</t>
  </si>
  <si>
    <t>Prestations d’entrée</t>
  </si>
  <si>
    <t>Poste</t>
  </si>
  <si>
    <t>Description</t>
  </si>
  <si>
    <t>Base tarifaire</t>
  </si>
  <si>
    <t>Prix € HT (à remplir)</t>
  </si>
  <si>
    <t>PEM</t>
  </si>
  <si>
    <t>2)</t>
  </si>
  <si>
    <t>LANC</t>
  </si>
  <si>
    <t>Réunion de lancement</t>
  </si>
  <si>
    <t>4)</t>
  </si>
  <si>
    <t>Prestations de sortie</t>
  </si>
  <si>
    <t>SORT</t>
  </si>
  <si>
    <t>Légende :</t>
  </si>
  <si>
    <t>à remplir</t>
  </si>
  <si>
    <t>c</t>
  </si>
  <si>
    <t>Prix € HT</t>
  </si>
  <si>
    <t>Profils selon http://www.cigref.fr/</t>
  </si>
  <si>
    <r>
      <rPr>
        <b/>
        <sz val="8"/>
        <color rgb="FF000000"/>
        <rFont val="Arial"/>
        <family val="2"/>
      </rPr>
      <t>TJM(1) HO</t>
    </r>
    <r>
      <rPr>
        <b/>
        <vertAlign val="superscript"/>
        <sz val="8"/>
        <color rgb="FF000000"/>
        <rFont val="Arial"/>
        <family val="2"/>
      </rPr>
      <t xml:space="preserve">  </t>
    </r>
  </si>
  <si>
    <t>Chef de projet</t>
  </si>
  <si>
    <t>(-1)</t>
  </si>
  <si>
    <t>TJM : Tarif journalier Moyen</t>
  </si>
  <si>
    <t>Total € HT</t>
  </si>
  <si>
    <t>cellules calculés</t>
  </si>
  <si>
    <t>Quantité</t>
  </si>
  <si>
    <t>UO_LANC_2</t>
  </si>
  <si>
    <r>
      <rPr>
        <sz val="11"/>
        <color rgb="FF000000"/>
        <rFont val="Wingdings"/>
        <charset val="2"/>
      </rPr>
      <t>⇨</t>
    </r>
    <r>
      <rPr>
        <sz val="11"/>
        <color rgb="FF000000"/>
        <rFont val="Calibri"/>
        <family val="2"/>
      </rPr>
      <t xml:space="preserve"> </t>
    </r>
    <r>
      <rPr>
        <sz val="8"/>
        <color rgb="FF000000"/>
        <rFont val="Calibri"/>
        <family val="2"/>
      </rPr>
      <t>Valeur à remplir impérativement par le candidat.</t>
    </r>
  </si>
  <si>
    <r>
      <rPr>
        <sz val="11"/>
        <color rgb="FF000000"/>
        <rFont val="Wingdings"/>
        <charset val="2"/>
      </rPr>
      <t>⇨</t>
    </r>
    <r>
      <rPr>
        <sz val="11"/>
        <color rgb="FF000000"/>
        <rFont val="Calibri"/>
        <family val="2"/>
      </rPr>
      <t xml:space="preserve"> </t>
    </r>
    <r>
      <rPr>
        <sz val="8"/>
        <color rgb="FF000000"/>
        <rFont val="Calibri"/>
        <family val="2"/>
      </rPr>
      <t>Valeur à remplir impérativement par le candidat</t>
    </r>
  </si>
  <si>
    <t>ANNEXE FINANCIERE - DQE</t>
  </si>
  <si>
    <t xml:space="preserve">Prise en main du projet </t>
  </si>
  <si>
    <t>Prestations d'études</t>
  </si>
  <si>
    <t>TRANS</t>
  </si>
  <si>
    <t>Transfert de compétences</t>
  </si>
  <si>
    <t>UO_SORT : Réunion de fin de projet</t>
  </si>
  <si>
    <t>UO_TRANS  : Transfert de compétence</t>
  </si>
  <si>
    <t>UO_DOC : Rédaction documentation</t>
  </si>
  <si>
    <t>DOC</t>
  </si>
  <si>
    <t>REAL</t>
  </si>
  <si>
    <t>BPU-B_Real</t>
  </si>
  <si>
    <t>Fin de projet</t>
  </si>
  <si>
    <t>DQE postes PEM LANC SORT</t>
  </si>
  <si>
    <t>DQE REALISATIONS</t>
  </si>
  <si>
    <t>DQE Poste REALISATIONS</t>
  </si>
  <si>
    <t xml:space="preserve">Marché de 
Sémantisation des films documentaires : transformer et exposer les données du cinéma documentaire </t>
  </si>
  <si>
    <t>Prestations de conseil</t>
  </si>
  <si>
    <t>CONS</t>
  </si>
  <si>
    <t>Forfait conseil sur les URIs</t>
  </si>
  <si>
    <t>Forfait conseil sur les formats d'exports</t>
  </si>
  <si>
    <t>Forfait conseil sur l'interface web</t>
  </si>
  <si>
    <t>Réunion de fin de projet (en présentiel ou en distanciel)</t>
  </si>
  <si>
    <t xml:space="preserve">Développeur </t>
  </si>
  <si>
    <t>Réunion dans les locaux de la BPI (frais de déplacement inclus)</t>
  </si>
  <si>
    <t>Expert données</t>
  </si>
  <si>
    <t>Forfait conseil formats exports</t>
  </si>
  <si>
    <t>Forfait conseil plateforme web</t>
  </si>
  <si>
    <t>DQE Poste CONSEIL</t>
  </si>
  <si>
    <t>Détails de la charge de travail en jour.homme  sur une base HO</t>
  </si>
  <si>
    <t>Prestations</t>
  </si>
  <si>
    <t>Base consommation des Points</t>
  </si>
  <si>
    <t>Total € HT - HO</t>
  </si>
  <si>
    <t>Réunion de lancement (dans locaux Bpi, frais de déplacement inclus)</t>
  </si>
  <si>
    <t>DQE CONSEIL</t>
  </si>
  <si>
    <t>Rédaction de la documentation générale (sémantisation et conseils)</t>
  </si>
  <si>
    <r>
      <rPr>
        <sz val="11"/>
        <color rgb="FF000000"/>
        <rFont val="Wingdings"/>
        <charset val="2"/>
      </rPr>
      <t>⇨</t>
    </r>
    <r>
      <rPr>
        <sz val="11"/>
        <color rgb="FF000000"/>
        <rFont val="Calibri"/>
        <family val="2"/>
      </rPr>
      <t xml:space="preserve">   </t>
    </r>
    <r>
      <rPr>
        <sz val="8"/>
        <color rgb="FF000000"/>
        <rFont val="Calibri"/>
        <family val="2"/>
      </rPr>
      <t>Valeur à remplir impérativement par le candidat, y compris si la prestation est déjà incluse par ailleurs en renseignant le montant 0 €.</t>
    </r>
  </si>
  <si>
    <t>REAL_ B_simple</t>
  </si>
  <si>
    <t>REAL_B_moyenne</t>
  </si>
  <si>
    <t>REAL_B_complexe</t>
  </si>
  <si>
    <t xml:space="preserve">Annexe 6 : </t>
  </si>
  <si>
    <r>
      <rPr>
        <sz val="11"/>
        <color rgb="FF000000"/>
        <rFont val="Wingdings"/>
        <charset val="2"/>
      </rPr>
      <t>⇨</t>
    </r>
    <r>
      <rPr>
        <sz val="11"/>
        <color rgb="FF000000"/>
        <rFont val="Calibri"/>
        <family val="2"/>
      </rPr>
      <t xml:space="preserve">   </t>
    </r>
    <r>
      <rPr>
        <sz val="8"/>
        <color rgb="FF000000"/>
        <rFont val="Calibri"/>
        <family val="2"/>
      </rPr>
      <t>Valeur à remplir impérativement par le candidat.</t>
    </r>
  </si>
  <si>
    <t>UO_CONS_1 : Forfait conseil sur les Urls</t>
  </si>
  <si>
    <t>UO_CONS_2 : Forfait conseil sur les formats d'exports</t>
  </si>
  <si>
    <t>UO_CONS_3 : Forfait conseil sur l'interface web</t>
  </si>
  <si>
    <t>UO_PEM : Forfait prise en main</t>
  </si>
  <si>
    <t>UO_LANC : Forfait réunion de lancement</t>
  </si>
  <si>
    <t>Spécifications et Réalisations</t>
  </si>
  <si>
    <t>Evaluation de spécifications et réalisations</t>
  </si>
  <si>
    <t>5)</t>
  </si>
  <si>
    <t>Maintenance Evolutive</t>
  </si>
  <si>
    <t>Prix forfaitaire € HT</t>
  </si>
  <si>
    <r>
      <rPr>
        <sz val="11"/>
        <color rgb="FF000000"/>
        <rFont val="Wingdings"/>
      </rPr>
      <t>⇨</t>
    </r>
    <r>
      <rPr>
        <sz val="11"/>
        <color rgb="FF000000"/>
        <rFont val="Calibri"/>
      </rPr>
      <t xml:space="preserve"> </t>
    </r>
    <r>
      <rPr>
        <sz val="8"/>
        <color rgb="FF000000"/>
        <rFont val="Calibri"/>
      </rPr>
      <t>Valeur à remplir impérativement par le candidat</t>
    </r>
  </si>
  <si>
    <t>DQE Postes LANC-SORT</t>
  </si>
  <si>
    <t>Définition des TJM pour les spécificiations et réalisations communiqués pour information</t>
  </si>
  <si>
    <t xml:space="preserve">UO_CONS_1 :  </t>
  </si>
  <si>
    <t xml:space="preserve">UO_CONS_2 : </t>
  </si>
  <si>
    <t xml:space="preserve">UO_CONS_3 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</si>
</sst>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€&quot;;&quot;-&quot;#,##0.00&quot; €&quot;"/>
    <numFmt numFmtId="165" formatCode="&quot; &quot;* #,##0.00&quot; € &quot;;&quot;-&quot;* #,##0.00&quot; € &quot;;&quot; &quot;* &quot;-&quot;??&quot; € &quot;"/>
    <numFmt numFmtId="166" formatCode="&quot; &quot;* #,##0.00&quot; &quot;[$€-2]&quot; &quot;;&quot;-&quot;* #,##0.00&quot; &quot;[$€-2]&quot; &quot;;&quot; &quot;* &quot;-&quot;??&quot; &quot;[$€-2]&quot; &quot;"/>
  </numFmts>
  <fonts count="43">
    <font>
      <sz val="11"/>
      <color rgb="FF000000"/>
      <name val="Calibri"/>
    </font>
    <font>
      <sz val="11"/>
      <name val="Calibri"/>
      <family val="2"/>
    </font>
    <font>
      <sz val="18"/>
      <color rgb="FF000000"/>
      <name val="Calibri"/>
      <family val="2"/>
    </font>
    <font>
      <sz val="14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1"/>
      <color rgb="FF0000FF"/>
      <name val="Calibri"/>
      <family val="2"/>
    </font>
    <font>
      <sz val="10"/>
      <color rgb="FF000000"/>
      <name val="Open Sans"/>
      <family val="2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2"/>
      <color rgb="FF000000"/>
      <name val="Calibri"/>
      <family val="2"/>
    </font>
    <font>
      <b/>
      <sz val="14"/>
      <color rgb="FFFFFFFF"/>
      <name val="Arial"/>
      <family val="2"/>
    </font>
    <font>
      <b/>
      <sz val="11"/>
      <color rgb="FF000000"/>
      <name val="Arial"/>
      <family val="2"/>
    </font>
    <font>
      <sz val="8"/>
      <color rgb="FFFFFFFF"/>
      <name val="Arial"/>
      <family val="2"/>
    </font>
    <font>
      <sz val="8"/>
      <color rgb="FF000000"/>
      <name val="Arial"/>
      <family val="2"/>
    </font>
    <font>
      <sz val="8"/>
      <color rgb="FF0033CC"/>
      <name val="Arial"/>
      <family val="2"/>
    </font>
    <font>
      <b/>
      <sz val="12"/>
      <color rgb="FF000000"/>
      <name val="Arial"/>
      <family val="2"/>
    </font>
    <font>
      <sz val="8"/>
      <color rgb="FF000000"/>
      <name val="Calibri"/>
      <family val="2"/>
    </font>
    <font>
      <sz val="11"/>
      <color rgb="FF000000"/>
      <name val="Times New Roman"/>
      <family val="1"/>
    </font>
    <font>
      <b/>
      <sz val="8"/>
      <color rgb="FF000000"/>
      <name val="Arial"/>
      <family val="2"/>
    </font>
    <font>
      <i/>
      <sz val="9"/>
      <color rgb="FF000000"/>
      <name val="Calibri"/>
      <family val="2"/>
    </font>
    <font>
      <sz val="8"/>
      <color rgb="FF000090"/>
      <name val="Calibri"/>
      <family val="2"/>
    </font>
    <font>
      <b/>
      <sz val="14"/>
      <color rgb="FF000000"/>
      <name val="Times New Roman"/>
      <family val="1"/>
    </font>
    <font>
      <sz val="10"/>
      <color rgb="FFFFFFFF"/>
      <name val="Arial"/>
      <family val="2"/>
    </font>
    <font>
      <sz val="10"/>
      <color rgb="FF000000"/>
      <name val="Calibri"/>
      <family val="2"/>
    </font>
    <font>
      <sz val="11"/>
      <color rgb="FF000000"/>
      <name val="Wingdings"/>
      <charset val="2"/>
    </font>
    <font>
      <sz val="11"/>
      <color rgb="FF000000"/>
      <name val="Calibri"/>
      <family val="2"/>
    </font>
    <font>
      <b/>
      <vertAlign val="superscript"/>
      <sz val="8"/>
      <color rgb="FF000000"/>
      <name val="Arial"/>
      <family val="2"/>
    </font>
    <font>
      <sz val="11"/>
      <color rgb="FF000000"/>
      <name val="Calibri"/>
    </font>
    <font>
      <sz val="11"/>
      <color rgb="FF000000"/>
      <name val="Calibri"/>
      <charset val="2"/>
    </font>
    <font>
      <sz val="11"/>
      <color rgb="FF000000"/>
      <name val="Calibri"/>
      <family val="2"/>
      <charset val="2"/>
    </font>
    <font>
      <b/>
      <sz val="14"/>
      <color rgb="FFFFFFFF"/>
      <name val="Arial"/>
    </font>
    <font>
      <sz val="11"/>
      <name val="Calibri"/>
    </font>
    <font>
      <sz val="11"/>
      <color rgb="FF000000"/>
      <name val="Times New Roman"/>
    </font>
    <font>
      <b/>
      <sz val="12"/>
      <color rgb="FF000000"/>
      <name val="Arial"/>
    </font>
    <font>
      <sz val="12"/>
      <color rgb="FF000000"/>
      <name val="Calibri"/>
    </font>
    <font>
      <sz val="8"/>
      <color rgb="FFFFFFFF"/>
      <name val="Arial"/>
    </font>
    <font>
      <sz val="8"/>
      <color rgb="FF000000"/>
      <name val="Arial"/>
    </font>
    <font>
      <sz val="8"/>
      <color rgb="FF000090"/>
      <name val="Calibri"/>
    </font>
    <font>
      <b/>
      <sz val="8"/>
      <color rgb="FF0033CC"/>
      <name val="Arial"/>
    </font>
    <font>
      <sz val="8"/>
      <color rgb="FF000000"/>
      <name val="Calibri"/>
    </font>
    <font>
      <sz val="8"/>
      <color rgb="FF0033CC"/>
      <name val="Arial"/>
    </font>
    <font>
      <sz val="11"/>
      <color rgb="FF000000"/>
      <name val="Wingdings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  <fill>
      <patternFill patternType="solid">
        <fgColor rgb="FF3F3F3F"/>
        <bgColor rgb="FF3F3F3F"/>
      </patternFill>
    </fill>
    <fill>
      <patternFill patternType="solid">
        <fgColor rgb="FF333333"/>
        <bgColor rgb="FF333333"/>
      </patternFill>
    </fill>
    <fill>
      <patternFill patternType="solid">
        <fgColor rgb="FFC0C0C0"/>
        <bgColor rgb="FFC0C0C0"/>
      </patternFill>
    </fill>
    <fill>
      <patternFill patternType="solid">
        <fgColor rgb="FFFFC000"/>
        <bgColor rgb="FFFFC000"/>
      </patternFill>
    </fill>
    <fill>
      <patternFill patternType="solid">
        <fgColor rgb="FFB8CCE4"/>
        <bgColor rgb="FFB8CCE4"/>
      </patternFill>
    </fill>
    <fill>
      <patternFill patternType="solid">
        <fgColor rgb="FF7F7F7F"/>
        <bgColor rgb="FF7F7F7F"/>
      </patternFill>
    </fill>
  </fills>
  <borders count="81"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 style="thin">
        <color rgb="FFAAAAAA"/>
      </right>
      <top style="thin">
        <color rgb="FFAAAAAA"/>
      </top>
      <bottom/>
      <diagonal/>
    </border>
    <border>
      <left style="thin">
        <color rgb="FFAAAAAA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AAAAAA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AAAAAA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AAAAAA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AAAAAA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AAAAAA"/>
      </left>
      <right style="thin">
        <color rgb="FFAAAAAA"/>
      </right>
      <top/>
      <bottom style="thin">
        <color rgb="FFAAAAAA"/>
      </bottom>
      <diagonal/>
    </border>
    <border>
      <left style="thin">
        <color rgb="FFAAAAAA"/>
      </left>
      <right/>
      <top/>
      <bottom style="thin">
        <color rgb="FFAAAAAA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AAAAAA"/>
      </left>
      <right/>
      <top style="thin">
        <color rgb="FFAAAAAA"/>
      </top>
      <bottom style="thin">
        <color rgb="FFAAAAAA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/>
      <diagonal/>
    </border>
    <border>
      <left style="thin">
        <color rgb="FFAAAAAA"/>
      </left>
      <right/>
      <top/>
      <bottom/>
      <diagonal/>
    </border>
    <border>
      <left style="thin">
        <color rgb="FFAAAAAA"/>
      </left>
      <right/>
      <top/>
      <bottom/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AAAAAA"/>
      </left>
      <right style="thin">
        <color rgb="FFAAAAAA"/>
      </right>
      <top style="thin">
        <color rgb="FF000000"/>
      </top>
      <bottom style="thin">
        <color rgb="FFAAAAAA"/>
      </bottom>
      <diagonal/>
    </border>
    <border>
      <left style="thin">
        <color rgb="FFAAAAAA"/>
      </left>
      <right/>
      <top/>
      <bottom style="thin">
        <color rgb="FF000000"/>
      </bottom>
      <diagonal/>
    </border>
    <border>
      <left/>
      <right style="thin">
        <color rgb="FFAAAAAA"/>
      </right>
      <top style="thin">
        <color rgb="FFAAAAAA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AAAAA"/>
      </left>
      <right style="thin">
        <color rgb="FF000000"/>
      </right>
      <top style="thin">
        <color rgb="FFAAAAAA"/>
      </top>
      <bottom style="thin">
        <color rgb="FFAAAAAA"/>
      </bottom>
      <diagonal/>
    </border>
    <border>
      <left style="thin">
        <color rgb="FFAAAAAA"/>
      </left>
      <right style="thin">
        <color rgb="FFAAAAAA"/>
      </right>
      <top/>
      <bottom/>
      <diagonal/>
    </border>
    <border>
      <left style="thin">
        <color rgb="FFAAAAAA"/>
      </left>
      <right style="thin">
        <color rgb="FFAAAAAA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AAAAA"/>
      </left>
      <right style="thin">
        <color rgb="FFAAAAAA"/>
      </right>
      <top style="thin">
        <color rgb="FF000000"/>
      </top>
      <bottom style="thin">
        <color rgb="FF000000"/>
      </bottom>
      <diagonal/>
    </border>
    <border>
      <left style="thin">
        <color rgb="FFAAAAAA"/>
      </left>
      <right style="thin">
        <color rgb="FFAAAAAA"/>
      </right>
      <top/>
      <bottom style="thin">
        <color rgb="FFAAAAAA"/>
      </bottom>
      <diagonal/>
    </border>
    <border>
      <left/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AAAAAA"/>
      </left>
      <right style="thin">
        <color rgb="FFFFFFFF"/>
      </right>
      <top style="thin">
        <color rgb="FFAAAAAA"/>
      </top>
      <bottom style="thin">
        <color rgb="FFAAAAAA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AAAAAA"/>
      </right>
      <top style="thin">
        <color rgb="FFAAAAAA"/>
      </top>
      <bottom/>
      <diagonal/>
    </border>
    <border>
      <left style="thin">
        <color rgb="FFAAAAAA"/>
      </left>
      <right style="thin">
        <color rgb="FFAAAAAA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AAAAAA"/>
      </right>
      <top/>
      <bottom style="thin">
        <color rgb="FFAAAAAA"/>
      </bottom>
      <diagonal/>
    </border>
    <border>
      <left style="thin">
        <color rgb="FFFFFFFF"/>
      </left>
      <right style="thin">
        <color rgb="FFAAAAAA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9">
    <xf numFmtId="0" fontId="0" fillId="0" borderId="0" xfId="0" applyFont="1" applyAlignment="1"/>
    <xf numFmtId="0" fontId="0" fillId="2" borderId="1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0" borderId="0" xfId="0" applyFont="1"/>
    <xf numFmtId="0" fontId="0" fillId="2" borderId="6" xfId="0" applyFont="1" applyFill="1" applyBorder="1" applyAlignment="1">
      <alignment vertical="center"/>
    </xf>
    <xf numFmtId="0" fontId="0" fillId="2" borderId="9" xfId="0" applyFont="1" applyFill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0" fontId="0" fillId="2" borderId="14" xfId="0" applyFont="1" applyFill="1" applyBorder="1" applyAlignment="1">
      <alignment vertical="center"/>
    </xf>
    <xf numFmtId="0" fontId="0" fillId="2" borderId="18" xfId="0" applyFont="1" applyFill="1" applyBorder="1" applyAlignment="1">
      <alignment vertical="center"/>
    </xf>
    <xf numFmtId="0" fontId="0" fillId="2" borderId="22" xfId="0" applyFont="1" applyFill="1" applyBorder="1" applyAlignment="1">
      <alignment vertical="center"/>
    </xf>
    <xf numFmtId="0" fontId="3" fillId="2" borderId="29" xfId="0" applyFont="1" applyFill="1" applyBorder="1" applyAlignment="1">
      <alignment horizontal="center" vertical="center"/>
    </xf>
    <xf numFmtId="49" fontId="5" fillId="2" borderId="30" xfId="0" applyNumberFormat="1" applyFont="1" applyFill="1" applyBorder="1"/>
    <xf numFmtId="49" fontId="6" fillId="2" borderId="30" xfId="0" applyNumberFormat="1" applyFont="1" applyFill="1" applyBorder="1"/>
    <xf numFmtId="0" fontId="0" fillId="2" borderId="31" xfId="0" applyFont="1" applyFill="1" applyBorder="1"/>
    <xf numFmtId="0" fontId="0" fillId="2" borderId="29" xfId="0" applyFont="1" applyFill="1" applyBorder="1"/>
    <xf numFmtId="0" fontId="7" fillId="2" borderId="29" xfId="0" applyFont="1" applyFill="1" applyBorder="1" applyAlignment="1">
      <alignment horizontal="center" vertical="center"/>
    </xf>
    <xf numFmtId="49" fontId="5" fillId="2" borderId="32" xfId="0" applyNumberFormat="1" applyFont="1" applyFill="1" applyBorder="1"/>
    <xf numFmtId="0" fontId="0" fillId="2" borderId="33" xfId="0" applyFont="1" applyFill="1" applyBorder="1"/>
    <xf numFmtId="49" fontId="5" fillId="2" borderId="34" xfId="0" applyNumberFormat="1" applyFont="1" applyFill="1" applyBorder="1"/>
    <xf numFmtId="49" fontId="8" fillId="2" borderId="34" xfId="0" applyNumberFormat="1" applyFont="1" applyFill="1" applyBorder="1"/>
    <xf numFmtId="0" fontId="0" fillId="2" borderId="1" xfId="0" applyFont="1" applyFill="1" applyBorder="1"/>
    <xf numFmtId="0" fontId="5" fillId="2" borderId="6" xfId="0" applyFont="1" applyFill="1" applyBorder="1"/>
    <xf numFmtId="0" fontId="9" fillId="2" borderId="29" xfId="0" applyFont="1" applyFill="1" applyBorder="1"/>
    <xf numFmtId="0" fontId="10" fillId="2" borderId="29" xfId="0" applyFont="1" applyFill="1" applyBorder="1" applyAlignment="1">
      <alignment horizontal="center" vertical="center"/>
    </xf>
    <xf numFmtId="0" fontId="0" fillId="2" borderId="6" xfId="0" applyFont="1" applyFill="1" applyBorder="1"/>
    <xf numFmtId="49" fontId="0" fillId="2" borderId="29" xfId="0" applyNumberFormat="1" applyFont="1" applyFill="1" applyBorder="1"/>
    <xf numFmtId="0" fontId="0" fillId="5" borderId="6" xfId="0" applyFont="1" applyFill="1" applyBorder="1"/>
    <xf numFmtId="0" fontId="0" fillId="5" borderId="29" xfId="0" applyFont="1" applyFill="1" applyBorder="1"/>
    <xf numFmtId="0" fontId="0" fillId="5" borderId="9" xfId="0" applyFont="1" applyFill="1" applyBorder="1" applyAlignment="1">
      <alignment vertical="center"/>
    </xf>
    <xf numFmtId="0" fontId="0" fillId="2" borderId="30" xfId="0" applyFont="1" applyFill="1" applyBorder="1" applyAlignment="1">
      <alignment vertical="center"/>
    </xf>
    <xf numFmtId="0" fontId="10" fillId="2" borderId="30" xfId="0" applyFont="1" applyFill="1" applyBorder="1" applyAlignment="1">
      <alignment horizontal="center" vertical="center"/>
    </xf>
    <xf numFmtId="0" fontId="0" fillId="2" borderId="30" xfId="0" applyFont="1" applyFill="1" applyBorder="1"/>
    <xf numFmtId="0" fontId="0" fillId="2" borderId="32" xfId="0" applyFont="1" applyFill="1" applyBorder="1" applyAlignment="1">
      <alignment vertical="center"/>
    </xf>
    <xf numFmtId="0" fontId="10" fillId="2" borderId="32" xfId="0" applyFont="1" applyFill="1" applyBorder="1" applyAlignment="1">
      <alignment horizontal="center" vertical="center"/>
    </xf>
    <xf numFmtId="0" fontId="0" fillId="2" borderId="32" xfId="0" applyFont="1" applyFill="1" applyBorder="1"/>
    <xf numFmtId="0" fontId="5" fillId="2" borderId="32" xfId="0" applyFont="1" applyFill="1" applyBorder="1"/>
    <xf numFmtId="0" fontId="0" fillId="2" borderId="40" xfId="0" applyFont="1" applyFill="1" applyBorder="1" applyAlignment="1">
      <alignment vertical="center"/>
    </xf>
    <xf numFmtId="0" fontId="0" fillId="2" borderId="32" xfId="0" applyFont="1" applyFill="1" applyBorder="1" applyAlignment="1">
      <alignment horizontal="left"/>
    </xf>
    <xf numFmtId="49" fontId="12" fillId="2" borderId="41" xfId="0" applyNumberFormat="1" applyFont="1" applyFill="1" applyBorder="1" applyAlignment="1">
      <alignment horizontal="left" vertical="center"/>
    </xf>
    <xf numFmtId="0" fontId="0" fillId="2" borderId="41" xfId="0" applyFont="1" applyFill="1" applyBorder="1" applyAlignment="1">
      <alignment horizontal="center"/>
    </xf>
    <xf numFmtId="0" fontId="0" fillId="2" borderId="41" xfId="0" applyFont="1" applyFill="1" applyBorder="1"/>
    <xf numFmtId="0" fontId="0" fillId="2" borderId="32" xfId="0" applyFont="1" applyFill="1" applyBorder="1" applyAlignment="1">
      <alignment horizontal="left" vertical="center"/>
    </xf>
    <xf numFmtId="49" fontId="13" fillId="7" borderId="42" xfId="0" applyNumberFormat="1" applyFont="1" applyFill="1" applyBorder="1" applyAlignment="1">
      <alignment horizontal="center" wrapText="1"/>
    </xf>
    <xf numFmtId="49" fontId="13" fillId="7" borderId="46" xfId="0" applyNumberFormat="1" applyFont="1" applyFill="1" applyBorder="1" applyAlignment="1">
      <alignment horizontal="center" wrapText="1"/>
    </xf>
    <xf numFmtId="49" fontId="13" fillId="7" borderId="47" xfId="0" applyNumberFormat="1" applyFont="1" applyFill="1" applyBorder="1" applyAlignment="1">
      <alignment horizontal="center" wrapText="1"/>
    </xf>
    <xf numFmtId="49" fontId="14" fillId="8" borderId="49" xfId="0" applyNumberFormat="1" applyFont="1" applyFill="1" applyBorder="1" applyAlignment="1">
      <alignment horizontal="left" vertical="center"/>
    </xf>
    <xf numFmtId="164" fontId="15" fillId="3" borderId="49" xfId="0" applyNumberFormat="1" applyFont="1" applyFill="1" applyBorder="1" applyAlignment="1">
      <alignment horizontal="center" vertical="center" wrapText="1"/>
    </xf>
    <xf numFmtId="0" fontId="0" fillId="2" borderId="50" xfId="0" applyFont="1" applyFill="1" applyBorder="1" applyAlignment="1">
      <alignment vertical="center"/>
    </xf>
    <xf numFmtId="0" fontId="0" fillId="2" borderId="55" xfId="0" applyFont="1" applyFill="1" applyBorder="1"/>
    <xf numFmtId="0" fontId="0" fillId="2" borderId="55" xfId="0" applyFont="1" applyFill="1" applyBorder="1" applyAlignment="1">
      <alignment vertical="center"/>
    </xf>
    <xf numFmtId="49" fontId="16" fillId="2" borderId="56" xfId="0" applyNumberFormat="1" applyFont="1" applyFill="1" applyBorder="1" applyAlignment="1">
      <alignment horizontal="left" vertical="center"/>
    </xf>
    <xf numFmtId="49" fontId="16" fillId="2" borderId="57" xfId="0" applyNumberFormat="1" applyFont="1" applyFill="1" applyBorder="1" applyAlignment="1">
      <alignment horizontal="left" vertical="center"/>
    </xf>
    <xf numFmtId="0" fontId="10" fillId="2" borderId="41" xfId="0" applyFont="1" applyFill="1" applyBorder="1" applyAlignment="1">
      <alignment horizontal="center"/>
    </xf>
    <xf numFmtId="49" fontId="14" fillId="2" borderId="49" xfId="0" applyNumberFormat="1" applyFont="1" applyFill="1" applyBorder="1" applyAlignment="1">
      <alignment vertical="center" wrapText="1"/>
    </xf>
    <xf numFmtId="49" fontId="16" fillId="2" borderId="41" xfId="0" applyNumberFormat="1" applyFont="1" applyFill="1" applyBorder="1" applyAlignment="1">
      <alignment horizontal="left" vertical="center"/>
    </xf>
    <xf numFmtId="49" fontId="14" fillId="5" borderId="49" xfId="0" applyNumberFormat="1" applyFont="1" applyFill="1" applyBorder="1" applyAlignment="1">
      <alignment vertical="center" wrapText="1"/>
    </xf>
    <xf numFmtId="49" fontId="17" fillId="2" borderId="41" xfId="0" applyNumberFormat="1" applyFont="1" applyFill="1" applyBorder="1" applyAlignment="1">
      <alignment horizontal="left" vertical="center"/>
    </xf>
    <xf numFmtId="0" fontId="0" fillId="2" borderId="60" xfId="0" applyFont="1" applyFill="1" applyBorder="1" applyAlignment="1">
      <alignment vertical="center"/>
    </xf>
    <xf numFmtId="49" fontId="15" fillId="3" borderId="49" xfId="0" applyNumberFormat="1" applyFont="1" applyFill="1" applyBorder="1" applyAlignment="1">
      <alignment horizontal="center" vertical="center" wrapText="1"/>
    </xf>
    <xf numFmtId="0" fontId="0" fillId="2" borderId="61" xfId="0" applyFont="1" applyFill="1" applyBorder="1" applyAlignment="1">
      <alignment vertical="center"/>
    </xf>
    <xf numFmtId="49" fontId="16" fillId="2" borderId="6" xfId="0" applyNumberFormat="1" applyFont="1" applyFill="1" applyBorder="1" applyAlignment="1">
      <alignment horizontal="left" vertical="center"/>
    </xf>
    <xf numFmtId="49" fontId="16" fillId="2" borderId="40" xfId="0" applyNumberFormat="1" applyFont="1" applyFill="1" applyBorder="1" applyAlignment="1">
      <alignment horizontal="left" vertical="center"/>
    </xf>
    <xf numFmtId="0" fontId="10" fillId="2" borderId="32" xfId="0" applyFont="1" applyFill="1" applyBorder="1" applyAlignment="1">
      <alignment horizontal="left"/>
    </xf>
    <xf numFmtId="0" fontId="10" fillId="2" borderId="32" xfId="0" applyFont="1" applyFill="1" applyBorder="1" applyAlignment="1">
      <alignment horizontal="center"/>
    </xf>
    <xf numFmtId="0" fontId="0" fillId="2" borderId="62" xfId="0" applyFont="1" applyFill="1" applyBorder="1"/>
    <xf numFmtId="0" fontId="0" fillId="2" borderId="34" xfId="0" applyFont="1" applyFill="1" applyBorder="1"/>
    <xf numFmtId="49" fontId="13" fillId="7" borderId="63" xfId="0" applyNumberFormat="1" applyFont="1" applyFill="1" applyBorder="1" applyAlignment="1">
      <alignment horizontal="center" vertical="center" wrapText="1"/>
    </xf>
    <xf numFmtId="0" fontId="18" fillId="2" borderId="64" xfId="0" applyFont="1" applyFill="1" applyBorder="1" applyAlignment="1">
      <alignment vertical="center"/>
    </xf>
    <xf numFmtId="0" fontId="19" fillId="8" borderId="49" xfId="0" applyFont="1" applyFill="1" applyBorder="1" applyAlignment="1">
      <alignment horizontal="center" vertical="center" wrapText="1"/>
    </xf>
    <xf numFmtId="49" fontId="19" fillId="8" borderId="65" xfId="0" applyNumberFormat="1" applyFont="1" applyFill="1" applyBorder="1" applyAlignment="1">
      <alignment vertical="center" wrapText="1"/>
    </xf>
    <xf numFmtId="0" fontId="19" fillId="8" borderId="66" xfId="0" applyFont="1" applyFill="1" applyBorder="1" applyAlignment="1">
      <alignment vertical="center" wrapText="1"/>
    </xf>
    <xf numFmtId="49" fontId="19" fillId="8" borderId="49" xfId="0" applyNumberFormat="1" applyFont="1" applyFill="1" applyBorder="1" applyAlignment="1">
      <alignment horizontal="center" vertical="center" wrapText="1"/>
    </xf>
    <xf numFmtId="0" fontId="18" fillId="2" borderId="50" xfId="0" applyFont="1" applyFill="1" applyBorder="1" applyAlignment="1">
      <alignment vertical="center"/>
    </xf>
    <xf numFmtId="165" fontId="15" fillId="3" borderId="49" xfId="0" applyNumberFormat="1" applyFont="1" applyFill="1" applyBorder="1" applyAlignment="1">
      <alignment horizontal="center" vertical="center" wrapText="1"/>
    </xf>
    <xf numFmtId="165" fontId="15" fillId="3" borderId="49" xfId="0" applyNumberFormat="1" applyFont="1" applyFill="1" applyBorder="1" applyAlignment="1">
      <alignment horizontal="center" vertical="center" wrapText="1"/>
    </xf>
    <xf numFmtId="49" fontId="20" fillId="2" borderId="55" xfId="0" applyNumberFormat="1" applyFont="1" applyFill="1" applyBorder="1" applyAlignment="1">
      <alignment horizontal="left" vertical="center"/>
    </xf>
    <xf numFmtId="49" fontId="20" fillId="2" borderId="55" xfId="0" applyNumberFormat="1" applyFont="1" applyFill="1" applyBorder="1" applyAlignment="1">
      <alignment horizontal="left"/>
    </xf>
    <xf numFmtId="0" fontId="20" fillId="2" borderId="55" xfId="0" applyFont="1" applyFill="1" applyBorder="1" applyAlignment="1">
      <alignment horizontal="left"/>
    </xf>
    <xf numFmtId="0" fontId="20" fillId="2" borderId="55" xfId="0" applyFont="1" applyFill="1" applyBorder="1" applyAlignment="1">
      <alignment horizontal="center"/>
    </xf>
    <xf numFmtId="0" fontId="20" fillId="2" borderId="32" xfId="0" applyFont="1" applyFill="1" applyBorder="1" applyAlignment="1">
      <alignment horizontal="right"/>
    </xf>
    <xf numFmtId="164" fontId="14" fillId="2" borderId="55" xfId="0" applyNumberFormat="1" applyFont="1" applyFill="1" applyBorder="1" applyAlignment="1">
      <alignment horizontal="center" vertical="center" wrapText="1"/>
    </xf>
    <xf numFmtId="49" fontId="13" fillId="7" borderId="49" xfId="0" applyNumberFormat="1" applyFont="1" applyFill="1" applyBorder="1" applyAlignment="1">
      <alignment horizontal="center" wrapText="1"/>
    </xf>
    <xf numFmtId="166" fontId="21" fillId="5" borderId="49" xfId="0" applyNumberFormat="1" applyFont="1" applyFill="1" applyBorder="1" applyAlignment="1">
      <alignment horizontal="right" vertical="center" wrapText="1"/>
    </xf>
    <xf numFmtId="49" fontId="15" fillId="10" borderId="49" xfId="0" applyNumberFormat="1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vertical="center"/>
    </xf>
    <xf numFmtId="0" fontId="18" fillId="2" borderId="30" xfId="0" applyFont="1" applyFill="1" applyBorder="1" applyAlignment="1">
      <alignment vertical="center"/>
    </xf>
    <xf numFmtId="0" fontId="0" fillId="2" borderId="30" xfId="0" applyFont="1" applyFill="1" applyBorder="1" applyAlignment="1">
      <alignment horizontal="left" vertical="center"/>
    </xf>
    <xf numFmtId="0" fontId="0" fillId="0" borderId="68" xfId="0" applyFont="1" applyBorder="1" applyAlignment="1">
      <alignment horizontal="left"/>
    </xf>
    <xf numFmtId="0" fontId="0" fillId="0" borderId="68" xfId="0" applyFont="1" applyBorder="1" applyAlignment="1">
      <alignment horizontal="center"/>
    </xf>
    <xf numFmtId="0" fontId="0" fillId="0" borderId="68" xfId="0" applyFont="1" applyBorder="1" applyAlignment="1">
      <alignment horizontal="right"/>
    </xf>
    <xf numFmtId="0" fontId="18" fillId="2" borderId="32" xfId="0" applyFont="1" applyFill="1" applyBorder="1" applyAlignment="1">
      <alignment vertical="center"/>
    </xf>
    <xf numFmtId="0" fontId="0" fillId="0" borderId="41" xfId="0" applyFont="1" applyBorder="1" applyAlignment="1">
      <alignment horizontal="left"/>
    </xf>
    <xf numFmtId="0" fontId="0" fillId="0" borderId="41" xfId="0" applyFont="1" applyBorder="1" applyAlignment="1">
      <alignment horizontal="center"/>
    </xf>
    <xf numFmtId="0" fontId="0" fillId="0" borderId="41" xfId="0" applyFont="1" applyBorder="1"/>
    <xf numFmtId="0" fontId="0" fillId="0" borderId="32" xfId="0" applyFont="1" applyBorder="1"/>
    <xf numFmtId="0" fontId="0" fillId="0" borderId="50" xfId="0" applyFont="1" applyBorder="1"/>
    <xf numFmtId="0" fontId="0" fillId="0" borderId="55" xfId="0" applyFont="1" applyBorder="1"/>
    <xf numFmtId="0" fontId="0" fillId="2" borderId="55" xfId="0" applyFont="1" applyFill="1" applyBorder="1" applyAlignment="1">
      <alignment horizontal="left" vertical="center"/>
    </xf>
    <xf numFmtId="0" fontId="0" fillId="0" borderId="55" xfId="0" applyFont="1" applyBorder="1" applyAlignment="1">
      <alignment horizontal="left"/>
    </xf>
    <xf numFmtId="0" fontId="0" fillId="0" borderId="55" xfId="0" applyFont="1" applyBorder="1" applyAlignment="1">
      <alignment horizontal="center"/>
    </xf>
    <xf numFmtId="0" fontId="0" fillId="0" borderId="55" xfId="0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0" fontId="10" fillId="0" borderId="41" xfId="0" applyFont="1" applyBorder="1" applyAlignment="1">
      <alignment horizontal="center"/>
    </xf>
    <xf numFmtId="0" fontId="0" fillId="0" borderId="69" xfId="0" applyFont="1" applyBorder="1"/>
    <xf numFmtId="0" fontId="18" fillId="2" borderId="55" xfId="0" applyFont="1" applyFill="1" applyBorder="1" applyAlignment="1">
      <alignment vertical="center"/>
    </xf>
    <xf numFmtId="0" fontId="10" fillId="0" borderId="32" xfId="0" applyFont="1" applyBorder="1"/>
    <xf numFmtId="0" fontId="0" fillId="0" borderId="67" xfId="0" applyFont="1" applyBorder="1" applyAlignment="1">
      <alignment horizontal="right"/>
    </xf>
    <xf numFmtId="0" fontId="0" fillId="0" borderId="32" xfId="0" applyFont="1" applyBorder="1" applyAlignment="1">
      <alignment horizontal="left"/>
    </xf>
    <xf numFmtId="0" fontId="0" fillId="0" borderId="32" xfId="0" applyFont="1" applyBorder="1" applyAlignment="1">
      <alignment horizontal="center"/>
    </xf>
    <xf numFmtId="0" fontId="0" fillId="0" borderId="60" xfId="0" applyFont="1" applyBorder="1" applyAlignment="1">
      <alignment horizontal="right"/>
    </xf>
    <xf numFmtId="0" fontId="0" fillId="0" borderId="32" xfId="0" applyFont="1" applyBorder="1" applyAlignment="1">
      <alignment horizontal="right"/>
    </xf>
    <xf numFmtId="0" fontId="18" fillId="2" borderId="60" xfId="0" applyFont="1" applyFill="1" applyBorder="1" applyAlignment="1">
      <alignment vertical="center"/>
    </xf>
    <xf numFmtId="49" fontId="15" fillId="2" borderId="49" xfId="0" applyNumberFormat="1" applyFont="1" applyFill="1" applyBorder="1" applyAlignment="1">
      <alignment horizontal="center" vertical="center" wrapText="1"/>
    </xf>
    <xf numFmtId="49" fontId="0" fillId="2" borderId="50" xfId="0" applyNumberFormat="1" applyFont="1" applyFill="1" applyBorder="1" applyAlignment="1">
      <alignment horizontal="left" vertical="center"/>
    </xf>
    <xf numFmtId="0" fontId="0" fillId="0" borderId="70" xfId="0" applyFont="1" applyBorder="1" applyAlignment="1">
      <alignment horizontal="right"/>
    </xf>
    <xf numFmtId="49" fontId="13" fillId="7" borderId="71" xfId="0" applyNumberFormat="1" applyFont="1" applyFill="1" applyBorder="1" applyAlignment="1">
      <alignment horizontal="center" wrapText="1"/>
    </xf>
    <xf numFmtId="0" fontId="18" fillId="2" borderId="61" xfId="0" applyFont="1" applyFill="1" applyBorder="1" applyAlignment="1">
      <alignment horizontal="center" vertical="center"/>
    </xf>
    <xf numFmtId="0" fontId="18" fillId="2" borderId="32" xfId="0" applyFont="1" applyFill="1" applyBorder="1" applyAlignment="1">
      <alignment horizontal="center" vertical="center"/>
    </xf>
    <xf numFmtId="0" fontId="0" fillId="0" borderId="6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73" xfId="0" applyFont="1" applyBorder="1"/>
    <xf numFmtId="49" fontId="19" fillId="8" borderId="49" xfId="0" applyNumberFormat="1" applyFont="1" applyFill="1" applyBorder="1" applyAlignment="1">
      <alignment vertical="center" wrapText="1"/>
    </xf>
    <xf numFmtId="0" fontId="23" fillId="0" borderId="67" xfId="0" applyFont="1" applyBorder="1"/>
    <xf numFmtId="0" fontId="24" fillId="0" borderId="67" xfId="0" applyFont="1" applyBorder="1"/>
    <xf numFmtId="49" fontId="23" fillId="7" borderId="71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14" fillId="2" borderId="58" xfId="0" applyNumberFormat="1" applyFont="1" applyFill="1" applyBorder="1" applyAlignment="1">
      <alignment horizontal="left" vertical="center" wrapText="1"/>
    </xf>
    <xf numFmtId="49" fontId="13" fillId="7" borderId="43" xfId="0" applyNumberFormat="1" applyFont="1" applyFill="1" applyBorder="1" applyAlignment="1">
      <alignment horizontal="center" wrapText="1"/>
    </xf>
    <xf numFmtId="49" fontId="6" fillId="2" borderId="32" xfId="0" applyNumberFormat="1" applyFont="1" applyFill="1" applyBorder="1"/>
    <xf numFmtId="4" fontId="15" fillId="3" borderId="49" xfId="0" applyNumberFormat="1" applyFont="1" applyFill="1" applyBorder="1" applyAlignment="1">
      <alignment horizontal="center" vertical="center" wrapText="1"/>
    </xf>
    <xf numFmtId="49" fontId="16" fillId="2" borderId="69" xfId="0" applyNumberFormat="1" applyFont="1" applyFill="1" applyBorder="1" applyAlignment="1">
      <alignment horizontal="left" vertical="center"/>
    </xf>
    <xf numFmtId="0" fontId="26" fillId="2" borderId="32" xfId="0" applyFont="1" applyFill="1" applyBorder="1"/>
    <xf numFmtId="0" fontId="26" fillId="2" borderId="32" xfId="0" applyFont="1" applyFill="1" applyBorder="1" applyAlignment="1">
      <alignment vertical="center"/>
    </xf>
    <xf numFmtId="0" fontId="26" fillId="2" borderId="61" xfId="0" applyFont="1" applyFill="1" applyBorder="1"/>
    <xf numFmtId="0" fontId="26" fillId="2" borderId="34" xfId="0" applyFont="1" applyFill="1" applyBorder="1"/>
    <xf numFmtId="0" fontId="26" fillId="2" borderId="34" xfId="0" applyFont="1" applyFill="1" applyBorder="1" applyAlignment="1">
      <alignment vertical="center"/>
    </xf>
    <xf numFmtId="0" fontId="19" fillId="8" borderId="74" xfId="0" applyFont="1" applyFill="1" applyBorder="1" applyAlignment="1">
      <alignment horizontal="center" vertical="center"/>
    </xf>
    <xf numFmtId="49" fontId="19" fillId="8" borderId="77" xfId="0" applyNumberFormat="1" applyFont="1" applyFill="1" applyBorder="1" applyAlignment="1">
      <alignment horizontal="center" vertical="center" wrapText="1"/>
    </xf>
    <xf numFmtId="49" fontId="19" fillId="8" borderId="78" xfId="0" applyNumberFormat="1" applyFont="1" applyFill="1" applyBorder="1" applyAlignment="1">
      <alignment horizontal="center" vertical="center" wrapText="1"/>
    </xf>
    <xf numFmtId="0" fontId="26" fillId="2" borderId="79" xfId="0" applyFont="1" applyFill="1" applyBorder="1" applyAlignment="1">
      <alignment vertical="center"/>
    </xf>
    <xf numFmtId="0" fontId="26" fillId="2" borderId="68" xfId="0" applyFont="1" applyFill="1" applyBorder="1" applyAlignment="1">
      <alignment vertical="center"/>
    </xf>
    <xf numFmtId="49" fontId="14" fillId="8" borderId="49" xfId="0" applyNumberFormat="1" applyFont="1" applyFill="1" applyBorder="1" applyAlignment="1">
      <alignment horizontal="left" vertical="center" wrapText="1"/>
    </xf>
    <xf numFmtId="1" fontId="15" fillId="3" borderId="49" xfId="0" applyNumberFormat="1" applyFont="1" applyFill="1" applyBorder="1" applyAlignment="1">
      <alignment horizontal="center" vertical="center" wrapText="1"/>
    </xf>
    <xf numFmtId="165" fontId="26" fillId="10" borderId="49" xfId="0" applyNumberFormat="1" applyFont="1" applyFill="1" applyBorder="1"/>
    <xf numFmtId="0" fontId="26" fillId="2" borderId="50" xfId="0" applyFont="1" applyFill="1" applyBorder="1" applyAlignment="1">
      <alignment vertical="center"/>
    </xf>
    <xf numFmtId="0" fontId="26" fillId="2" borderId="55" xfId="0" applyFont="1" applyFill="1" applyBorder="1" applyAlignment="1">
      <alignment vertical="center"/>
    </xf>
    <xf numFmtId="0" fontId="26" fillId="2" borderId="55" xfId="0" applyFont="1" applyFill="1" applyBorder="1"/>
    <xf numFmtId="0" fontId="26" fillId="2" borderId="55" xfId="0" applyFont="1" applyFill="1" applyBorder="1" applyAlignment="1">
      <alignment horizontal="left"/>
    </xf>
    <xf numFmtId="0" fontId="26" fillId="2" borderId="67" xfId="0" applyFont="1" applyFill="1" applyBorder="1" applyAlignment="1">
      <alignment vertical="center"/>
    </xf>
    <xf numFmtId="0" fontId="26" fillId="2" borderId="60" xfId="0" applyFont="1" applyFill="1" applyBorder="1" applyAlignment="1">
      <alignment vertical="center"/>
    </xf>
    <xf numFmtId="0" fontId="26" fillId="2" borderId="32" xfId="0" applyFont="1" applyFill="1" applyBorder="1" applyAlignment="1">
      <alignment horizontal="right"/>
    </xf>
    <xf numFmtId="0" fontId="26" fillId="2" borderId="50" xfId="0" applyFont="1" applyFill="1" applyBorder="1"/>
    <xf numFmtId="49" fontId="29" fillId="2" borderId="50" xfId="0" applyNumberFormat="1" applyFont="1" applyFill="1" applyBorder="1" applyAlignment="1">
      <alignment vertical="center"/>
    </xf>
    <xf numFmtId="49" fontId="30" fillId="2" borderId="50" xfId="0" applyNumberFormat="1" applyFont="1" applyFill="1" applyBorder="1" applyAlignment="1">
      <alignment vertical="center"/>
    </xf>
    <xf numFmtId="0" fontId="33" fillId="2" borderId="61" xfId="0" applyFont="1" applyFill="1" applyBorder="1" applyAlignment="1">
      <alignment vertical="center"/>
    </xf>
    <xf numFmtId="0" fontId="28" fillId="2" borderId="68" xfId="0" applyFont="1" applyFill="1" applyBorder="1" applyAlignment="1">
      <alignment horizontal="left" vertical="center"/>
    </xf>
    <xf numFmtId="0" fontId="28" fillId="0" borderId="68" xfId="0" applyFont="1" applyBorder="1" applyAlignment="1">
      <alignment horizontal="left"/>
    </xf>
    <xf numFmtId="0" fontId="28" fillId="0" borderId="68" xfId="0" applyFont="1" applyBorder="1" applyAlignment="1">
      <alignment horizontal="center"/>
    </xf>
    <xf numFmtId="0" fontId="28" fillId="0" borderId="68" xfId="0" applyFont="1" applyBorder="1" applyAlignment="1">
      <alignment horizontal="right"/>
    </xf>
    <xf numFmtId="0" fontId="33" fillId="2" borderId="68" xfId="0" applyFont="1" applyFill="1" applyBorder="1" applyAlignment="1">
      <alignment vertical="center"/>
    </xf>
    <xf numFmtId="49" fontId="34" fillId="2" borderId="56" xfId="0" applyNumberFormat="1" applyFont="1" applyFill="1" applyBorder="1" applyAlignment="1">
      <alignment horizontal="left" vertical="center"/>
    </xf>
    <xf numFmtId="49" fontId="34" fillId="2" borderId="57" xfId="0" applyNumberFormat="1" applyFont="1" applyFill="1" applyBorder="1" applyAlignment="1">
      <alignment horizontal="left" vertical="center"/>
    </xf>
    <xf numFmtId="0" fontId="35" fillId="0" borderId="41" xfId="0" applyFont="1" applyBorder="1" applyAlignment="1">
      <alignment horizontal="left"/>
    </xf>
    <xf numFmtId="0" fontId="35" fillId="0" borderId="41" xfId="0" applyFont="1" applyBorder="1" applyAlignment="1">
      <alignment horizontal="center"/>
    </xf>
    <xf numFmtId="0" fontId="35" fillId="0" borderId="41" xfId="0" applyFont="1" applyBorder="1"/>
    <xf numFmtId="49" fontId="36" fillId="7" borderId="42" xfId="0" applyNumberFormat="1" applyFont="1" applyFill="1" applyBorder="1" applyAlignment="1">
      <alignment horizontal="center" wrapText="1"/>
    </xf>
    <xf numFmtId="49" fontId="36" fillId="7" borderId="46" xfId="0" applyNumberFormat="1" applyFont="1" applyFill="1" applyBorder="1" applyAlignment="1">
      <alignment horizontal="center" wrapText="1"/>
    </xf>
    <xf numFmtId="49" fontId="36" fillId="7" borderId="80" xfId="0" applyNumberFormat="1" applyFont="1" applyFill="1" applyBorder="1" applyAlignment="1">
      <alignment horizontal="center" wrapText="1"/>
    </xf>
    <xf numFmtId="49" fontId="37" fillId="2" borderId="49" xfId="0" applyNumberFormat="1" applyFont="1" applyFill="1" applyBorder="1" applyAlignment="1">
      <alignment vertical="center" wrapText="1"/>
    </xf>
    <xf numFmtId="166" fontId="38" fillId="5" borderId="49" xfId="0" applyNumberFormat="1" applyFont="1" applyFill="1" applyBorder="1" applyAlignment="1">
      <alignment horizontal="right" vertical="center" wrapText="1"/>
    </xf>
    <xf numFmtId="0" fontId="39" fillId="5" borderId="49" xfId="0" applyFont="1" applyFill="1" applyBorder="1" applyAlignment="1">
      <alignment horizontal="center" vertical="center" wrapText="1"/>
    </xf>
    <xf numFmtId="0" fontId="33" fillId="2" borderId="55" xfId="0" applyFont="1" applyFill="1" applyBorder="1" applyAlignment="1">
      <alignment vertical="center"/>
    </xf>
    <xf numFmtId="0" fontId="28" fillId="0" borderId="55" xfId="0" applyFont="1" applyBorder="1"/>
    <xf numFmtId="0" fontId="28" fillId="0" borderId="55" xfId="0" applyFont="1" applyBorder="1" applyAlignment="1">
      <alignment horizontal="right"/>
    </xf>
    <xf numFmtId="0" fontId="33" fillId="2" borderId="67" xfId="0" applyFont="1" applyFill="1" applyBorder="1" applyAlignment="1">
      <alignment vertical="center"/>
    </xf>
    <xf numFmtId="0" fontId="33" fillId="2" borderId="32" xfId="0" applyFont="1" applyFill="1" applyBorder="1" applyAlignment="1">
      <alignment vertical="center"/>
    </xf>
    <xf numFmtId="0" fontId="28" fillId="0" borderId="32" xfId="0" applyFont="1" applyBorder="1"/>
    <xf numFmtId="0" fontId="28" fillId="0" borderId="70" xfId="0" applyFont="1" applyBorder="1" applyAlignment="1">
      <alignment horizontal="right"/>
    </xf>
    <xf numFmtId="49" fontId="36" fillId="7" borderId="71" xfId="0" applyNumberFormat="1" applyFont="1" applyFill="1" applyBorder="1" applyAlignment="1">
      <alignment horizontal="center" wrapText="1"/>
    </xf>
    <xf numFmtId="49" fontId="40" fillId="2" borderId="41" xfId="0" applyNumberFormat="1" applyFont="1" applyFill="1" applyBorder="1" applyAlignment="1">
      <alignment horizontal="left" vertical="center"/>
    </xf>
    <xf numFmtId="0" fontId="28" fillId="0" borderId="32" xfId="0" applyFont="1" applyBorder="1" applyAlignment="1">
      <alignment horizontal="left"/>
    </xf>
    <xf numFmtId="0" fontId="28" fillId="0" borderId="32" xfId="0" applyFont="1" applyBorder="1" applyAlignment="1">
      <alignment horizontal="center"/>
    </xf>
    <xf numFmtId="0" fontId="28" fillId="0" borderId="60" xfId="0" applyFont="1" applyBorder="1"/>
    <xf numFmtId="49" fontId="41" fillId="2" borderId="49" xfId="0" applyNumberFormat="1" applyFont="1" applyFill="1" applyBorder="1" applyAlignment="1">
      <alignment horizontal="center" vertical="center" wrapText="1"/>
    </xf>
    <xf numFmtId="49" fontId="28" fillId="2" borderId="50" xfId="0" applyNumberFormat="1" applyFont="1" applyFill="1" applyBorder="1" applyAlignment="1">
      <alignment horizontal="left" vertical="center"/>
    </xf>
    <xf numFmtId="0" fontId="28" fillId="2" borderId="32" xfId="0" applyFont="1" applyFill="1" applyBorder="1" applyAlignment="1">
      <alignment horizontal="left" vertical="center"/>
    </xf>
    <xf numFmtId="49" fontId="5" fillId="4" borderId="35" xfId="0" applyNumberFormat="1" applyFont="1" applyFill="1" applyBorder="1" applyAlignment="1">
      <alignment horizontal="center" vertical="center" wrapText="1"/>
    </xf>
    <xf numFmtId="0" fontId="1" fillId="0" borderId="24" xfId="0" applyFont="1" applyBorder="1"/>
    <xf numFmtId="0" fontId="1" fillId="0" borderId="25" xfId="0" applyFont="1" applyBorder="1"/>
    <xf numFmtId="0" fontId="1" fillId="0" borderId="36" xfId="0" applyFont="1" applyBorder="1"/>
    <xf numFmtId="0" fontId="1" fillId="0" borderId="11" xfId="0" applyFont="1" applyBorder="1"/>
    <xf numFmtId="0" fontId="1" fillId="0" borderId="12" xfId="0" applyFont="1" applyBorder="1"/>
    <xf numFmtId="0" fontId="0" fillId="2" borderId="2" xfId="0" applyFont="1" applyFill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  <xf numFmtId="0" fontId="1" fillId="0" borderId="7" xfId="0" applyFont="1" applyBorder="1"/>
    <xf numFmtId="0" fontId="0" fillId="0" borderId="0" xfId="0" applyFont="1" applyAlignment="1"/>
    <xf numFmtId="0" fontId="1" fillId="0" borderId="8" xfId="0" applyFont="1" applyBorder="1"/>
    <xf numFmtId="0" fontId="1" fillId="0" borderId="10" xfId="0" applyFont="1" applyBorder="1"/>
    <xf numFmtId="49" fontId="2" fillId="2" borderId="15" xfId="0" applyNumberFormat="1" applyFont="1" applyFill="1" applyBorder="1" applyAlignment="1">
      <alignment horizontal="center" vertical="center"/>
    </xf>
    <xf numFmtId="0" fontId="1" fillId="0" borderId="16" xfId="0" applyFont="1" applyBorder="1"/>
    <xf numFmtId="0" fontId="1" fillId="0" borderId="17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49" fontId="3" fillId="2" borderId="23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left" vertical="center"/>
    </xf>
    <xf numFmtId="0" fontId="1" fillId="0" borderId="27" xfId="0" applyFont="1" applyBorder="1"/>
    <xf numFmtId="0" fontId="1" fillId="0" borderId="28" xfId="0" applyFont="1" applyBorder="1"/>
    <xf numFmtId="49" fontId="10" fillId="2" borderId="23" xfId="0" applyNumberFormat="1" applyFont="1" applyFill="1" applyBorder="1" applyAlignment="1">
      <alignment horizontal="right" vertical="center"/>
    </xf>
    <xf numFmtId="49" fontId="10" fillId="3" borderId="23" xfId="0" applyNumberFormat="1" applyFont="1" applyFill="1" applyBorder="1" applyAlignment="1">
      <alignment horizontal="center" vertical="center"/>
    </xf>
    <xf numFmtId="49" fontId="11" fillId="6" borderId="37" xfId="0" applyNumberFormat="1" applyFont="1" applyFill="1" applyBorder="1" applyAlignment="1">
      <alignment horizontal="center" vertical="center"/>
    </xf>
    <xf numFmtId="0" fontId="1" fillId="0" borderId="38" xfId="0" applyFont="1" applyBorder="1"/>
    <xf numFmtId="0" fontId="1" fillId="0" borderId="39" xfId="0" applyFont="1" applyBorder="1"/>
    <xf numFmtId="49" fontId="13" fillId="11" borderId="52" xfId="0" applyNumberFormat="1" applyFont="1" applyFill="1" applyBorder="1" applyAlignment="1">
      <alignment horizontal="center" wrapText="1"/>
    </xf>
    <xf numFmtId="0" fontId="1" fillId="0" borderId="29" xfId="0" applyFont="1" applyBorder="1"/>
    <xf numFmtId="0" fontId="1" fillId="0" borderId="9" xfId="0" applyFont="1" applyBorder="1"/>
    <xf numFmtId="49" fontId="19" fillId="8" borderId="75" xfId="0" applyNumberFormat="1" applyFont="1" applyFill="1" applyBorder="1" applyAlignment="1">
      <alignment horizontal="center" vertical="center"/>
    </xf>
    <xf numFmtId="0" fontId="1" fillId="0" borderId="76" xfId="0" applyFont="1" applyBorder="1"/>
    <xf numFmtId="49" fontId="14" fillId="2" borderId="48" xfId="0" applyNumberFormat="1" applyFont="1" applyFill="1" applyBorder="1" applyAlignment="1">
      <alignment horizontal="center" vertical="center" wrapText="1"/>
    </xf>
    <xf numFmtId="0" fontId="1" fillId="0" borderId="51" xfId="0" applyFont="1" applyBorder="1"/>
    <xf numFmtId="0" fontId="1" fillId="0" borderId="54" xfId="0" applyFont="1" applyBorder="1"/>
    <xf numFmtId="49" fontId="14" fillId="2" borderId="15" xfId="0" applyNumberFormat="1" applyFont="1" applyFill="1" applyBorder="1" applyAlignment="1">
      <alignment vertical="center" wrapText="1"/>
    </xf>
    <xf numFmtId="0" fontId="1" fillId="0" borderId="52" xfId="0" applyFont="1" applyBorder="1"/>
    <xf numFmtId="0" fontId="1" fillId="0" borderId="53" xfId="0" applyFont="1" applyBorder="1"/>
    <xf numFmtId="49" fontId="13" fillId="7" borderId="43" xfId="0" applyNumberFormat="1" applyFont="1" applyFill="1" applyBorder="1" applyAlignment="1">
      <alignment horizontal="center" wrapText="1"/>
    </xf>
    <xf numFmtId="0" fontId="1" fillId="0" borderId="44" xfId="0" applyFont="1" applyBorder="1"/>
    <xf numFmtId="0" fontId="1" fillId="0" borderId="45" xfId="0" applyFont="1" applyBorder="1"/>
    <xf numFmtId="49" fontId="14" fillId="9" borderId="48" xfId="0" applyNumberFormat="1" applyFont="1" applyFill="1" applyBorder="1" applyAlignment="1">
      <alignment vertical="center" wrapText="1"/>
    </xf>
    <xf numFmtId="0" fontId="14" fillId="2" borderId="48" xfId="0" applyFont="1" applyFill="1" applyBorder="1" applyAlignment="1">
      <alignment horizontal="center" vertical="center" wrapText="1"/>
    </xf>
    <xf numFmtId="49" fontId="14" fillId="2" borderId="58" xfId="0" applyNumberFormat="1" applyFont="1" applyFill="1" applyBorder="1" applyAlignment="1">
      <alignment horizontal="left" vertical="center" wrapText="1"/>
    </xf>
    <xf numFmtId="0" fontId="1" fillId="0" borderId="59" xfId="0" applyFont="1" applyBorder="1"/>
    <xf numFmtId="49" fontId="14" fillId="2" borderId="48" xfId="0" applyNumberFormat="1" applyFont="1" applyFill="1" applyBorder="1" applyAlignment="1">
      <alignment horizontal="left" vertical="center" wrapText="1"/>
    </xf>
    <xf numFmtId="49" fontId="14" fillId="2" borderId="15" xfId="0" applyNumberFormat="1" applyFont="1" applyFill="1" applyBorder="1" applyAlignment="1">
      <alignment horizontal="left" vertical="center" wrapText="1"/>
    </xf>
    <xf numFmtId="49" fontId="13" fillId="7" borderId="58" xfId="0" applyNumberFormat="1" applyFont="1" applyFill="1" applyBorder="1" applyAlignment="1">
      <alignment horizontal="center" wrapText="1"/>
    </xf>
    <xf numFmtId="49" fontId="14" fillId="2" borderId="65" xfId="0" applyNumberFormat="1" applyFont="1" applyFill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 wrapText="1"/>
    </xf>
    <xf numFmtId="0" fontId="0" fillId="0" borderId="66" xfId="0" applyFont="1" applyBorder="1" applyAlignment="1">
      <alignment horizontal="left" vertical="center" wrapText="1"/>
    </xf>
    <xf numFmtId="0" fontId="1" fillId="0" borderId="72" xfId="0" applyFont="1" applyBorder="1"/>
    <xf numFmtId="49" fontId="13" fillId="7" borderId="47" xfId="0" applyNumberFormat="1" applyFont="1" applyFill="1" applyBorder="1" applyAlignment="1">
      <alignment horizontal="center" wrapText="1"/>
    </xf>
    <xf numFmtId="0" fontId="0" fillId="0" borderId="44" xfId="0" applyFont="1" applyBorder="1" applyAlignment="1">
      <alignment horizontal="center" wrapText="1"/>
    </xf>
    <xf numFmtId="0" fontId="0" fillId="0" borderId="45" xfId="0" applyFont="1" applyBorder="1" applyAlignment="1">
      <alignment horizontal="center" wrapText="1"/>
    </xf>
    <xf numFmtId="49" fontId="31" fillId="6" borderId="37" xfId="0" applyNumberFormat="1" applyFont="1" applyFill="1" applyBorder="1" applyAlignment="1">
      <alignment horizontal="center" vertical="center"/>
    </xf>
    <xf numFmtId="0" fontId="32" fillId="0" borderId="39" xfId="0" applyFont="1" applyBorder="1"/>
    <xf numFmtId="0" fontId="32" fillId="0" borderId="72" xfId="0" applyFont="1" applyBorder="1"/>
    <xf numFmtId="49" fontId="36" fillId="7" borderId="47" xfId="0" applyNumberFormat="1" applyFont="1" applyFill="1" applyBorder="1" applyAlignment="1">
      <alignment horizontal="center" wrapText="1"/>
    </xf>
    <xf numFmtId="0" fontId="32" fillId="0" borderId="44" xfId="0" applyFont="1" applyBorder="1"/>
    <xf numFmtId="0" fontId="32" fillId="0" borderId="45" xfId="0" applyFont="1" applyBorder="1"/>
    <xf numFmtId="0" fontId="32" fillId="0" borderId="6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9525</xdr:colOff>
      <xdr:row>1</xdr:row>
      <xdr:rowOff>409575</xdr:rowOff>
    </xdr:from>
    <xdr:ext cx="3609975" cy="762000"/>
    <xdr:pic>
      <xdr:nvPicPr>
        <xdr:cNvPr id="2" name="image1.png" descr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Eric de GERMOND" id="{8D9672B2-2526-4A4F-AC7E-78BB556BF175}" userId="c9b0cc916313ea55" providerId="Windows Live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1" dT="2021-07-23T13:39:17.77" personId="{8D9672B2-2526-4A4F-AC7E-78BB556BF175}" id="{6EE9CDF2-41E4-2A45-A2A9-F52CEC63F8E7}">
    <text>@yfrotin@beapi.fr document complété. Relecture possible. Merci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topLeftCell="A13" workbookViewId="0">
      <selection activeCell="E20" sqref="E20"/>
    </sheetView>
  </sheetViews>
  <sheetFormatPr baseColWidth="10" defaultColWidth="14.42578125" defaultRowHeight="15" customHeight="1"/>
  <cols>
    <col min="1" max="1" width="11.42578125" customWidth="1"/>
    <col min="2" max="2" width="23" customWidth="1"/>
    <col min="3" max="6" width="11.42578125" customWidth="1"/>
    <col min="7" max="7" width="27.42578125" customWidth="1"/>
    <col min="8" max="8" width="11.42578125" customWidth="1"/>
    <col min="9" max="26" width="10.85546875" customWidth="1"/>
  </cols>
  <sheetData>
    <row r="1" spans="1:26" ht="13.5" customHeight="1">
      <c r="A1" s="1"/>
      <c r="B1" s="192"/>
      <c r="C1" s="193"/>
      <c r="D1" s="193"/>
      <c r="E1" s="193"/>
      <c r="F1" s="193"/>
      <c r="G1" s="194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5.25" customHeight="1">
      <c r="A2" s="4"/>
      <c r="B2" s="195"/>
      <c r="C2" s="196"/>
      <c r="D2" s="196"/>
      <c r="E2" s="196"/>
      <c r="F2" s="196"/>
      <c r="G2" s="197"/>
      <c r="H2" s="5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9.5" customHeight="1">
      <c r="A3" s="4"/>
      <c r="B3" s="195"/>
      <c r="C3" s="196"/>
      <c r="D3" s="196"/>
      <c r="E3" s="196"/>
      <c r="F3" s="196"/>
      <c r="G3" s="197"/>
      <c r="H3" s="5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9.5" customHeight="1">
      <c r="A4" s="4"/>
      <c r="B4" s="195"/>
      <c r="C4" s="196"/>
      <c r="D4" s="196"/>
      <c r="E4" s="196"/>
      <c r="F4" s="196"/>
      <c r="G4" s="197"/>
      <c r="H4" s="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9.5" customHeight="1">
      <c r="A5" s="4"/>
      <c r="B5" s="195"/>
      <c r="C5" s="196"/>
      <c r="D5" s="196"/>
      <c r="E5" s="196"/>
      <c r="F5" s="196"/>
      <c r="G5" s="197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9.5" customHeight="1">
      <c r="A6" s="4"/>
      <c r="B6" s="198"/>
      <c r="C6" s="190"/>
      <c r="D6" s="190"/>
      <c r="E6" s="190"/>
      <c r="F6" s="190"/>
      <c r="G6" s="191"/>
      <c r="H6" s="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5.25" customHeight="1">
      <c r="A7" s="4"/>
      <c r="B7" s="6"/>
      <c r="C7" s="6"/>
      <c r="D7" s="6"/>
      <c r="E7" s="6"/>
      <c r="F7" s="6"/>
      <c r="G7" s="6"/>
      <c r="H7" s="5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9.5" customHeight="1">
      <c r="A8" s="7"/>
      <c r="B8" s="199" t="s">
        <v>0</v>
      </c>
      <c r="C8" s="200"/>
      <c r="D8" s="200"/>
      <c r="E8" s="200"/>
      <c r="F8" s="200"/>
      <c r="G8" s="201"/>
      <c r="H8" s="8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9.5" customHeight="1">
      <c r="A9" s="7"/>
      <c r="B9" s="202"/>
      <c r="C9" s="203"/>
      <c r="D9" s="203"/>
      <c r="E9" s="203"/>
      <c r="F9" s="203"/>
      <c r="G9" s="204"/>
      <c r="H9" s="8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9.5" customHeight="1">
      <c r="A10" s="4"/>
      <c r="B10" s="9"/>
      <c r="C10" s="9"/>
      <c r="D10" s="9"/>
      <c r="E10" s="9"/>
      <c r="F10" s="9"/>
      <c r="G10" s="9"/>
      <c r="H10" s="5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9.5" customHeight="1">
      <c r="A11" s="4"/>
      <c r="B11" s="205" t="s">
        <v>56</v>
      </c>
      <c r="C11" s="187"/>
      <c r="D11" s="187"/>
      <c r="E11" s="187"/>
      <c r="F11" s="187"/>
      <c r="G11" s="188"/>
      <c r="H11" s="5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9.5" customHeight="1">
      <c r="A12" s="4"/>
      <c r="B12" s="195"/>
      <c r="C12" s="196"/>
      <c r="D12" s="196"/>
      <c r="E12" s="196"/>
      <c r="F12" s="196"/>
      <c r="G12" s="197"/>
      <c r="H12" s="5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9.5" customHeight="1">
      <c r="A13" s="4"/>
      <c r="B13" s="195"/>
      <c r="C13" s="196"/>
      <c r="D13" s="196"/>
      <c r="E13" s="196"/>
      <c r="F13" s="196"/>
      <c r="G13" s="197"/>
      <c r="H13" s="5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9.5" customHeight="1">
      <c r="A14" s="4"/>
      <c r="B14" s="195"/>
      <c r="C14" s="196"/>
      <c r="D14" s="196"/>
      <c r="E14" s="196"/>
      <c r="F14" s="196"/>
      <c r="G14" s="197"/>
      <c r="H14" s="5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9.5" customHeight="1">
      <c r="A15" s="4"/>
      <c r="B15" s="198"/>
      <c r="C15" s="190"/>
      <c r="D15" s="190"/>
      <c r="E15" s="190"/>
      <c r="F15" s="190"/>
      <c r="G15" s="191"/>
      <c r="H15" s="5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9.5" customHeight="1">
      <c r="A16" s="206" t="s">
        <v>1</v>
      </c>
      <c r="B16" s="207"/>
      <c r="C16" s="207"/>
      <c r="D16" s="207"/>
      <c r="E16" s="208"/>
      <c r="F16" s="10"/>
      <c r="G16" s="10"/>
      <c r="H16" s="5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9.5" customHeight="1">
      <c r="A17" s="11" t="s">
        <v>2</v>
      </c>
      <c r="B17" s="12" t="s">
        <v>3</v>
      </c>
      <c r="C17" s="13"/>
      <c r="D17" s="14"/>
      <c r="E17" s="14"/>
      <c r="F17" s="14"/>
      <c r="G17" s="15"/>
      <c r="H17" s="5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9.5" customHeight="1">
      <c r="A18" s="16" t="s">
        <v>4</v>
      </c>
      <c r="B18" s="128" t="s">
        <v>51</v>
      </c>
      <c r="C18" s="17"/>
      <c r="D18" s="14"/>
      <c r="E18" s="14"/>
      <c r="F18" s="14"/>
      <c r="G18" s="14"/>
      <c r="H18" s="5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9.5" customHeight="1">
      <c r="A19" s="16" t="s">
        <v>5</v>
      </c>
      <c r="B19" s="128" t="s">
        <v>53</v>
      </c>
      <c r="C19" s="17"/>
      <c r="D19" s="14"/>
      <c r="E19" s="14"/>
      <c r="F19" s="14"/>
      <c r="G19" s="14"/>
      <c r="H19" s="5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9.5" customHeight="1">
      <c r="A20" s="16" t="s">
        <v>6</v>
      </c>
      <c r="B20" s="128" t="s">
        <v>74</v>
      </c>
      <c r="C20" s="17"/>
      <c r="D20" s="14"/>
      <c r="E20" s="14"/>
      <c r="F20" s="14"/>
      <c r="G20" s="14"/>
      <c r="H20" s="5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9.5" customHeight="1">
      <c r="A21" s="16" t="s">
        <v>7</v>
      </c>
      <c r="B21" s="128" t="s">
        <v>54</v>
      </c>
      <c r="C21" s="17"/>
      <c r="D21" s="14"/>
      <c r="E21" s="14"/>
      <c r="F21" s="14"/>
      <c r="G21" s="14"/>
      <c r="H21" s="5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customHeight="1">
      <c r="A22" s="18" t="s">
        <v>80</v>
      </c>
      <c r="B22" s="19" t="s">
        <v>8</v>
      </c>
      <c r="C22" s="20"/>
      <c r="D22" s="14"/>
      <c r="E22" s="14"/>
      <c r="F22" s="14"/>
      <c r="G22" s="14"/>
      <c r="H22" s="5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9.5" customHeight="1">
      <c r="A23" s="21"/>
      <c r="B23" s="22"/>
      <c r="C23" s="14"/>
      <c r="D23" s="14"/>
      <c r="E23" s="14"/>
      <c r="F23" s="14"/>
      <c r="G23" s="14"/>
      <c r="H23" s="5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9.5" customHeight="1">
      <c r="A24" s="21"/>
      <c r="B24" s="22"/>
      <c r="C24" s="14"/>
      <c r="D24" s="14"/>
      <c r="E24" s="14"/>
      <c r="F24" s="14"/>
      <c r="G24" s="14"/>
      <c r="H24" s="5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9.5" customHeight="1">
      <c r="A25" s="4"/>
      <c r="B25" s="209" t="s">
        <v>9</v>
      </c>
      <c r="C25" s="188"/>
      <c r="D25" s="210"/>
      <c r="E25" s="187"/>
      <c r="F25" s="187"/>
      <c r="G25" s="188"/>
      <c r="H25" s="5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9.5" customHeight="1">
      <c r="A26" s="4"/>
      <c r="B26" s="198"/>
      <c r="C26" s="191"/>
      <c r="D26" s="198"/>
      <c r="E26" s="190"/>
      <c r="F26" s="190"/>
      <c r="G26" s="191"/>
      <c r="H26" s="5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9.5" customHeight="1">
      <c r="A27" s="4"/>
      <c r="B27" s="23"/>
      <c r="C27" s="23"/>
      <c r="D27" s="23"/>
      <c r="E27" s="23"/>
      <c r="F27" s="23"/>
      <c r="G27" s="23"/>
      <c r="H27" s="5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9.5" customHeight="1">
      <c r="A28" s="186" t="s">
        <v>10</v>
      </c>
      <c r="B28" s="187"/>
      <c r="C28" s="187"/>
      <c r="D28" s="187"/>
      <c r="E28" s="187"/>
      <c r="F28" s="187"/>
      <c r="G28" s="188"/>
      <c r="H28" s="5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9.5" customHeight="1">
      <c r="A29" s="189"/>
      <c r="B29" s="190"/>
      <c r="C29" s="190"/>
      <c r="D29" s="190"/>
      <c r="E29" s="190"/>
      <c r="F29" s="190"/>
      <c r="G29" s="191"/>
      <c r="H29" s="5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9.5" customHeight="1">
      <c r="A30" s="24"/>
      <c r="B30" s="25" t="s">
        <v>11</v>
      </c>
      <c r="C30" s="14"/>
      <c r="D30" s="14"/>
      <c r="E30" s="14"/>
      <c r="F30" s="14"/>
      <c r="G30" s="14"/>
      <c r="H30" s="5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9.5" customHeight="1">
      <c r="A31" s="24"/>
      <c r="B31" s="14"/>
      <c r="C31" s="14"/>
      <c r="D31" s="14"/>
      <c r="E31" s="14"/>
      <c r="F31" s="14"/>
      <c r="G31" s="14"/>
      <c r="H31" s="5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9.5" customHeight="1">
      <c r="A32" s="26"/>
      <c r="B32" s="27"/>
      <c r="C32" s="27"/>
      <c r="D32" s="27"/>
      <c r="E32" s="27"/>
      <c r="F32" s="27"/>
      <c r="G32" s="27"/>
      <c r="H32" s="28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9.5" customHeight="1">
      <c r="A33" s="26"/>
      <c r="B33" s="27"/>
      <c r="C33" s="27"/>
      <c r="D33" s="27"/>
      <c r="E33" s="27"/>
      <c r="F33" s="27"/>
      <c r="G33" s="27"/>
      <c r="H33" s="28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9.5" customHeight="1">
      <c r="A34" s="26"/>
      <c r="B34" s="27"/>
      <c r="C34" s="27"/>
      <c r="D34" s="27"/>
      <c r="E34" s="27"/>
      <c r="F34" s="27"/>
      <c r="G34" s="27"/>
      <c r="H34" s="28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9.5" customHeight="1">
      <c r="A35" s="26"/>
      <c r="B35" s="27"/>
      <c r="C35" s="27"/>
      <c r="D35" s="27"/>
      <c r="E35" s="27"/>
      <c r="F35" s="27"/>
      <c r="G35" s="27"/>
      <c r="H35" s="28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9.5" customHeight="1">
      <c r="A36" s="26"/>
      <c r="B36" s="27"/>
      <c r="C36" s="27"/>
      <c r="D36" s="27"/>
      <c r="E36" s="27"/>
      <c r="F36" s="27"/>
      <c r="G36" s="27"/>
      <c r="H36" s="28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9.5" customHeight="1">
      <c r="A37" s="26"/>
      <c r="B37" s="27"/>
      <c r="C37" s="27"/>
      <c r="D37" s="27"/>
      <c r="E37" s="27"/>
      <c r="F37" s="27"/>
      <c r="G37" s="27"/>
      <c r="H37" s="28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" customHeight="1">
      <c r="A38" s="26"/>
      <c r="B38" s="27"/>
      <c r="C38" s="27"/>
      <c r="D38" s="27"/>
      <c r="E38" s="27"/>
      <c r="F38" s="27"/>
      <c r="G38" s="27"/>
      <c r="H38" s="28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" customHeight="1">
      <c r="A39" s="26"/>
      <c r="B39" s="27"/>
      <c r="C39" s="27"/>
      <c r="D39" s="27"/>
      <c r="E39" s="27"/>
      <c r="F39" s="27"/>
      <c r="G39" s="27"/>
      <c r="H39" s="28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" customHeight="1">
      <c r="A40" s="26"/>
      <c r="B40" s="27"/>
      <c r="C40" s="27"/>
      <c r="D40" s="27"/>
      <c r="E40" s="27"/>
      <c r="F40" s="27"/>
      <c r="G40" s="27"/>
      <c r="H40" s="28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29"/>
      <c r="B41" s="30"/>
      <c r="C41" s="30"/>
      <c r="D41" s="30"/>
      <c r="E41" s="30"/>
      <c r="F41" s="30"/>
      <c r="G41" s="30"/>
      <c r="H41" s="31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2"/>
      <c r="B42" s="33"/>
      <c r="C42" s="33"/>
      <c r="D42" s="33"/>
      <c r="E42" s="33"/>
      <c r="F42" s="33"/>
      <c r="G42" s="33"/>
      <c r="H42" s="3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" customHeight="1">
      <c r="A43" s="34"/>
      <c r="B43" s="34"/>
      <c r="C43" s="34"/>
      <c r="D43" s="34"/>
      <c r="E43" s="34"/>
      <c r="F43" s="34"/>
      <c r="G43" s="34"/>
      <c r="H43" s="34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" customHeight="1">
      <c r="A44" s="34"/>
      <c r="B44" s="34"/>
      <c r="C44" s="34"/>
      <c r="D44" s="35"/>
      <c r="E44" s="34"/>
      <c r="F44" s="34"/>
      <c r="G44" s="34"/>
      <c r="H44" s="34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" customHeight="1">
      <c r="A45" s="34"/>
      <c r="B45" s="34"/>
      <c r="C45" s="34"/>
      <c r="D45" s="35"/>
      <c r="E45" s="34"/>
      <c r="F45" s="34"/>
      <c r="G45" s="34"/>
      <c r="H45" s="3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7">
    <mergeCell ref="A28:G29"/>
    <mergeCell ref="B1:G6"/>
    <mergeCell ref="B8:G9"/>
    <mergeCell ref="B11:G15"/>
    <mergeCell ref="A16:E16"/>
    <mergeCell ref="B25:C26"/>
    <mergeCell ref="D25:G26"/>
  </mergeCells>
  <hyperlinks>
    <hyperlink ref="B17" location="BPU-A!R1C1" display="BPU-A" xr:uid="{00000000-0004-0000-0000-000000000000}"/>
    <hyperlink ref="B18" location="BPU-B-Evo!R1C1" display="BPU-B_Evo" xr:uid="{00000000-0004-0000-0000-000001000000}"/>
    <hyperlink ref="B20" location="DQE CORR-PREV!R1C1" display="DQE CORR-PREV" xr:uid="{00000000-0004-0000-0000-000002000000}"/>
    <hyperlink ref="B21" location="DQE EVO!R1C1" display="DQE EVO" xr:uid="{00000000-0004-0000-0000-000003000000}"/>
    <hyperlink ref="B22" location="Synthèse DQE!R1C1" display="Synthèse DQE'" xr:uid="{00000000-0004-0000-0000-000004000000}"/>
  </hyperlinks>
  <pageMargins left="0.7" right="0.7" top="0.75" bottom="0.75" header="0" footer="0"/>
  <pageSetup orientation="portrait"/>
  <headerFooter>
    <oddFooter>&amp;C000000&amp;P</oddFooter>
  </headerFooter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991"/>
  <sheetViews>
    <sheetView showGridLines="0" zoomScale="137" zoomScaleNormal="120" workbookViewId="0">
      <selection activeCell="D19" sqref="D19"/>
    </sheetView>
  </sheetViews>
  <sheetFormatPr baseColWidth="10" defaultColWidth="14.42578125" defaultRowHeight="15" customHeight="1"/>
  <cols>
    <col min="1" max="1" width="7.42578125" bestFit="1" customWidth="1"/>
    <col min="2" max="2" width="48.85546875" customWidth="1"/>
    <col min="3" max="3" width="33.28515625" customWidth="1"/>
    <col min="4" max="4" width="18" customWidth="1"/>
    <col min="5" max="24" width="23.7109375" customWidth="1"/>
  </cols>
  <sheetData>
    <row r="1" spans="1:24" ht="18.75" customHeight="1">
      <c r="A1" s="211" t="s">
        <v>12</v>
      </c>
      <c r="B1" s="212"/>
      <c r="C1" s="212"/>
      <c r="D1" s="213"/>
      <c r="E1" s="36"/>
      <c r="F1" s="32"/>
      <c r="G1" s="32"/>
      <c r="H1" s="3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5.75" customHeight="1">
      <c r="A2" s="29"/>
      <c r="B2" s="29"/>
      <c r="C2" s="31"/>
      <c r="D2" s="31"/>
      <c r="E2" s="32"/>
      <c r="F2" s="32"/>
      <c r="G2" s="32"/>
      <c r="H2" s="37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5.75" customHeight="1">
      <c r="A3" s="38" t="s">
        <v>13</v>
      </c>
      <c r="B3" s="38" t="s">
        <v>14</v>
      </c>
      <c r="C3" s="39"/>
      <c r="D3" s="40"/>
      <c r="E3" s="32"/>
      <c r="F3" s="32"/>
      <c r="G3" s="32"/>
      <c r="H3" s="41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5.75" customHeight="1">
      <c r="A4" s="42" t="s">
        <v>15</v>
      </c>
      <c r="B4" s="127" t="s">
        <v>16</v>
      </c>
      <c r="C4" s="43" t="s">
        <v>17</v>
      </c>
      <c r="D4" s="44" t="s">
        <v>18</v>
      </c>
      <c r="E4" s="36"/>
      <c r="F4" s="32"/>
      <c r="G4" s="32"/>
      <c r="H4" s="32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15" customHeight="1">
      <c r="A5" s="53" t="s">
        <v>19</v>
      </c>
      <c r="B5" s="126" t="s">
        <v>42</v>
      </c>
      <c r="C5" s="45" t="s">
        <v>85</v>
      </c>
      <c r="D5" s="74">
        <v>0</v>
      </c>
      <c r="E5" s="47"/>
      <c r="F5" s="32"/>
      <c r="G5" s="32"/>
      <c r="H5" s="32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125" customFormat="1" ht="20.100000000000001" customHeight="1">
      <c r="A6" s="53" t="s">
        <v>21</v>
      </c>
      <c r="B6" s="126" t="s">
        <v>73</v>
      </c>
      <c r="C6" s="55" t="s">
        <v>86</v>
      </c>
      <c r="D6" s="74">
        <v>0</v>
      </c>
      <c r="E6" s="47"/>
      <c r="F6" s="32"/>
      <c r="G6" s="32"/>
      <c r="H6" s="3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5.75" customHeight="1">
      <c r="A7" s="48"/>
      <c r="B7" s="49"/>
      <c r="C7" s="48"/>
      <c r="D7" s="48"/>
      <c r="E7" s="32"/>
      <c r="F7" s="32"/>
      <c r="G7" s="32"/>
      <c r="H7" s="32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15.75" customHeight="1">
      <c r="A8" s="50" t="s">
        <v>20</v>
      </c>
      <c r="B8" s="51" t="s">
        <v>57</v>
      </c>
      <c r="C8" s="52"/>
      <c r="D8" s="40"/>
      <c r="E8" s="32"/>
      <c r="F8" s="32"/>
      <c r="G8" s="32"/>
      <c r="H8" s="3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5.75" customHeight="1">
      <c r="A9" s="42" t="s">
        <v>15</v>
      </c>
      <c r="B9" s="127" t="s">
        <v>16</v>
      </c>
      <c r="C9" s="43" t="s">
        <v>17</v>
      </c>
      <c r="D9" s="44" t="s">
        <v>18</v>
      </c>
      <c r="E9" s="36"/>
      <c r="F9" s="32"/>
      <c r="G9" s="32"/>
      <c r="H9" s="32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>
      <c r="A10" s="53" t="s">
        <v>58</v>
      </c>
      <c r="B10" s="126" t="s">
        <v>59</v>
      </c>
      <c r="C10" s="45" t="s">
        <v>82</v>
      </c>
      <c r="D10" s="74">
        <v>0</v>
      </c>
      <c r="E10" s="47"/>
      <c r="F10" s="32"/>
      <c r="G10" s="32"/>
      <c r="H10" s="32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53" t="s">
        <v>58</v>
      </c>
      <c r="B11" s="126" t="s">
        <v>60</v>
      </c>
      <c r="C11" s="45" t="s">
        <v>83</v>
      </c>
      <c r="D11" s="74">
        <v>0</v>
      </c>
      <c r="E11" s="47"/>
      <c r="F11" s="32"/>
      <c r="G11" s="32"/>
      <c r="H11" s="32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53" t="s">
        <v>58</v>
      </c>
      <c r="B12" s="126" t="s">
        <v>61</v>
      </c>
      <c r="C12" s="45" t="s">
        <v>84</v>
      </c>
      <c r="D12" s="74">
        <v>0</v>
      </c>
      <c r="E12" s="47"/>
      <c r="F12" s="32"/>
      <c r="G12" s="32"/>
      <c r="H12" s="32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15.75" customHeight="1">
      <c r="A13" s="49"/>
      <c r="B13" s="49"/>
      <c r="C13" s="48"/>
      <c r="D13" s="48"/>
      <c r="E13" s="32"/>
      <c r="F13" s="32"/>
      <c r="G13" s="32"/>
      <c r="H13" s="32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15.75" customHeight="1">
      <c r="A14" s="54" t="s">
        <v>23</v>
      </c>
      <c r="B14" s="54" t="s">
        <v>24</v>
      </c>
      <c r="C14" s="52"/>
      <c r="D14" s="40"/>
      <c r="E14" s="32"/>
      <c r="F14" s="32"/>
      <c r="G14" s="32"/>
      <c r="H14" s="32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15.75" customHeight="1">
      <c r="A15" s="42" t="s">
        <v>15</v>
      </c>
      <c r="B15" s="127" t="s">
        <v>16</v>
      </c>
      <c r="C15" s="43" t="s">
        <v>17</v>
      </c>
      <c r="D15" s="44" t="s">
        <v>18</v>
      </c>
      <c r="E15" s="36"/>
      <c r="F15" s="32"/>
      <c r="G15" s="32"/>
      <c r="H15" s="32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15" customHeight="1">
      <c r="A16" s="53" t="s">
        <v>25</v>
      </c>
      <c r="B16" s="126" t="s">
        <v>62</v>
      </c>
      <c r="C16" s="55" t="s">
        <v>46</v>
      </c>
      <c r="D16" s="74">
        <v>0</v>
      </c>
      <c r="E16" s="47"/>
      <c r="F16" s="32"/>
      <c r="G16" s="32"/>
      <c r="H16" s="32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15" customHeight="1">
      <c r="A17" s="53" t="s">
        <v>44</v>
      </c>
      <c r="B17" s="126" t="s">
        <v>45</v>
      </c>
      <c r="C17" s="55" t="s">
        <v>47</v>
      </c>
      <c r="D17" s="74">
        <v>0</v>
      </c>
      <c r="E17" s="47"/>
      <c r="F17" s="32"/>
      <c r="G17" s="32"/>
      <c r="H17" s="32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" customHeight="1">
      <c r="A18" s="53" t="s">
        <v>49</v>
      </c>
      <c r="B18" s="126" t="s">
        <v>75</v>
      </c>
      <c r="C18" s="55" t="s">
        <v>48</v>
      </c>
      <c r="D18" s="74">
        <v>0</v>
      </c>
      <c r="E18" s="47"/>
      <c r="F18" s="32"/>
      <c r="G18" s="32"/>
      <c r="H18" s="32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15.75" customHeight="1">
      <c r="A19" s="49"/>
      <c r="B19" s="49"/>
      <c r="C19" s="48"/>
      <c r="D19" s="48"/>
      <c r="E19" s="32"/>
      <c r="F19" s="32"/>
      <c r="G19" s="32"/>
      <c r="H19" s="32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5.75" customHeight="1">
      <c r="A20" s="32"/>
      <c r="B20" s="32"/>
      <c r="C20" s="34"/>
      <c r="D20" s="34"/>
      <c r="E20" s="32"/>
      <c r="F20" s="32"/>
      <c r="G20" s="32"/>
      <c r="H20" s="32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.75" customHeight="1">
      <c r="A21" s="56" t="s">
        <v>26</v>
      </c>
      <c r="B21" s="34"/>
      <c r="C21" s="34"/>
      <c r="D21" s="34"/>
      <c r="E21" s="32"/>
      <c r="F21" s="32"/>
      <c r="G21" s="32"/>
      <c r="H21" s="32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.75" customHeight="1">
      <c r="A22" s="58" t="s">
        <v>27</v>
      </c>
      <c r="B22" s="152" t="s">
        <v>76</v>
      </c>
      <c r="C22" s="34"/>
      <c r="D22" s="34"/>
      <c r="E22" s="32"/>
      <c r="F22" s="32"/>
      <c r="G22" s="32"/>
      <c r="H22" s="32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8.75" customHeight="1">
      <c r="A23" s="57"/>
      <c r="B23" s="32"/>
      <c r="C23" s="34"/>
      <c r="D23" s="34"/>
      <c r="E23" s="32"/>
      <c r="F23" s="32"/>
      <c r="G23" s="32"/>
      <c r="H23" s="32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</sheetData>
  <mergeCells count="1">
    <mergeCell ref="A1:D1"/>
  </mergeCells>
  <pageMargins left="0.25" right="0.25" top="0.75" bottom="0.75" header="0" footer="0"/>
  <pageSetup orientation="landscape" r:id="rId1"/>
  <headerFooter>
    <oddFooter>&amp;C000000&amp;P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991"/>
  <sheetViews>
    <sheetView showGridLines="0" topLeftCell="B4" zoomScale="117" workbookViewId="0">
      <selection activeCell="F16" sqref="F16"/>
    </sheetView>
  </sheetViews>
  <sheetFormatPr baseColWidth="10" defaultColWidth="14.42578125" defaultRowHeight="15" customHeight="1"/>
  <cols>
    <col min="1" max="1" width="6.7109375" customWidth="1"/>
    <col min="2" max="2" width="17.28515625" customWidth="1"/>
    <col min="3" max="3" width="25.7109375" customWidth="1"/>
    <col min="4" max="4" width="27" customWidth="1"/>
    <col min="5" max="5" width="16.85546875" customWidth="1"/>
    <col min="6" max="6" width="15" customWidth="1"/>
    <col min="7" max="11" width="13.42578125" customWidth="1"/>
    <col min="12" max="26" width="23.7109375" customWidth="1"/>
  </cols>
  <sheetData>
    <row r="1" spans="1:26" ht="18.75" customHeight="1">
      <c r="A1" s="211" t="s">
        <v>12</v>
      </c>
      <c r="B1" s="212"/>
      <c r="C1" s="212"/>
      <c r="D1" s="212"/>
      <c r="E1" s="212"/>
      <c r="F1" s="213"/>
      <c r="G1" s="36"/>
      <c r="H1" s="32"/>
      <c r="I1" s="32"/>
      <c r="J1" s="32"/>
      <c r="K1" s="3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59"/>
      <c r="B2" s="29"/>
      <c r="C2" s="31"/>
      <c r="D2" s="31"/>
      <c r="E2" s="31"/>
      <c r="F2" s="31"/>
      <c r="G2" s="32"/>
      <c r="H2" s="32"/>
      <c r="I2" s="32"/>
      <c r="J2" s="32"/>
      <c r="K2" s="3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customHeight="1">
      <c r="A3" s="60" t="s">
        <v>13</v>
      </c>
      <c r="B3" s="61" t="s">
        <v>94</v>
      </c>
      <c r="C3" s="62"/>
      <c r="D3" s="62"/>
      <c r="E3" s="63"/>
      <c r="F3" s="34"/>
      <c r="G3" s="32"/>
      <c r="H3" s="32"/>
      <c r="I3" s="32"/>
      <c r="J3" s="32"/>
      <c r="K3" s="3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>
      <c r="A4" s="64"/>
      <c r="B4" s="40"/>
      <c r="C4" s="40"/>
      <c r="D4" s="40"/>
      <c r="E4" s="65"/>
      <c r="F4" s="34"/>
      <c r="G4" s="32"/>
      <c r="H4" s="32"/>
      <c r="I4" s="32"/>
      <c r="J4" s="32"/>
      <c r="K4" s="32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customHeight="1">
      <c r="A5" s="42" t="s">
        <v>28</v>
      </c>
      <c r="B5" s="225" t="s">
        <v>16</v>
      </c>
      <c r="C5" s="226"/>
      <c r="D5" s="227"/>
      <c r="E5" s="66" t="s">
        <v>29</v>
      </c>
      <c r="F5" s="67"/>
      <c r="G5" s="32"/>
      <c r="H5" s="32"/>
      <c r="I5" s="32"/>
      <c r="J5" s="32"/>
      <c r="K5" s="32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2.5" customHeight="1">
      <c r="A6" s="68"/>
      <c r="B6" s="68"/>
      <c r="C6" s="69" t="s">
        <v>30</v>
      </c>
      <c r="D6" s="70"/>
      <c r="E6" s="71" t="s">
        <v>31</v>
      </c>
      <c r="F6" s="72"/>
      <c r="G6" s="32"/>
      <c r="H6" s="32"/>
      <c r="I6" s="32"/>
      <c r="J6" s="32"/>
      <c r="K6" s="32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>
      <c r="A7" s="228" t="s">
        <v>50</v>
      </c>
      <c r="B7" s="229"/>
      <c r="C7" s="230" t="s">
        <v>32</v>
      </c>
      <c r="D7" s="231"/>
      <c r="E7" s="73">
        <v>0</v>
      </c>
      <c r="F7" s="72"/>
      <c r="G7" s="32"/>
      <c r="H7" s="32"/>
      <c r="I7" s="32"/>
      <c r="J7" s="32"/>
      <c r="K7" s="3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>
      <c r="A8" s="220"/>
      <c r="B8" s="220"/>
      <c r="C8" s="230" t="s">
        <v>65</v>
      </c>
      <c r="D8" s="231"/>
      <c r="E8" s="74">
        <v>0</v>
      </c>
      <c r="F8" s="72"/>
      <c r="G8" s="32"/>
      <c r="H8" s="32"/>
      <c r="I8" s="32"/>
      <c r="J8" s="32"/>
      <c r="K8" s="32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>
      <c r="A9" s="220"/>
      <c r="B9" s="220"/>
      <c r="C9" s="230" t="s">
        <v>63</v>
      </c>
      <c r="D9" s="231"/>
      <c r="E9" s="74">
        <v>0</v>
      </c>
      <c r="F9" s="72"/>
      <c r="G9" s="32"/>
      <c r="H9" s="32"/>
      <c r="I9" s="32"/>
      <c r="J9" s="32"/>
      <c r="K9" s="32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" customHeight="1">
      <c r="A10" s="49"/>
      <c r="B10" s="75" t="s">
        <v>33</v>
      </c>
      <c r="C10" s="76" t="s">
        <v>34</v>
      </c>
      <c r="D10" s="77"/>
      <c r="E10" s="78"/>
      <c r="F10" s="79"/>
      <c r="G10" s="32"/>
      <c r="H10" s="32"/>
      <c r="I10" s="32"/>
      <c r="J10" s="32"/>
      <c r="K10" s="3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9.5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>
      <c r="A12" s="49"/>
      <c r="B12" s="130" t="s">
        <v>87</v>
      </c>
      <c r="D12" s="62"/>
      <c r="E12" s="62"/>
      <c r="F12" s="63"/>
      <c r="G12" s="131"/>
      <c r="H12" s="132"/>
      <c r="I12" s="132"/>
      <c r="J12" s="132"/>
      <c r="K12" s="132"/>
      <c r="L12" s="132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>
      <c r="A13" s="32"/>
      <c r="B13" s="133"/>
      <c r="C13" s="134"/>
      <c r="D13" s="134"/>
      <c r="E13" s="134"/>
      <c r="F13" s="134"/>
      <c r="G13" s="134"/>
      <c r="H13" s="135"/>
      <c r="I13" s="135"/>
      <c r="J13" s="135"/>
      <c r="K13" s="135"/>
      <c r="L13" s="13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thickBot="1">
      <c r="A14" s="32"/>
      <c r="B14" s="214" t="s">
        <v>69</v>
      </c>
      <c r="C14" s="215"/>
      <c r="D14" s="215"/>
      <c r="E14" s="215"/>
      <c r="F14" s="215"/>
      <c r="G14" s="215"/>
      <c r="H14" s="215"/>
      <c r="I14" s="215"/>
      <c r="J14" s="215"/>
      <c r="K14" s="215"/>
      <c r="L14" s="21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1.6" customHeight="1">
      <c r="A15" s="57"/>
      <c r="B15" s="136"/>
      <c r="C15" s="217" t="s">
        <v>70</v>
      </c>
      <c r="D15" s="218"/>
      <c r="E15" s="137" t="s">
        <v>71</v>
      </c>
      <c r="F15" s="137" t="s">
        <v>32</v>
      </c>
      <c r="G15" s="137" t="s">
        <v>65</v>
      </c>
      <c r="H15" s="137" t="s">
        <v>63</v>
      </c>
      <c r="I15" s="138" t="s">
        <v>72</v>
      </c>
      <c r="J15" s="139"/>
      <c r="K15" s="14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6" ht="19.5" customHeight="1">
      <c r="A16" s="57"/>
      <c r="B16" s="219" t="s">
        <v>50</v>
      </c>
      <c r="C16" s="222" t="s">
        <v>88</v>
      </c>
      <c r="D16" s="201"/>
      <c r="E16" s="141" t="s">
        <v>77</v>
      </c>
      <c r="F16" s="142">
        <v>0</v>
      </c>
      <c r="G16" s="142">
        <v>0</v>
      </c>
      <c r="H16" s="142">
        <v>0</v>
      </c>
      <c r="I16" s="143">
        <f>F16*$E$7+G16*$E$8+H16*$E$9</f>
        <v>0</v>
      </c>
      <c r="J16" s="144"/>
      <c r="K16" s="132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6" ht="26.1" customHeight="1">
      <c r="A17" s="32"/>
      <c r="B17" s="220"/>
      <c r="C17" s="223"/>
      <c r="D17" s="224"/>
      <c r="E17" s="141" t="s">
        <v>78</v>
      </c>
      <c r="F17" s="142">
        <v>0</v>
      </c>
      <c r="G17" s="142">
        <v>0</v>
      </c>
      <c r="H17" s="142">
        <v>0</v>
      </c>
      <c r="I17" s="143">
        <f>F17*$E$7+G17*$E$8+H17*$E$9</f>
        <v>0</v>
      </c>
      <c r="J17" s="144"/>
      <c r="K17" s="132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6" ht="29.45" customHeight="1">
      <c r="A18" s="32"/>
      <c r="B18" s="221"/>
      <c r="C18" s="202"/>
      <c r="D18" s="204"/>
      <c r="E18" s="141" t="s">
        <v>79</v>
      </c>
      <c r="F18" s="142">
        <v>0</v>
      </c>
      <c r="G18" s="142">
        <v>0</v>
      </c>
      <c r="H18" s="142">
        <v>0</v>
      </c>
      <c r="I18" s="143">
        <f>F18*$E$7+G18*$E$8+H18*$E$9</f>
        <v>0</v>
      </c>
      <c r="J18" s="144"/>
      <c r="K18" s="132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6" ht="15.75" customHeight="1">
      <c r="A19" s="32"/>
      <c r="B19" s="145"/>
      <c r="C19" s="146"/>
      <c r="D19" s="146"/>
      <c r="E19" s="146"/>
      <c r="F19" s="147"/>
      <c r="G19" s="80"/>
      <c r="H19" s="145"/>
      <c r="I19" s="148"/>
      <c r="J19" s="148"/>
      <c r="K19" s="132"/>
      <c r="L19" s="132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32"/>
      <c r="B20" s="132"/>
      <c r="C20" s="132"/>
      <c r="D20" s="131"/>
      <c r="E20" s="131"/>
      <c r="F20" s="131"/>
      <c r="G20" s="131"/>
      <c r="H20" s="149"/>
      <c r="I20" s="81" t="s">
        <v>35</v>
      </c>
      <c r="J20" s="82">
        <f>SUM(I16:I18)</f>
        <v>0</v>
      </c>
      <c r="K20" s="144"/>
      <c r="L20" s="132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4"/>
      <c r="B21" s="132"/>
      <c r="C21" s="56" t="s">
        <v>26</v>
      </c>
      <c r="D21" s="131"/>
      <c r="E21" s="131"/>
      <c r="F21" s="131"/>
      <c r="G21" s="131"/>
      <c r="H21" s="132"/>
      <c r="I21" s="145"/>
      <c r="J21" s="145"/>
      <c r="K21" s="132"/>
      <c r="L21" s="132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149"/>
      <c r="C22" s="58" t="s">
        <v>27</v>
      </c>
      <c r="D22" s="153" t="s">
        <v>81</v>
      </c>
      <c r="E22" s="132"/>
      <c r="F22" s="150"/>
      <c r="G22" s="131"/>
      <c r="H22" s="132"/>
      <c r="I22" s="132"/>
      <c r="J22" s="132"/>
      <c r="K22" s="132"/>
      <c r="L22" s="132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149"/>
      <c r="C23" s="83" t="s">
        <v>36</v>
      </c>
      <c r="D23" s="151"/>
      <c r="E23" s="131"/>
      <c r="F23" s="131"/>
      <c r="G23" s="131"/>
      <c r="H23" s="132"/>
      <c r="I23" s="132"/>
      <c r="J23" s="132"/>
      <c r="K23" s="132"/>
      <c r="L23" s="13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" customHeight="1">
      <c r="A987" s="3"/>
      <c r="B987" s="3"/>
      <c r="C987" s="3"/>
      <c r="D987" s="3"/>
    </row>
    <row r="988" spans="1:26" ht="15" customHeight="1">
      <c r="A988" s="3"/>
      <c r="B988" s="3"/>
      <c r="C988" s="3"/>
      <c r="D988" s="3"/>
    </row>
    <row r="989" spans="1:26" ht="15" customHeight="1">
      <c r="A989" s="3"/>
      <c r="B989" s="3"/>
      <c r="C989" s="3"/>
      <c r="D989" s="3"/>
    </row>
    <row r="990" spans="1:26" ht="15" customHeight="1">
      <c r="A990" s="3"/>
      <c r="B990" s="3"/>
      <c r="C990" s="3"/>
      <c r="D990" s="3"/>
    </row>
    <row r="991" spans="1:26" ht="15" customHeight="1">
      <c r="A991" s="3"/>
      <c r="B991" s="3"/>
      <c r="C991" s="3"/>
      <c r="D991" s="3"/>
    </row>
  </sheetData>
  <mergeCells count="11">
    <mergeCell ref="B14:L14"/>
    <mergeCell ref="C15:D15"/>
    <mergeCell ref="B16:B18"/>
    <mergeCell ref="C16:D18"/>
    <mergeCell ref="A1:F1"/>
    <mergeCell ref="B5:D5"/>
    <mergeCell ref="A7:A9"/>
    <mergeCell ref="B7:B9"/>
    <mergeCell ref="C7:D7"/>
    <mergeCell ref="C8:D8"/>
    <mergeCell ref="C9:D9"/>
  </mergeCells>
  <pageMargins left="0.25" right="0.25" top="0.75" bottom="0.75" header="0" footer="0"/>
  <pageSetup orientation="landscape" r:id="rId1"/>
  <headerFooter>
    <oddFooter>&amp;C000000&amp;P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0"/>
  <sheetViews>
    <sheetView showGridLines="0" zoomScale="125" workbookViewId="0">
      <selection activeCell="G21" sqref="G21"/>
    </sheetView>
  </sheetViews>
  <sheetFormatPr baseColWidth="10" defaultColWidth="14.42578125" defaultRowHeight="15" customHeight="1"/>
  <cols>
    <col min="1" max="4" width="10.85546875" customWidth="1"/>
    <col min="5" max="5" width="33.85546875" customWidth="1"/>
    <col min="6" max="6" width="12.85546875" customWidth="1"/>
    <col min="7" max="7" width="14.7109375" customWidth="1"/>
    <col min="8" max="8" width="13.5703125" customWidth="1"/>
    <col min="9" max="26" width="10.85546875" customWidth="1"/>
  </cols>
  <sheetData>
    <row r="1" spans="1:26" ht="18.75" customHeight="1">
      <c r="A1" s="211" t="s">
        <v>12</v>
      </c>
      <c r="B1" s="212"/>
      <c r="C1" s="212"/>
      <c r="D1" s="212"/>
      <c r="E1" s="212"/>
      <c r="F1" s="212"/>
      <c r="G1" s="212"/>
      <c r="H1" s="213"/>
      <c r="I1" s="84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85"/>
      <c r="B2" s="86"/>
      <c r="C2" s="87"/>
      <c r="D2" s="87"/>
      <c r="E2" s="88"/>
      <c r="F2" s="89"/>
      <c r="G2" s="89"/>
      <c r="H2" s="89"/>
      <c r="I2" s="90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customHeight="1">
      <c r="A3" s="38" t="s">
        <v>13</v>
      </c>
      <c r="B3" s="38" t="s">
        <v>14</v>
      </c>
      <c r="C3" s="91"/>
      <c r="D3" s="91"/>
      <c r="E3" s="92"/>
      <c r="F3" s="93"/>
      <c r="G3" s="93"/>
      <c r="H3" s="93"/>
      <c r="I3" s="9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>
      <c r="A4" s="81" t="s">
        <v>15</v>
      </c>
      <c r="B4" s="234" t="s">
        <v>16</v>
      </c>
      <c r="C4" s="226"/>
      <c r="D4" s="231"/>
      <c r="E4" s="81" t="s">
        <v>17</v>
      </c>
      <c r="F4" s="81" t="s">
        <v>29</v>
      </c>
      <c r="G4" s="81" t="s">
        <v>37</v>
      </c>
      <c r="H4" s="81" t="s">
        <v>35</v>
      </c>
      <c r="I4" s="95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2.5">
      <c r="A5" s="53" t="s">
        <v>21</v>
      </c>
      <c r="B5" s="53" t="s">
        <v>22</v>
      </c>
      <c r="C5" s="230" t="s">
        <v>64</v>
      </c>
      <c r="D5" s="231"/>
      <c r="E5" s="55" t="s">
        <v>38</v>
      </c>
      <c r="F5" s="82">
        <f>'BPU-A'!D6</f>
        <v>0</v>
      </c>
      <c r="G5" s="129">
        <v>1</v>
      </c>
      <c r="H5" s="82">
        <f>F5*G5</f>
        <v>0</v>
      </c>
      <c r="I5" s="95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>
      <c r="A6" s="96"/>
      <c r="B6" s="97"/>
      <c r="C6" s="98"/>
      <c r="D6" s="98"/>
      <c r="E6" s="98"/>
      <c r="F6" s="98"/>
      <c r="G6" s="98"/>
      <c r="H6" s="98"/>
      <c r="I6" s="94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>
      <c r="A7" s="54" t="s">
        <v>20</v>
      </c>
      <c r="B7" s="54" t="s">
        <v>24</v>
      </c>
      <c r="C7" s="101"/>
      <c r="D7" s="101"/>
      <c r="E7" s="102"/>
      <c r="F7" s="102"/>
      <c r="G7" s="102"/>
      <c r="H7" s="102"/>
      <c r="I7" s="105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>
      <c r="A8" s="81" t="s">
        <v>15</v>
      </c>
      <c r="B8" s="234" t="s">
        <v>16</v>
      </c>
      <c r="C8" s="226"/>
      <c r="D8" s="231"/>
      <c r="E8" s="81" t="s">
        <v>17</v>
      </c>
      <c r="F8" s="81" t="s">
        <v>29</v>
      </c>
      <c r="G8" s="81" t="s">
        <v>37</v>
      </c>
      <c r="H8" s="81" t="s">
        <v>35</v>
      </c>
      <c r="I8" s="9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>
      <c r="A9" s="232" t="s">
        <v>25</v>
      </c>
      <c r="B9" s="233" t="s">
        <v>52</v>
      </c>
      <c r="C9" s="200"/>
      <c r="D9" s="201"/>
      <c r="E9" s="55" t="str">
        <f>'BPU-A'!C16</f>
        <v>UO_SORT : Réunion de fin de projet</v>
      </c>
      <c r="F9" s="82">
        <f>'BPU-A'!D16</f>
        <v>0</v>
      </c>
      <c r="G9" s="129">
        <v>1</v>
      </c>
      <c r="H9" s="82">
        <f t="shared" ref="H9:H11" si="0">F9*G9</f>
        <v>0</v>
      </c>
      <c r="I9" s="95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>
      <c r="A10" s="220"/>
      <c r="B10" s="223"/>
      <c r="C10" s="196"/>
      <c r="D10" s="224"/>
      <c r="E10" s="55" t="str">
        <f>'BPU-A'!C17</f>
        <v>UO_TRANS  : Transfert de compétence</v>
      </c>
      <c r="F10" s="82">
        <f>'BPU-A'!D17</f>
        <v>0</v>
      </c>
      <c r="G10" s="129">
        <v>1</v>
      </c>
      <c r="H10" s="82">
        <f t="shared" si="0"/>
        <v>0</v>
      </c>
      <c r="I10" s="9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customHeight="1">
      <c r="A11" s="221"/>
      <c r="B11" s="202"/>
      <c r="C11" s="203"/>
      <c r="D11" s="204"/>
      <c r="E11" s="55" t="str">
        <f>'BPU-A'!C18</f>
        <v>UO_DOC : Rédaction documentation</v>
      </c>
      <c r="F11" s="82">
        <f>'BPU-A'!D18</f>
        <v>0</v>
      </c>
      <c r="G11" s="129">
        <v>1</v>
      </c>
      <c r="H11" s="82">
        <f t="shared" si="0"/>
        <v>0</v>
      </c>
      <c r="I11" s="95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>
      <c r="A12" s="104"/>
      <c r="B12" s="97"/>
      <c r="C12" s="98"/>
      <c r="D12" s="98"/>
      <c r="E12" s="99"/>
      <c r="F12" s="100"/>
      <c r="G12" s="106"/>
      <c r="H12" s="106"/>
      <c r="I12" s="90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>
      <c r="A13" s="90"/>
      <c r="B13" s="41"/>
      <c r="C13" s="107"/>
      <c r="D13" s="107"/>
      <c r="E13" s="108"/>
      <c r="F13" s="109"/>
      <c r="G13" s="81" t="s">
        <v>35</v>
      </c>
      <c r="H13" s="82">
        <f>H5+H9+H10+H11</f>
        <v>0</v>
      </c>
      <c r="I13" s="72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>
      <c r="A14" s="90"/>
      <c r="B14" s="56" t="s">
        <v>26</v>
      </c>
      <c r="C14" s="107"/>
      <c r="D14" s="107"/>
      <c r="E14" s="108"/>
      <c r="F14" s="110"/>
      <c r="G14" s="100"/>
      <c r="H14" s="100"/>
      <c r="I14" s="90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8.75" customHeight="1">
      <c r="A15" s="111"/>
      <c r="B15" s="46" t="s">
        <v>27</v>
      </c>
      <c r="C15" s="113" t="s">
        <v>39</v>
      </c>
      <c r="D15" s="41"/>
      <c r="E15" s="108"/>
      <c r="F15" s="110"/>
      <c r="G15" s="110"/>
      <c r="H15" s="110"/>
      <c r="I15" s="90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94"/>
      <c r="B16" s="96"/>
      <c r="C16" s="94"/>
      <c r="D16" s="94"/>
      <c r="E16" s="94"/>
      <c r="F16" s="94"/>
      <c r="G16" s="94"/>
      <c r="H16" s="94"/>
      <c r="I16" s="94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</sheetData>
  <mergeCells count="6">
    <mergeCell ref="A9:A11"/>
    <mergeCell ref="B9:D11"/>
    <mergeCell ref="A1:H1"/>
    <mergeCell ref="B4:D4"/>
    <mergeCell ref="C5:D5"/>
    <mergeCell ref="B8:D8"/>
  </mergeCells>
  <pageMargins left="0.25" right="0.25" top="0.75" bottom="0.75" header="0" footer="0"/>
  <pageSetup orientation="landscape" r:id="rId1"/>
  <headerFooter>
    <oddFooter>&amp;C000000&amp;P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999"/>
  <sheetViews>
    <sheetView showGridLines="0" topLeftCell="D1" zoomScale="125" workbookViewId="0">
      <selection activeCell="E7" sqref="E7"/>
    </sheetView>
  </sheetViews>
  <sheetFormatPr baseColWidth="10" defaultColWidth="14.42578125" defaultRowHeight="15" customHeight="1"/>
  <cols>
    <col min="1" max="1" width="14.42578125" customWidth="1"/>
    <col min="2" max="2" width="23" customWidth="1"/>
    <col min="3" max="3" width="10.85546875" customWidth="1"/>
    <col min="4" max="4" width="24.42578125" customWidth="1"/>
    <col min="5" max="5" width="38.28515625" customWidth="1"/>
    <col min="6" max="6" width="12.28515625" customWidth="1"/>
    <col min="7" max="7" width="12.140625" customWidth="1"/>
    <col min="8" max="8" width="12.85546875" customWidth="1"/>
    <col min="9" max="26" width="10.85546875" customWidth="1"/>
  </cols>
  <sheetData>
    <row r="1" spans="1:26" ht="18" customHeight="1">
      <c r="A1" s="211" t="s">
        <v>12</v>
      </c>
      <c r="B1" s="212"/>
      <c r="C1" s="212"/>
      <c r="D1" s="212"/>
      <c r="E1" s="212"/>
      <c r="F1" s="212"/>
      <c r="G1" s="212"/>
      <c r="H1" s="238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116"/>
      <c r="B2" s="86"/>
      <c r="C2" s="87"/>
      <c r="D2" s="87"/>
      <c r="E2" s="88"/>
      <c r="F2" s="89"/>
      <c r="G2" s="85"/>
      <c r="H2" s="85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s="125" customFormat="1" ht="15.75" customHeight="1">
      <c r="A3" s="50" t="s">
        <v>20</v>
      </c>
      <c r="B3" s="51" t="s">
        <v>43</v>
      </c>
      <c r="C3" s="52"/>
      <c r="D3" s="40"/>
      <c r="E3" s="32"/>
      <c r="F3" s="32"/>
      <c r="G3" s="32"/>
      <c r="H3" s="32"/>
      <c r="I3" s="9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6" s="125" customFormat="1" ht="15.75" customHeight="1">
      <c r="A4" s="42" t="s">
        <v>15</v>
      </c>
      <c r="B4" s="239" t="s">
        <v>16</v>
      </c>
      <c r="C4" s="240"/>
      <c r="D4" s="241"/>
      <c r="E4" s="43" t="s">
        <v>17</v>
      </c>
      <c r="F4" s="81" t="s">
        <v>29</v>
      </c>
      <c r="G4" s="81" t="s">
        <v>37</v>
      </c>
      <c r="H4" s="81" t="s">
        <v>35</v>
      </c>
      <c r="I4" s="94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6" s="125" customFormat="1">
      <c r="A5" s="53" t="s">
        <v>58</v>
      </c>
      <c r="B5" s="235" t="s">
        <v>59</v>
      </c>
      <c r="C5" s="236"/>
      <c r="D5" s="237"/>
      <c r="E5" s="45" t="s">
        <v>95</v>
      </c>
      <c r="F5" s="82">
        <f>'BPU-A'!D10</f>
        <v>0</v>
      </c>
      <c r="G5" s="129">
        <v>1</v>
      </c>
      <c r="H5" s="82">
        <f>F5*G5</f>
        <v>0</v>
      </c>
      <c r="I5" s="94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6" s="125" customFormat="1">
      <c r="A6" s="53" t="s">
        <v>58</v>
      </c>
      <c r="B6" s="235" t="s">
        <v>66</v>
      </c>
      <c r="C6" s="236"/>
      <c r="D6" s="237"/>
      <c r="E6" s="45" t="s">
        <v>96</v>
      </c>
      <c r="F6" s="82">
        <f>'BPU-A'!D11</f>
        <v>0</v>
      </c>
      <c r="G6" s="129">
        <v>1</v>
      </c>
      <c r="H6" s="82">
        <f>F6*G6</f>
        <v>0</v>
      </c>
      <c r="I6" s="94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6" s="125" customFormat="1">
      <c r="A7" s="53" t="s">
        <v>58</v>
      </c>
      <c r="B7" s="235" t="s">
        <v>67</v>
      </c>
      <c r="C7" s="236"/>
      <c r="D7" s="237"/>
      <c r="E7" s="45" t="s">
        <v>97</v>
      </c>
      <c r="F7" s="82">
        <f>'BPU-A'!D12</f>
        <v>0</v>
      </c>
      <c r="G7" s="129">
        <v>1</v>
      </c>
      <c r="H7" s="82">
        <f>F7*G7</f>
        <v>0</v>
      </c>
      <c r="I7" s="94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6" ht="15.75" customHeight="1">
      <c r="A8" s="117"/>
      <c r="B8" s="94"/>
      <c r="C8" s="94"/>
      <c r="D8" s="94"/>
      <c r="E8" s="94"/>
      <c r="F8" s="114"/>
      <c r="G8" s="115" t="s">
        <v>35</v>
      </c>
      <c r="H8" s="82">
        <f>H5+H6+H7</f>
        <v>0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>
      <c r="A9" s="108"/>
      <c r="B9" s="56" t="s">
        <v>26</v>
      </c>
      <c r="C9" s="107"/>
      <c r="D9" s="107"/>
      <c r="E9" s="108"/>
      <c r="F9" s="94"/>
      <c r="G9" s="96"/>
      <c r="H9" s="96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8.75" customHeight="1">
      <c r="A10" s="118"/>
      <c r="B10" s="112" t="s">
        <v>27</v>
      </c>
      <c r="C10" s="113" t="s">
        <v>40</v>
      </c>
      <c r="D10" s="41"/>
      <c r="E10" s="108"/>
      <c r="F10" s="94"/>
      <c r="G10" s="94"/>
      <c r="H10" s="9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>
      <c r="A11" s="119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>
      <c r="A12" s="119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>
      <c r="A13" s="119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>
      <c r="A14" s="119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>
      <c r="A15" s="119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>
      <c r="A16" s="119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>
      <c r="A17" s="119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>
      <c r="A18" s="119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>
      <c r="A19" s="119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119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11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119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119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119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119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119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11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119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119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119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119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11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119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119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119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119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119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119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119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119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119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119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119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119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119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119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119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119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119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119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119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119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119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119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119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119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119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119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119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119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119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119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119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119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119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119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119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119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119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119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119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119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119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119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119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119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119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119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119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119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119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119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119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119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119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119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119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119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119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119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119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119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119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119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119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119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119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119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119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119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119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119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119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119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119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119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119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119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119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119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119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119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119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119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119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119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119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119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119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119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119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119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119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119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119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119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119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119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119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119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119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119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119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119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119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119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119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119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119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119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119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119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119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119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119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119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119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119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119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119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119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119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119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119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119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119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119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119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119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119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119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119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119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119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119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119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119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119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119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119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119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119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119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119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119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119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119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119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119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119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119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119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119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119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119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119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119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119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119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119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119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119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119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119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119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119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119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119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119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119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119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119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119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119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119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119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119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119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119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119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119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119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119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119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119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119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119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119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119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119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119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119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119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119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119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119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119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119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119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119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119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119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119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119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119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119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119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119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119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119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119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119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119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119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119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119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119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119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119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119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119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119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119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119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119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119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119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119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119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119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119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119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119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119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119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119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119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119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119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119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119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119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119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119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119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119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119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119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119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119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119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119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119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119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119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119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119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119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119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119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119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119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119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119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119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119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119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119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119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119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119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119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119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119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119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119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119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119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119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119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119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119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119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119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119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119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119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119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119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119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119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119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119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119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119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119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119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119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119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119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119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119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119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119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119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119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119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119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119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119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119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119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119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119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119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119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119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119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119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119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119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119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119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119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119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119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119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119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119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119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119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119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119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119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119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119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119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119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119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119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119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119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119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119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119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119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119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119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119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119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119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119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119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119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119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119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119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119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119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119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119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119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119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119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119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119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119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119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119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119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119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119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119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119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119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119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119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119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119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119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119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119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119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119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119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119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119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119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119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119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119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119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119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119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119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119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119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119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119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119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119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119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119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119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119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119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119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119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119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119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119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119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119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119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119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119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119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119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119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119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119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119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119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119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119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119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119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119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119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119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119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119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119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119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119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119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119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119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119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119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119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119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119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119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119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119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119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119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119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119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119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119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119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119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119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119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119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119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119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119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119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119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119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119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119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119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119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119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119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119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119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119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119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119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119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119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119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119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119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119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119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119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119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119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119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119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119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119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119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119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119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119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119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119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119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119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119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119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119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119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119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119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119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119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119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119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119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119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119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119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119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119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119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119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119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119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119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119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119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119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119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119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119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119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119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119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119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119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119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119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119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119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119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119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119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119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119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119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119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119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119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119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119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119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119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119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119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119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119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119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119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119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119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119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119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119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119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119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119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119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119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119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119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119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119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119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119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119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119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119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119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119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119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119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119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119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119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119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119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119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119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119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119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119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119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119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119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119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119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119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119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119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119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119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119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119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119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119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119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119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119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119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119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119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119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119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119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119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119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119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119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119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119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119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119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119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119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119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119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119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119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119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119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119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119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119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119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119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119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119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119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119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119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119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119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119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119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119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119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119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119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119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119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119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119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119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119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119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119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119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119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119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119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119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119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119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119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119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119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119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119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119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119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119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119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119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119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119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119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119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119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119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119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119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119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119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119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119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119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119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119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119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119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119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119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119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119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119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119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119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119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119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119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119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119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119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119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119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119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119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119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119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119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119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119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119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119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119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119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119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119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119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119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119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119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119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119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119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119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119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119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119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119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119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119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119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119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119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119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119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119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119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119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119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119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119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119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119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119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119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119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119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119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119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119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119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119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119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119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119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119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119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119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119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119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119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119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119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119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119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119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119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119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119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119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119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119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119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119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119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119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119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119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119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119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119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119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119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119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119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119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119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119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119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119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119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119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119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119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119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119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119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119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119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119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119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119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119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119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119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119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119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119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119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119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119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119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119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119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119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119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119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119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119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119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119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119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119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119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119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119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119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119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119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119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119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119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119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119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119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119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119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119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119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119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119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119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119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119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119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119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119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119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119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119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119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119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119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119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119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119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119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119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119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119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119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119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119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119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119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119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119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119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119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119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119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119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119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119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119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119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119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119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119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119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119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119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119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119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119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119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119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119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119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119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119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119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119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119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119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119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119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119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119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119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119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119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119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119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119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119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119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119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119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119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119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119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119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119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119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119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119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119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119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119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119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119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119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119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119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119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119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119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119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119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119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119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119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119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119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119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119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119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119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119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119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119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119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119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119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119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119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119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119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119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119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119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119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119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119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119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119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119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119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119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119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119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119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119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119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119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119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119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119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119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119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119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119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119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</sheetData>
  <mergeCells count="5">
    <mergeCell ref="B7:D7"/>
    <mergeCell ref="A1:H1"/>
    <mergeCell ref="B4:D4"/>
    <mergeCell ref="B5:D5"/>
    <mergeCell ref="B6:D6"/>
  </mergeCells>
  <pageMargins left="0.25" right="0.25" top="0.75" bottom="0.75" header="0" footer="0"/>
  <pageSetup orientation="landscape"/>
  <headerFooter>
    <oddFooter>&amp;C000000&amp;P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623F8-2CDF-424B-B81E-38AA2083E8AD}">
  <dimension ref="A1:H11"/>
  <sheetViews>
    <sheetView workbookViewId="0">
      <selection activeCell="G25" sqref="G25"/>
    </sheetView>
  </sheetViews>
  <sheetFormatPr baseColWidth="10" defaultRowHeight="15"/>
  <cols>
    <col min="5" max="5" width="17.28515625" customWidth="1"/>
    <col min="6" max="6" width="28.7109375" customWidth="1"/>
    <col min="7" max="7" width="19" customWidth="1"/>
    <col min="8" max="8" width="23.5703125" customWidth="1"/>
  </cols>
  <sheetData>
    <row r="1" spans="1:8" ht="18">
      <c r="A1" s="242" t="s">
        <v>12</v>
      </c>
      <c r="B1" s="243"/>
      <c r="C1" s="243"/>
      <c r="D1" s="243"/>
      <c r="E1" s="243"/>
      <c r="F1" s="243"/>
      <c r="G1" s="243"/>
      <c r="H1" s="244"/>
    </row>
    <row r="2" spans="1:8">
      <c r="A2" s="154"/>
      <c r="B2" s="155"/>
      <c r="C2" s="156"/>
      <c r="D2" s="156"/>
      <c r="E2" s="157"/>
      <c r="F2" s="158"/>
      <c r="G2" s="159"/>
      <c r="H2" s="159"/>
    </row>
    <row r="3" spans="1:8" ht="15.75">
      <c r="A3" s="160" t="s">
        <v>89</v>
      </c>
      <c r="B3" s="161" t="s">
        <v>90</v>
      </c>
      <c r="C3" s="162"/>
      <c r="D3" s="162"/>
      <c r="E3" s="163"/>
      <c r="F3" s="164"/>
      <c r="G3" s="164"/>
      <c r="H3" s="164"/>
    </row>
    <row r="4" spans="1:8">
      <c r="A4" s="165" t="s">
        <v>15</v>
      </c>
      <c r="B4" s="245" t="s">
        <v>16</v>
      </c>
      <c r="C4" s="246"/>
      <c r="D4" s="247"/>
      <c r="E4" s="166" t="s">
        <v>17</v>
      </c>
      <c r="F4" s="166" t="s">
        <v>91</v>
      </c>
      <c r="G4" s="166" t="s">
        <v>37</v>
      </c>
      <c r="H4" s="167" t="s">
        <v>35</v>
      </c>
    </row>
    <row r="5" spans="1:8" ht="22.5">
      <c r="A5" s="141" t="s">
        <v>77</v>
      </c>
      <c r="B5" s="235" t="s">
        <v>88</v>
      </c>
      <c r="C5" s="246"/>
      <c r="D5" s="248"/>
      <c r="E5" s="168" t="str">
        <f t="shared" ref="E5:E7" si="0">A5</f>
        <v>REAL_ B_simple</v>
      </c>
      <c r="F5" s="82">
        <f>'BPU-B-Realisations'!I16</f>
        <v>0</v>
      </c>
      <c r="G5" s="170">
        <v>8</v>
      </c>
      <c r="H5" s="169">
        <f>G5*F5</f>
        <v>0</v>
      </c>
    </row>
    <row r="6" spans="1:8" ht="22.5">
      <c r="A6" s="141" t="s">
        <v>78</v>
      </c>
      <c r="B6" s="235" t="s">
        <v>88</v>
      </c>
      <c r="C6" s="246"/>
      <c r="D6" s="248"/>
      <c r="E6" s="168" t="str">
        <f t="shared" si="0"/>
        <v>REAL_B_moyenne</v>
      </c>
      <c r="F6" s="82">
        <f>'BPU-B-Realisations'!I17</f>
        <v>0</v>
      </c>
      <c r="G6" s="170">
        <v>10</v>
      </c>
      <c r="H6" s="169">
        <f>G6*F6</f>
        <v>0</v>
      </c>
    </row>
    <row r="7" spans="1:8" ht="22.5">
      <c r="A7" s="141" t="s">
        <v>79</v>
      </c>
      <c r="B7" s="235" t="s">
        <v>88</v>
      </c>
      <c r="C7" s="246"/>
      <c r="D7" s="248"/>
      <c r="E7" s="168" t="str">
        <f t="shared" si="0"/>
        <v>REAL_B_complexe</v>
      </c>
      <c r="F7" s="82">
        <f>'BPU-B-Realisations'!I18</f>
        <v>0</v>
      </c>
      <c r="G7" s="170">
        <v>6</v>
      </c>
      <c r="H7" s="169">
        <f>G7*F7</f>
        <v>0</v>
      </c>
    </row>
    <row r="8" spans="1:8">
      <c r="A8" s="171"/>
      <c r="B8" s="172"/>
      <c r="C8" s="172"/>
      <c r="D8" s="172"/>
      <c r="E8" s="172"/>
      <c r="F8" s="173"/>
      <c r="G8" s="174"/>
      <c r="H8" s="174"/>
    </row>
    <row r="9" spans="1:8">
      <c r="A9" s="175"/>
      <c r="B9" s="176"/>
      <c r="C9" s="176"/>
      <c r="D9" s="176"/>
      <c r="E9" s="176"/>
      <c r="F9" s="177"/>
      <c r="G9" s="178" t="s">
        <v>35</v>
      </c>
      <c r="H9" s="169">
        <f>SUM(H5:H7)</f>
        <v>0</v>
      </c>
    </row>
    <row r="10" spans="1:8">
      <c r="A10" s="176"/>
      <c r="B10" s="179" t="s">
        <v>26</v>
      </c>
      <c r="C10" s="180"/>
      <c r="D10" s="180"/>
      <c r="E10" s="181"/>
      <c r="F10" s="176"/>
      <c r="G10" s="172"/>
      <c r="H10" s="172"/>
    </row>
    <row r="11" spans="1:8">
      <c r="A11" s="182"/>
      <c r="B11" s="183" t="s">
        <v>27</v>
      </c>
      <c r="C11" s="184" t="s">
        <v>92</v>
      </c>
      <c r="D11" s="185"/>
      <c r="E11" s="181"/>
      <c r="F11" s="176"/>
      <c r="G11" s="176"/>
      <c r="H11" s="176"/>
    </row>
  </sheetData>
  <mergeCells count="5">
    <mergeCell ref="A1:H1"/>
    <mergeCell ref="B4:D4"/>
    <mergeCell ref="B5:D5"/>
    <mergeCell ref="B6:D6"/>
    <mergeCell ref="B7:D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0"/>
  <sheetViews>
    <sheetView showGridLines="0" zoomScale="150" workbookViewId="0">
      <selection activeCell="A3" sqref="A3"/>
    </sheetView>
  </sheetViews>
  <sheetFormatPr baseColWidth="10" defaultColWidth="14.42578125" defaultRowHeight="15" customHeight="1"/>
  <cols>
    <col min="1" max="1" width="29" customWidth="1"/>
    <col min="2" max="2" width="25.7109375" customWidth="1"/>
    <col min="3" max="26" width="10.85546875" customWidth="1"/>
  </cols>
  <sheetData>
    <row r="1" spans="1:26" ht="18" customHeight="1">
      <c r="A1" s="211" t="s">
        <v>41</v>
      </c>
      <c r="B1" s="213"/>
      <c r="C1" s="103"/>
      <c r="D1" s="94"/>
      <c r="E1" s="9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120"/>
      <c r="B2" s="120"/>
      <c r="C2" s="94"/>
      <c r="D2" s="94"/>
      <c r="E2" s="94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customHeight="1">
      <c r="A3" s="121" t="s">
        <v>93</v>
      </c>
      <c r="B3" s="82">
        <f>'DQE LANC-SORT'!$H$13</f>
        <v>0</v>
      </c>
      <c r="C3" s="95"/>
      <c r="D3" s="94"/>
      <c r="E3" s="94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>
      <c r="A4" s="121" t="s">
        <v>68</v>
      </c>
      <c r="B4" s="82">
        <f>'DQE CONSEIL'!$H$8</f>
        <v>0</v>
      </c>
      <c r="C4" s="95"/>
      <c r="D4" s="94"/>
      <c r="E4" s="9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customHeight="1">
      <c r="A5" s="121" t="s">
        <v>55</v>
      </c>
      <c r="B5" s="82">
        <f>'DQE REALISATIONS'!$H$9</f>
        <v>0</v>
      </c>
      <c r="C5" s="95"/>
      <c r="D5" s="94"/>
      <c r="E5" s="9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>
      <c r="A6" s="122"/>
      <c r="B6" s="123"/>
      <c r="C6" s="94"/>
      <c r="D6" s="94"/>
      <c r="E6" s="94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>
      <c r="A7" s="124" t="s">
        <v>35</v>
      </c>
      <c r="B7" s="82">
        <f>SUM(B3:B5)</f>
        <v>0</v>
      </c>
      <c r="C7" s="95"/>
      <c r="D7" s="94"/>
      <c r="E7" s="94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>
      <c r="A8" s="96"/>
      <c r="B8" s="96"/>
      <c r="C8" s="94"/>
      <c r="D8" s="94"/>
      <c r="E8" s="94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>
      <c r="A9" s="94"/>
      <c r="B9" s="94"/>
      <c r="C9" s="94"/>
      <c r="D9" s="94"/>
      <c r="E9" s="94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>
      <c r="A10" s="94"/>
      <c r="B10" s="94"/>
      <c r="C10" s="94"/>
      <c r="D10" s="94"/>
      <c r="E10" s="94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">
    <mergeCell ref="A1:B1"/>
  </mergeCells>
  <pageMargins left="0.7" right="0.7" top="0.75" bottom="0.75" header="0" footer="0"/>
  <pageSetup orientation="portrait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Liste des annexes</vt:lpstr>
      <vt:lpstr>BPU-A</vt:lpstr>
      <vt:lpstr>BPU-B-Realisations</vt:lpstr>
      <vt:lpstr>DQE LANC-SORT</vt:lpstr>
      <vt:lpstr>DQE CONSEIL</vt:lpstr>
      <vt:lpstr>DQE REALISATIONS</vt:lpstr>
      <vt:lpstr>Synthèse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Claudine QUILLIVIC</dc:creator>
  <cp:lastModifiedBy>Aude ERENBERK</cp:lastModifiedBy>
  <dcterms:created xsi:type="dcterms:W3CDTF">2025-06-25T08:13:05Z</dcterms:created>
  <dcterms:modified xsi:type="dcterms:W3CDTF">2025-07-17T09:01:05Z</dcterms:modified>
</cp:coreProperties>
</file>