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Bouça-Besseau\2 - BINOMAGE\2025\B25-01203 - PA - Accueil Archives FAR\3 - DCE version de travail\"/>
    </mc:Choice>
  </mc:AlternateContent>
  <xr:revisionPtr revIDLastSave="0" documentId="13_ncr:1_{43B16060-FCF8-4F0D-AEBF-A66748B9FF0A}" xr6:coauthVersionLast="47" xr6:coauthVersionMax="47" xr10:uidLastSave="{00000000-0000-0000-0000-000000000000}"/>
  <bookViews>
    <workbookView xWindow="5760" yWindow="348" windowWidth="17280" windowHeight="8964" xr2:uid="{00000000-000D-0000-FFFF-FFFF00000000}"/>
  </bookViews>
  <sheets>
    <sheet name="FORFAIT" sheetId="1" r:id="rId1"/>
    <sheet name="BPU" sheetId="2" r:id="rId2"/>
    <sheet name="TOT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J10" i="1"/>
  <c r="F10" i="1"/>
  <c r="E10" i="1"/>
  <c r="E4" i="2"/>
  <c r="F4" i="2" s="1"/>
  <c r="D6" i="3" s="1"/>
  <c r="F9" i="1" l="1"/>
  <c r="F8" i="1"/>
  <c r="K8" i="1" s="1"/>
  <c r="J8" i="1"/>
  <c r="J9" i="1"/>
  <c r="E8" i="1"/>
  <c r="E9" i="1"/>
  <c r="E11" i="1"/>
  <c r="F11" i="1"/>
  <c r="J11" i="1"/>
  <c r="K9" i="1" l="1"/>
  <c r="K11" i="1"/>
  <c r="G12" i="1"/>
  <c r="J7" i="1"/>
  <c r="F7" i="1"/>
  <c r="E7" i="1"/>
  <c r="J12" i="1" l="1"/>
  <c r="E12" i="1"/>
  <c r="F12" i="1"/>
  <c r="K7" i="1"/>
  <c r="K12" i="1" l="1"/>
  <c r="D5" i="3" s="1"/>
  <c r="D7" i="3" s="1"/>
</calcChain>
</file>

<file path=xl/sharedStrings.xml><?xml version="1.0" encoding="utf-8"?>
<sst xmlns="http://schemas.openxmlformats.org/spreadsheetml/2006/main" count="44" uniqueCount="39">
  <si>
    <t>POSTES</t>
  </si>
  <si>
    <t>MAIN D’ŒUVRE</t>
  </si>
  <si>
    <t>CONSOMMABLES</t>
  </si>
  <si>
    <t>SOUS TRAITANCE</t>
  </si>
  <si>
    <t>TOTAL</t>
  </si>
  <si>
    <t>Qualification :</t>
  </si>
  <si>
    <t>Total</t>
  </si>
  <si>
    <t> des</t>
  </si>
  <si>
    <t>Heures</t>
  </si>
  <si>
    <t>Coût total de la MO</t>
  </si>
  <si>
    <t>(A)</t>
  </si>
  <si>
    <t>€ HT</t>
  </si>
  <si>
    <t>Achats</t>
  </si>
  <si>
    <t>P &amp; S</t>
  </si>
  <si>
    <t>%</t>
  </si>
  <si>
    <t xml:space="preserve">Total </t>
  </si>
  <si>
    <t>(C)</t>
  </si>
  <si>
    <t>(A+B+C)</t>
  </si>
  <si>
    <t>Taux horaire en € HT :</t>
  </si>
  <si>
    <t>(B)</t>
  </si>
  <si>
    <t>Nombre d'heures par qualification</t>
  </si>
  <si>
    <t>TOTAL EN € HT</t>
  </si>
  <si>
    <t>Qualification 1*</t>
  </si>
  <si>
    <t>Qualification 2*</t>
  </si>
  <si>
    <t>Qualification 3*</t>
  </si>
  <si>
    <t>Total estimatif 
(€ HT / an)</t>
  </si>
  <si>
    <t>Forfait</t>
  </si>
  <si>
    <t>BPU</t>
  </si>
  <si>
    <t>TOTAL PLAFOND</t>
  </si>
  <si>
    <t>Prestations</t>
  </si>
  <si>
    <t>Temps estimatif
(nb de jour par an)</t>
  </si>
  <si>
    <t>Total estimatif 
(€ HT / 5 ans)</t>
  </si>
  <si>
    <t xml:space="preserve">Prestation d’accueil de remplacement
</t>
  </si>
  <si>
    <t>Taux journalier (€ HT / jour)</t>
  </si>
  <si>
    <t>Réversibilité sortante (option 4)</t>
  </si>
  <si>
    <t>Réversibilité entrante (option 3)</t>
  </si>
  <si>
    <t>Tranche Ferme (01/12/2025 au 30/11/2028)</t>
  </si>
  <si>
    <t>Option 1 de prolongation (01/12/2028 au 30/11/2029)</t>
  </si>
  <si>
    <t>Option 2 de prolongation (01/12/2029 au 30/11/2030)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</si>
</sst>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Calibri"/>
      <family val="2"/>
    </font>
    <font>
      <i/>
      <sz val="8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8" fillId="5" borderId="11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vertical="top" wrapText="1"/>
    </xf>
    <xf numFmtId="0" fontId="7" fillId="2" borderId="20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164" fontId="2" fillId="4" borderId="24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vertical="top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164" fontId="10" fillId="5" borderId="30" xfId="0" applyNumberFormat="1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164" fontId="2" fillId="0" borderId="10" xfId="0" applyNumberFormat="1" applyFont="1" applyBorder="1" applyAlignment="1" applyProtection="1">
      <alignment horizontal="center" vertical="center" wrapText="1"/>
      <protection locked="0"/>
    </xf>
    <xf numFmtId="9" fontId="2" fillId="0" borderId="9" xfId="0" applyNumberFormat="1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4" fontId="14" fillId="0" borderId="38" xfId="0" applyNumberFormat="1" applyFont="1" applyBorder="1" applyAlignment="1">
      <alignment horizontal="center" vertical="center" wrapText="1"/>
    </xf>
    <xf numFmtId="4" fontId="14" fillId="0" borderId="39" xfId="0" applyNumberFormat="1" applyFont="1" applyBorder="1" applyAlignment="1">
      <alignment horizontal="center" vertical="center" wrapText="1"/>
    </xf>
    <xf numFmtId="0" fontId="0" fillId="0" borderId="12" xfId="0" applyBorder="1"/>
    <xf numFmtId="0" fontId="12" fillId="0" borderId="33" xfId="0" applyFont="1" applyBorder="1"/>
    <xf numFmtId="0" fontId="12" fillId="0" borderId="40" xfId="0" applyFont="1" applyBorder="1"/>
    <xf numFmtId="0" fontId="12" fillId="0" borderId="14" xfId="0" applyFont="1" applyBorder="1"/>
    <xf numFmtId="164" fontId="0" fillId="0" borderId="13" xfId="0" applyNumberFormat="1" applyBorder="1"/>
    <xf numFmtId="164" fontId="0" fillId="0" borderId="16" xfId="0" applyNumberFormat="1" applyBorder="1"/>
    <xf numFmtId="0" fontId="13" fillId="0" borderId="41" xfId="0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0" fontId="14" fillId="0" borderId="39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9" fillId="2" borderId="2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topLeftCell="A5" workbookViewId="0">
      <selection activeCell="B10" sqref="B10"/>
    </sheetView>
  </sheetViews>
  <sheetFormatPr baseColWidth="10" defaultRowHeight="14.4" x14ac:dyDescent="0.3"/>
  <cols>
    <col min="1" max="1" width="39.44140625" customWidth="1"/>
    <col min="11" max="11" width="15.33203125" customWidth="1"/>
  </cols>
  <sheetData>
    <row r="1" spans="1:11" ht="15" thickBot="1" x14ac:dyDescent="0.35">
      <c r="A1" s="10" t="s">
        <v>0</v>
      </c>
      <c r="B1" s="66" t="s">
        <v>1</v>
      </c>
      <c r="C1" s="67"/>
      <c r="D1" s="67"/>
      <c r="E1" s="67"/>
      <c r="F1" s="68"/>
      <c r="G1" s="11" t="s">
        <v>2</v>
      </c>
      <c r="H1" s="69" t="s">
        <v>3</v>
      </c>
      <c r="I1" s="70"/>
      <c r="J1" s="71"/>
      <c r="K1" s="11" t="s">
        <v>4</v>
      </c>
    </row>
    <row r="2" spans="1:11" ht="20.399999999999999" x14ac:dyDescent="0.3">
      <c r="A2" s="72" t="s">
        <v>5</v>
      </c>
      <c r="B2" s="74">
        <v>1</v>
      </c>
      <c r="C2" s="75">
        <v>2</v>
      </c>
      <c r="D2" s="75">
        <v>3</v>
      </c>
      <c r="E2" s="14"/>
      <c r="F2" s="2" t="s">
        <v>9</v>
      </c>
      <c r="G2" s="76"/>
      <c r="H2" s="27"/>
      <c r="I2" s="14"/>
      <c r="J2" s="2"/>
      <c r="K2" s="5"/>
    </row>
    <row r="3" spans="1:11" x14ac:dyDescent="0.3">
      <c r="A3" s="73"/>
      <c r="B3" s="55"/>
      <c r="C3" s="56"/>
      <c r="D3" s="56"/>
      <c r="E3" s="24" t="s">
        <v>6</v>
      </c>
      <c r="F3" s="36" t="s">
        <v>10</v>
      </c>
      <c r="G3" s="77"/>
      <c r="H3" s="25" t="s">
        <v>12</v>
      </c>
      <c r="I3" s="24" t="s">
        <v>13</v>
      </c>
      <c r="J3" s="1" t="s">
        <v>15</v>
      </c>
      <c r="K3" s="35" t="s">
        <v>17</v>
      </c>
    </row>
    <row r="4" spans="1:11" x14ac:dyDescent="0.3">
      <c r="A4" s="73"/>
      <c r="B4" s="55"/>
      <c r="C4" s="56"/>
      <c r="D4" s="56"/>
      <c r="E4" s="24" t="s">
        <v>7</v>
      </c>
      <c r="F4" s="1"/>
      <c r="G4" s="77"/>
      <c r="H4" s="25"/>
      <c r="I4" s="24"/>
      <c r="J4" s="36" t="s">
        <v>16</v>
      </c>
      <c r="K4" s="6"/>
    </row>
    <row r="5" spans="1:11" ht="29.4" customHeight="1" x14ac:dyDescent="0.3">
      <c r="A5" s="28" t="s">
        <v>18</v>
      </c>
      <c r="B5" s="37"/>
      <c r="C5" s="38"/>
      <c r="D5" s="38"/>
      <c r="E5" s="24" t="s">
        <v>8</v>
      </c>
      <c r="F5" s="1" t="s">
        <v>11</v>
      </c>
      <c r="G5" s="35" t="s">
        <v>19</v>
      </c>
      <c r="H5" s="25" t="s">
        <v>11</v>
      </c>
      <c r="I5" s="24" t="s">
        <v>14</v>
      </c>
      <c r="J5" s="1"/>
      <c r="K5" s="3" t="s">
        <v>11</v>
      </c>
    </row>
    <row r="6" spans="1:11" x14ac:dyDescent="0.3">
      <c r="A6" s="29"/>
      <c r="B6" s="55" t="s">
        <v>20</v>
      </c>
      <c r="C6" s="56"/>
      <c r="D6" s="56"/>
      <c r="E6" s="16"/>
      <c r="F6" s="21"/>
      <c r="G6" s="17" t="s">
        <v>11</v>
      </c>
      <c r="H6" s="18"/>
      <c r="I6" s="16"/>
      <c r="J6" s="15" t="s">
        <v>11</v>
      </c>
      <c r="K6" s="19"/>
    </row>
    <row r="7" spans="1:11" ht="25.2" customHeight="1" x14ac:dyDescent="0.3">
      <c r="A7" s="29" t="s">
        <v>36</v>
      </c>
      <c r="B7" s="39"/>
      <c r="C7" s="39"/>
      <c r="D7" s="39"/>
      <c r="E7" s="7">
        <f>SUM(B7:D7)</f>
        <v>0</v>
      </c>
      <c r="F7" s="20">
        <f>B5*B7+C5*C7+D5*D7</f>
        <v>0</v>
      </c>
      <c r="G7" s="40"/>
      <c r="H7" s="37"/>
      <c r="I7" s="41"/>
      <c r="J7" s="20">
        <f>H7+H7*I7</f>
        <v>0</v>
      </c>
      <c r="K7" s="8">
        <f>F7+G7+J7</f>
        <v>0</v>
      </c>
    </row>
    <row r="8" spans="1:11" ht="25.2" customHeight="1" x14ac:dyDescent="0.3">
      <c r="A8" s="29" t="s">
        <v>37</v>
      </c>
      <c r="B8" s="39"/>
      <c r="C8" s="39"/>
      <c r="D8" s="39"/>
      <c r="E8" s="7">
        <f t="shared" ref="E8:E10" si="0">SUM(B8:D8)</f>
        <v>0</v>
      </c>
      <c r="F8" s="20">
        <f>B5*B8+C5*C8+D5*D8</f>
        <v>0</v>
      </c>
      <c r="G8" s="40"/>
      <c r="H8" s="37"/>
      <c r="I8" s="41"/>
      <c r="J8" s="20">
        <f t="shared" ref="J8:J10" si="1">H8+H8*I8</f>
        <v>0</v>
      </c>
      <c r="K8" s="8">
        <f t="shared" ref="K8:K10" si="2">F8+G8+J8</f>
        <v>0</v>
      </c>
    </row>
    <row r="9" spans="1:11" ht="25.2" customHeight="1" x14ac:dyDescent="0.3">
      <c r="A9" s="29" t="s">
        <v>38</v>
      </c>
      <c r="B9" s="39"/>
      <c r="C9" s="39"/>
      <c r="D9" s="39"/>
      <c r="E9" s="7">
        <f t="shared" si="0"/>
        <v>0</v>
      </c>
      <c r="F9" s="20">
        <f>B5*B9+C5*C9+D5*D9</f>
        <v>0</v>
      </c>
      <c r="G9" s="40"/>
      <c r="H9" s="37"/>
      <c r="I9" s="41"/>
      <c r="J9" s="20">
        <f t="shared" si="1"/>
        <v>0</v>
      </c>
      <c r="K9" s="8">
        <f t="shared" si="2"/>
        <v>0</v>
      </c>
    </row>
    <row r="10" spans="1:11" ht="25.2" customHeight="1" x14ac:dyDescent="0.3">
      <c r="A10" s="29" t="s">
        <v>35</v>
      </c>
      <c r="B10" s="39"/>
      <c r="C10" s="39"/>
      <c r="D10" s="39"/>
      <c r="E10" s="7">
        <f t="shared" si="0"/>
        <v>0</v>
      </c>
      <c r="F10" s="20">
        <f>B5*B10+C5*C10+D5*D10</f>
        <v>0</v>
      </c>
      <c r="G10" s="40"/>
      <c r="H10" s="37"/>
      <c r="I10" s="41"/>
      <c r="J10" s="20">
        <f t="shared" si="1"/>
        <v>0</v>
      </c>
      <c r="K10" s="8">
        <f t="shared" si="2"/>
        <v>0</v>
      </c>
    </row>
    <row r="11" spans="1:11" ht="25.2" customHeight="1" x14ac:dyDescent="0.3">
      <c r="A11" s="29" t="s">
        <v>34</v>
      </c>
      <c r="B11" s="39"/>
      <c r="C11" s="39"/>
      <c r="D11" s="39"/>
      <c r="E11" s="7">
        <f>SUM(B11:D11)</f>
        <v>0</v>
      </c>
      <c r="F11" s="20">
        <f>B5*B11+C5*C11+D5*D11</f>
        <v>0</v>
      </c>
      <c r="G11" s="40"/>
      <c r="H11" s="37"/>
      <c r="I11" s="41"/>
      <c r="J11" s="20">
        <f>H11+H11*I11</f>
        <v>0</v>
      </c>
      <c r="K11" s="8">
        <f>F11+G11+J11</f>
        <v>0</v>
      </c>
    </row>
    <row r="12" spans="1:11" ht="25.2" customHeight="1" thickBot="1" x14ac:dyDescent="0.35">
      <c r="A12" s="30" t="s">
        <v>21</v>
      </c>
      <c r="B12" s="22"/>
      <c r="C12" s="23"/>
      <c r="D12" s="23"/>
      <c r="E12" s="31">
        <f>SUM(E7:E11)</f>
        <v>0</v>
      </c>
      <c r="F12" s="32">
        <f>SUM(F7:F11)</f>
        <v>0</v>
      </c>
      <c r="G12" s="33">
        <f>SUM(G7:G11)</f>
        <v>0</v>
      </c>
      <c r="H12" s="34"/>
      <c r="I12" s="31"/>
      <c r="J12" s="32">
        <f>SUM(J7:J11)</f>
        <v>0</v>
      </c>
      <c r="K12" s="9">
        <f>K7+K11</f>
        <v>0</v>
      </c>
    </row>
    <row r="13" spans="1:11" ht="25.2" customHeight="1" x14ac:dyDescent="0.3">
      <c r="A13" s="26" t="s">
        <v>22</v>
      </c>
      <c r="B13" s="57"/>
      <c r="C13" s="58"/>
      <c r="D13" s="59"/>
      <c r="E13" s="4"/>
      <c r="F13" s="4"/>
      <c r="G13" s="4"/>
      <c r="H13" s="4"/>
      <c r="I13" s="4"/>
      <c r="J13" s="4"/>
      <c r="K13" s="4"/>
    </row>
    <row r="14" spans="1:11" ht="25.2" customHeight="1" x14ac:dyDescent="0.3">
      <c r="A14" s="12" t="s">
        <v>23</v>
      </c>
      <c r="B14" s="60"/>
      <c r="C14" s="61"/>
      <c r="D14" s="62"/>
      <c r="E14" s="4"/>
      <c r="F14" s="4"/>
      <c r="G14" s="4"/>
      <c r="H14" s="4"/>
      <c r="I14" s="4"/>
      <c r="J14" s="4"/>
      <c r="K14" s="4"/>
    </row>
    <row r="15" spans="1:11" ht="25.2" customHeight="1" thickBot="1" x14ac:dyDescent="0.35">
      <c r="A15" s="13" t="s">
        <v>24</v>
      </c>
      <c r="B15" s="63"/>
      <c r="C15" s="64"/>
      <c r="D15" s="65"/>
      <c r="E15" s="4"/>
      <c r="F15" s="4"/>
      <c r="G15" s="4"/>
      <c r="H15" s="4"/>
      <c r="I15" s="4"/>
      <c r="J15" s="4"/>
      <c r="K15" s="4"/>
    </row>
  </sheetData>
  <sheetProtection selectLockedCells="1"/>
  <mergeCells count="11">
    <mergeCell ref="H1:J1"/>
    <mergeCell ref="A2:A4"/>
    <mergeCell ref="B2:B4"/>
    <mergeCell ref="C2:C4"/>
    <mergeCell ref="D2:D4"/>
    <mergeCell ref="G2:G4"/>
    <mergeCell ref="B6:D6"/>
    <mergeCell ref="B13:D13"/>
    <mergeCell ref="B14:D14"/>
    <mergeCell ref="B15:D15"/>
    <mergeCell ref="B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FF45F-1643-4BEC-96DA-0E95C3A15C73}">
  <dimension ref="B2:F4"/>
  <sheetViews>
    <sheetView workbookViewId="0">
      <selection activeCell="C4" sqref="C4"/>
    </sheetView>
  </sheetViews>
  <sheetFormatPr baseColWidth="10" defaultRowHeight="14.4" x14ac:dyDescent="0.3"/>
  <cols>
    <col min="2" max="2" width="31.88671875" customWidth="1"/>
    <col min="3" max="3" width="26" customWidth="1"/>
    <col min="4" max="4" width="18.33203125" customWidth="1"/>
    <col min="5" max="5" width="21.33203125" customWidth="1"/>
    <col min="6" max="6" width="19.33203125" customWidth="1"/>
  </cols>
  <sheetData>
    <row r="2" spans="2:6" ht="15" thickBot="1" x14ac:dyDescent="0.35"/>
    <row r="3" spans="2:6" ht="47.4" customHeight="1" thickBot="1" x14ac:dyDescent="0.35">
      <c r="B3" s="78" t="s">
        <v>32</v>
      </c>
      <c r="C3" s="42" t="s">
        <v>30</v>
      </c>
      <c r="D3" s="52" t="s">
        <v>33</v>
      </c>
      <c r="E3" s="43" t="s">
        <v>25</v>
      </c>
      <c r="F3" s="43" t="s">
        <v>31</v>
      </c>
    </row>
    <row r="4" spans="2:6" ht="15.6" thickBot="1" x14ac:dyDescent="0.35">
      <c r="B4" s="79"/>
      <c r="C4" s="44">
        <v>25</v>
      </c>
      <c r="D4" s="53"/>
      <c r="E4" s="54">
        <f>C4*D4</f>
        <v>0</v>
      </c>
      <c r="F4" s="45">
        <f>E4*5</f>
        <v>0</v>
      </c>
    </row>
  </sheetData>
  <mergeCells count="1"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A5CF-36CA-4C26-8704-25A2485ECAF1}">
  <dimension ref="C3:D7"/>
  <sheetViews>
    <sheetView workbookViewId="0">
      <selection activeCell="E20" sqref="E20"/>
    </sheetView>
  </sheetViews>
  <sheetFormatPr baseColWidth="10" defaultRowHeight="14.4" x14ac:dyDescent="0.3"/>
  <cols>
    <col min="3" max="3" width="15.77734375" customWidth="1"/>
    <col min="4" max="4" width="18.5546875" customWidth="1"/>
  </cols>
  <sheetData>
    <row r="3" spans="3:4" ht="15" thickBot="1" x14ac:dyDescent="0.35"/>
    <row r="4" spans="3:4" x14ac:dyDescent="0.3">
      <c r="C4" s="47" t="s">
        <v>29</v>
      </c>
      <c r="D4" s="48" t="s">
        <v>11</v>
      </c>
    </row>
    <row r="5" spans="3:4" x14ac:dyDescent="0.3">
      <c r="C5" s="46" t="s">
        <v>26</v>
      </c>
      <c r="D5" s="50">
        <f>FORFAIT!K12</f>
        <v>0</v>
      </c>
    </row>
    <row r="6" spans="3:4" x14ac:dyDescent="0.3">
      <c r="C6" s="46" t="s">
        <v>27</v>
      </c>
      <c r="D6" s="50">
        <f>BPU!F4</f>
        <v>0</v>
      </c>
    </row>
    <row r="7" spans="3:4" ht="15" thickBot="1" x14ac:dyDescent="0.35">
      <c r="C7" s="49" t="s">
        <v>28</v>
      </c>
      <c r="D7" s="51">
        <f>SUM(D5:D6)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FORFAIT</vt:lpstr>
      <vt:lpstr>BPU</vt:lpstr>
      <vt:lpstr>TOTAL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COQUELET Christophe</dc:creator>
  <cp:lastModifiedBy>BOUÇA-BESSEAU Pauline</cp:lastModifiedBy>
  <dcterms:created xsi:type="dcterms:W3CDTF">2024-04-17T07:01:50Z</dcterms:created>
  <dcterms:modified xsi:type="dcterms:W3CDTF">2025-07-16T14:59:15Z</dcterms:modified>
</cp:coreProperties>
</file>