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120" yWindow="-120" windowWidth="29040" windowHeight="15840"/>
  </bookViews>
  <sheets>
    <sheet name="EPF_Nouâtre" sheetId="4" r:id="rId1"/>
    <sheet name="EPU_DQE_Nouâtre" sheetId="5" r:id="rId2"/>
    <sheet name="ESRI_MAPINFO_SHEET" sheetId="6" state="veryHidden" r:id="rId3"/>
  </sheets>
  <definedNames>
    <definedName name="_xlnm.Print_Area" localSheetId="0">EPF_Nouâtre!$A$1:$D$77</definedName>
    <definedName name="_xlnm.Print_Area" localSheetId="1">EPU_DQE_Nouâtre!$A$1:$F$45</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70" i="4" l="1"/>
  <c r="D61" i="4"/>
  <c r="D57" i="4"/>
  <c r="F20" i="5"/>
  <c r="F21" i="5"/>
  <c r="D28" i="4"/>
  <c r="F13" i="5"/>
  <c r="F34" i="5" l="1"/>
  <c r="D44" i="4"/>
  <c r="F33" i="5"/>
  <c r="F30" i="5"/>
  <c r="D38" i="4"/>
  <c r="F25" i="5"/>
  <c r="F22" i="5"/>
  <c r="F18" i="5"/>
  <c r="D54" i="4"/>
  <c r="D65" i="4" s="1"/>
  <c r="D51" i="4"/>
  <c r="D48" i="4"/>
  <c r="D31" i="4"/>
  <c r="F24" i="5"/>
  <c r="F35" i="5" l="1"/>
  <c r="D63" i="4"/>
  <c r="F12" i="5"/>
  <c r="F14" i="5" s="1"/>
  <c r="D62" i="4" l="1"/>
  <c r="D72" i="4"/>
  <c r="D71" i="4" l="1"/>
  <c r="D59" i="4"/>
  <c r="F16" i="5"/>
  <c r="F17" i="5"/>
  <c r="F19" i="5"/>
  <c r="F23" i="5"/>
  <c r="F26" i="5" l="1"/>
  <c r="D67" i="4"/>
  <c r="D66" i="4"/>
  <c r="D58" i="4"/>
  <c r="F29" i="5" l="1"/>
  <c r="F28" i="5"/>
  <c r="F31" i="5" l="1"/>
  <c r="E38" i="5" s="1"/>
  <c r="E40" i="5" l="1"/>
  <c r="E39" i="5" l="1"/>
</calcChain>
</file>

<file path=xl/comments1.xml><?xml version="1.0" encoding="utf-8"?>
<comments xmlns="http://schemas.openxmlformats.org/spreadsheetml/2006/main">
  <authors>
    <author>Auteur</author>
  </authors>
  <commentList>
    <comment ref="B20" authorId="0" shapeId="0">
      <text>
        <r>
          <rPr>
            <b/>
            <sz val="9"/>
            <color indexed="81"/>
            <rFont val="Tahoma"/>
            <family val="2"/>
          </rPr>
          <t>Auteur:</t>
        </r>
        <r>
          <rPr>
            <sz val="9"/>
            <color indexed="81"/>
            <rFont val="Tahoma"/>
            <charset val="1"/>
          </rPr>
          <t xml:space="preserve">
Ex TO1 sur les postes 7.5 et 7.6
P2E : non,
TO1 = prix forfaitaire TO1
7,5 et 7,6 sont intégrés dans la TF</t>
        </r>
      </text>
    </comment>
  </commentList>
</comments>
</file>

<file path=xl/sharedStrings.xml><?xml version="1.0" encoding="utf-8"?>
<sst xmlns="http://schemas.openxmlformats.org/spreadsheetml/2006/main" count="218" uniqueCount="153">
  <si>
    <t>Code</t>
  </si>
  <si>
    <t>Désignation</t>
  </si>
  <si>
    <t>1.1</t>
  </si>
  <si>
    <t>1.2</t>
  </si>
  <si>
    <t>1.3</t>
  </si>
  <si>
    <t>2.1</t>
  </si>
  <si>
    <t>3.1</t>
  </si>
  <si>
    <t>4.1</t>
  </si>
  <si>
    <t>Unité</t>
  </si>
  <si>
    <t>5.1</t>
  </si>
  <si>
    <t xml:space="preserve">Montant € HT </t>
  </si>
  <si>
    <t>T.V.A</t>
  </si>
  <si>
    <t>MONTANT € TTC</t>
  </si>
  <si>
    <t>1.4</t>
  </si>
  <si>
    <t>Forfait</t>
  </si>
  <si>
    <t xml:space="preserve">1. PRIX GENERAUX, PREPARATION ET SECURITE </t>
  </si>
  <si>
    <t>TOTAL 1</t>
  </si>
  <si>
    <t>TOTAL 2</t>
  </si>
  <si>
    <t>TOTAL 4</t>
  </si>
  <si>
    <t>TOTAL 5</t>
  </si>
  <si>
    <t>6.1</t>
  </si>
  <si>
    <t>Tonne</t>
  </si>
  <si>
    <t>1.5</t>
  </si>
  <si>
    <t>Le titulaire,</t>
  </si>
  <si>
    <t>1.6</t>
  </si>
  <si>
    <t>PRIX GÉNÉRAUX, PRÉPARATION ET SÉCURITÉ</t>
  </si>
  <si>
    <t>1.7</t>
  </si>
  <si>
    <t>1.8</t>
  </si>
  <si>
    <t>Quantité</t>
  </si>
  <si>
    <t>Total 
€ HT</t>
  </si>
  <si>
    <t>TOTAL 6</t>
  </si>
  <si>
    <t>Mois</t>
  </si>
  <si>
    <t>m³</t>
  </si>
  <si>
    <t>SUIVI ANALYTIQUE</t>
  </si>
  <si>
    <t>8.1</t>
  </si>
  <si>
    <t>9.1</t>
  </si>
  <si>
    <t>TOTAL 3</t>
  </si>
  <si>
    <t>TOTAL DQE TRANCHE FERME</t>
  </si>
  <si>
    <t xml:space="preserve">Fait à, </t>
  </si>
  <si>
    <t>* Sauf mention complémentaire, tous les prix sont main d'œuvre comprise, disposant des EPI et EPC nécessaires à la prestation.</t>
  </si>
  <si>
    <t>ETAT DES PRIX FORFAITAIRES</t>
  </si>
  <si>
    <t>ETAT DES PRIX UNITAIRES / 
DETAIL QUANTITATIF ESTIMATIF</t>
  </si>
  <si>
    <t>TOTAL EPF TRANCHE FERME</t>
  </si>
  <si>
    <t>TOTAL 8</t>
  </si>
  <si>
    <t>TOTAL 9</t>
  </si>
  <si>
    <t>Prix unitaire
€ HT</t>
  </si>
  <si>
    <t>Prix forfaitaire 
€ HT</t>
  </si>
  <si>
    <t>BASE-VIE</t>
  </si>
  <si>
    <t>1.9</t>
  </si>
  <si>
    <t>Constat d'huissier (avant et après travaux)</t>
  </si>
  <si>
    <t>TRANCHE FERME</t>
  </si>
  <si>
    <t>7.1</t>
  </si>
  <si>
    <t>TOTAL 7</t>
  </si>
  <si>
    <t>9.2</t>
  </si>
  <si>
    <t>4.2</t>
  </si>
  <si>
    <t>4.3</t>
  </si>
  <si>
    <t>8.2</t>
  </si>
  <si>
    <t>Mise en sécurité du chantier : 
Fourniture, mise en place, ancrage au sol, entretien et retrait de barrières mobiles de type Héras pour la zone de travaux avec portail cadenassé
Signalisation de chantier, panneau de chantier, de la voirie</t>
  </si>
  <si>
    <t>Propreté du chantier :
Nettoyage et entretien du chantier, de ses abords et des voiries yc mise à disposition d'une balayeuse pour le nettoyage de voirie en cas de besoin durant toute la durée du chantier (y compris durant la tranches optionnelles le cas échéant)</t>
  </si>
  <si>
    <t>Fourniture, mise en place et retrait d'une base-vie équipée (yc entretien, fournitures d'énergie et vérification des installations électriques par un organisme agréé avant mise en service) pendant toute la durée du chantier (y compris durant les tranches optionnelles le cas échéant)</t>
  </si>
  <si>
    <t>Ferraillage du réservoir de FOD et démolition de la rétention (yc évacuation des bétons en filière adaptée)</t>
  </si>
  <si>
    <t xml:space="preserve">Évacuation en filière adaptée du big-bag d’excédents de forage du piézomètre Pz9 impactés par des hydrocarbures </t>
  </si>
  <si>
    <t>1.10</t>
  </si>
  <si>
    <t>1.11</t>
  </si>
  <si>
    <t>1.12</t>
  </si>
  <si>
    <t>1.13</t>
  </si>
  <si>
    <t>RETRAIT DES ZONES DE POLLUTION CONCENTRÉE DANS LES SOLS</t>
  </si>
  <si>
    <t>2. RETRAIT DES ZONES DE POLLUTION CONCENTRÉE DANS LES SOLS</t>
  </si>
  <si>
    <t>GESTION DES EAUX D'EXHAURE</t>
  </si>
  <si>
    <t>Création des puits en fond de fouille et équipement en pompes</t>
  </si>
  <si>
    <t>Mise en place du réseau</t>
  </si>
  <si>
    <t>3.2</t>
  </si>
  <si>
    <t>3.3</t>
  </si>
  <si>
    <t>3. GESTION DES EAUX D'EXHAURE</t>
  </si>
  <si>
    <t>4. SUIVI ANALYTIQUE</t>
  </si>
  <si>
    <t>TOTAL EPF TRANCHES FERME + OPTIONNELLES</t>
  </si>
  <si>
    <t>TRAVAUX DE GESTION DE DEUX ZONES DE POLLUTION 
CONCENTREE EN HYDROCARBURES DANS LES SOLS</t>
  </si>
  <si>
    <t xml:space="preserve">Zone Nord de la 14ème BSMAT - NOUÂTRE (37) </t>
  </si>
  <si>
    <t>Évacuation et traitement en filière(s) adaptée(s) des matériaux associés aux zones A et B y compris gestion des BSD et éventuelle TGAP</t>
  </si>
  <si>
    <t>1.14</t>
  </si>
  <si>
    <t>8.3</t>
  </si>
  <si>
    <r>
      <t xml:space="preserve">Réutilisation en remblais des matériaux non impactés issus des merlons - mise en place et compactage par passe de 30 cm maximum - </t>
    </r>
    <r>
      <rPr>
        <i/>
        <sz val="10"/>
        <rFont val="Arial"/>
        <family val="2"/>
      </rPr>
      <t>Pelle mécanique chiffrée au poste 2.1</t>
    </r>
  </si>
  <si>
    <t>7.2</t>
  </si>
  <si>
    <t>7.3</t>
  </si>
  <si>
    <t>7.4</t>
  </si>
  <si>
    <t>7.5</t>
  </si>
  <si>
    <t>7.6</t>
  </si>
  <si>
    <t>7.7</t>
  </si>
  <si>
    <t>7.8</t>
  </si>
  <si>
    <t>7. RETRAIT DE LA POLLUTION CONCENTRÉE DANS LES SOLS</t>
  </si>
  <si>
    <t>Semaine</t>
  </si>
  <si>
    <t>3.4</t>
  </si>
  <si>
    <t>3.5</t>
  </si>
  <si>
    <t>Gestion / Transport / Évacuation du charbon actif usagé y compris TGAP</t>
  </si>
  <si>
    <t xml:space="preserve">Mise à disposition du dispositif de traitement des eaux d'exhaure y compris fourniture d'électricité, maintenance des équipements et consommables notamment charbon actif pendant toute la durée du traitement </t>
  </si>
  <si>
    <t>5.2</t>
  </si>
  <si>
    <t>SUIVI ENVIRONNEMENTAL, GESTION DE PROJET ET LIVRABLES</t>
  </si>
  <si>
    <t>8. GESTION DES EAUX D'EXHAURE</t>
  </si>
  <si>
    <t>Suivi environnemental des travaux de réhabilitation par du personnel spécialisé y compris gestion de projet (Gestion technique et administrative de projet / Participation aux réunions hebdomadaires de chantier / Comptes rendus hedomadaires / Réception de chantier)</t>
  </si>
  <si>
    <t>4.4</t>
  </si>
  <si>
    <t xml:space="preserve">Unité </t>
  </si>
  <si>
    <t>Mise en place de piézairs permanent en cas de pollution résiduelle en hydrocarbures volatils (y compris amené / repli du matériel de forage, mise en station, forage, prélèvements d'échantillons de sols, équipement en PEHD 25/32 mm + massif filtrant + coulis de bentonite + bouché à clé)</t>
  </si>
  <si>
    <t>Analyses supplémentaires de sols au droit des piézairs : COT + TPH (avec répartition aliphatiques / aromatiques) + granulométrie</t>
  </si>
  <si>
    <t>1.15</t>
  </si>
  <si>
    <t xml:space="preserve">Décroutage des enrobés dans la zone de travaux (y compris évacuation des enrobés en filière adaptée) </t>
  </si>
  <si>
    <t xml:space="preserve">Neutralisation, avant le démarrage des travaux, des piézomètres 3869 (Pz7) et 3877 (Pz9), des anciens puits de pompage PF4 et PF9 et des piézairs PzA1 et Pa3 </t>
  </si>
  <si>
    <t>Dépose du poteau électrique et de l'ancienne ligne aérienne dans la zone de chantier (y compris consignation)</t>
  </si>
  <si>
    <t>Livraison du dispositif de traitement des eaux d'exhaure (skid séparateur + filtre à sable + filtre à charbon dimensionnés aux besoins)  y compris manutention / mise en place, première charge de charbon actif, raccordement des pompes et raccordement au point de rejet et au réseau d'alimentation électrique</t>
  </si>
  <si>
    <t xml:space="preserve">Suivi des expositions des opérateurs au sol lors de l'excavation des zones A et B (paramètres HC C5-C16 / TPH / BTEX) </t>
  </si>
  <si>
    <t>Suivi analytique (paramètres HC C5-C16 / TPH / BTEX) sur badge passif en limite de chantier (y compris état 0)</t>
  </si>
  <si>
    <t xml:space="preserve">Évaluation de la qualité résiduelle des gaz du sol sur 2 piézairs implantés post-travaux (en cas d'impact résiduel en HC volatils) / paramètres : HC C5-C16 / TPH / BTEX (couche de contrôle et de mesure) (yc A/R et mise à disposition du personnel, prélèvements selon norme en vigueur, conditionnement des échantillons et d'un blanc de Terrain/Transport, expédition au laboratoire et analyses) </t>
  </si>
  <si>
    <t>Dossier des Ouvrages Exécutés (synthèse détaillée des travaux, plans de récolement de la zone excavée, résultats d'analyses des teneurs résiduelles dans les sols, les eaux souterraines, les gaz du sol le cas échéant, BSD, relevés de cubatures, justificatifs…)</t>
  </si>
  <si>
    <t>5. SUIVI ENVIRONNEMENTAL, GESTION DE PROJET ET LIVRABLES</t>
  </si>
  <si>
    <t>Mise à disposition d'une base vie durant toute la durée du chantier y compris raccordement / fourniture (eau + électricité)</t>
  </si>
  <si>
    <t>6. BASE-VIE</t>
  </si>
  <si>
    <t>Analyses de réception (délai standard) : HC C5-C10, HC C10-C40 et BTEX - inclus conditionnement et envoi au laboratoire</t>
  </si>
  <si>
    <t>Analyses (délai standard) type "pack ISDI +  ETM (8)" (si nécessaire) - inclus conditionnement et envoi au laboratoire</t>
  </si>
  <si>
    <t>Gestion / Transport / Évacuation en filière adapté du sable (du filtre à sable) usagé y compris éventuelle TGAP</t>
  </si>
  <si>
    <t>Analyses de réception (délai 24 h) : HC C5-C10, HC C10-C40 et BTEX - inclus conditionnement et envoi au laboratoire</t>
  </si>
  <si>
    <t>Levé topographique du terrain (avant, pendant et après travaux) et autres relevés utiles pour le chantier (cubage des merlons) et piquetage des zones à traiter sur site</t>
  </si>
  <si>
    <t>Mise à disposition d'un caisson DIB (5 à 10 m³) et gestion des déchets de chantier divers en filière adaptée</t>
  </si>
  <si>
    <t>1.16</t>
  </si>
  <si>
    <r>
      <t xml:space="preserve">Fourniture de matériaux sains de carrière (40/80) en zone saturée, mise en place et compactage de la fouille par passe de 30 cm maximum - </t>
    </r>
    <r>
      <rPr>
        <i/>
        <sz val="10"/>
        <color rgb="FFFF0000"/>
        <rFont val="Arial"/>
        <family val="2"/>
      </rPr>
      <t>Pelle mécanique chiffrée au poste 2.1</t>
    </r>
  </si>
  <si>
    <r>
      <t xml:space="preserve">Fourniture de matériaux sains de carrière (0/80 à 0/100) en zone non saturée, mise en place et compactage de la fouille par passe de 30 cm maximum - </t>
    </r>
    <r>
      <rPr>
        <i/>
        <sz val="10"/>
        <color rgb="FFFF0000"/>
        <rFont val="Arial"/>
        <family val="2"/>
      </rPr>
      <t>Pelle mécanique chiffrée au poste 2.1</t>
    </r>
  </si>
  <si>
    <t>Création d'un coffret de chantier et raccordement électrique de chantier (y compris demande préalable auprès du concessionnaire et fourniture d'électricité durant le chantier)</t>
  </si>
  <si>
    <t>Étude géotechnique d'execution (mission G3 selon la norme NF P 94-500) de la tranche optionnelle n°2</t>
  </si>
  <si>
    <t>Vidange, nettoyage/dégazage et évacuation en filière adaptée du reliquat de fioul du réservoir aérien métallique simple-enveloppe sur rétention béton de stockage de FOD (~ 5 m³ non utilisé) - présence de 18 cm de produit résiduel</t>
  </si>
  <si>
    <t>Campagne de surveillance des eaux souterraines avant travaux (7 piézomètres : 3878 / Pz1, 3871 / Pz4, 3879 / Pz5, 3867 / Pz6, 3869 / Pz7, 3875 / Pz8 et 3877 / Pz9) - Y compris amené/repli du personnel et du matériel, prélèvements selon norme en vigueur, conditionnement des échantillons, expédition au laboratoire, analyses (paramètres : HC C5-C10, HC C10-C40 et BTEX) et livrable</t>
  </si>
  <si>
    <t>Mise à disposition des moyens de terrassement et de compactage (inclus pelle mécanique, godet de curage, pince, BRH, compacteur, camion,…) pour :
- retrait des bétons et enrobé dans l'emprise de la zone de terrassement
- le terrassement / tri / élimination des terres impactées yc déplacement et stockage provisoire si nécessaire, talutage de la fouille et mise en place éventuelle de soutènements,
- le chargement en direct des matériaux en camion benne TP baché,
- la reprise, le remblaiement et le compactage par passe de 0,3 m de la fouille avec des matériaux de carrière et les matériaux issus des merlons</t>
  </si>
  <si>
    <t>Vidange / nettoyage / dégazage du skid séparateur en fin de chantier et repli du dispositif de traitement des eaux d'exhaure (y compris retrait pompes et puits de pompage en fond de fouille)</t>
  </si>
  <si>
    <t>Campagne de surveillance des eaux souterraines sur les 5 piézomètres 3878 / Pz1, 3871 / Pz4, 3879 / Pz5, 3867 / Pz6 et 3875 / Pz8 (paramètres : HC C5-C10, HC C10-C40 et BTEX) - 2 campagnes (au cours et en fin de travaux) - Y compris amené/repli du personnel et du matériel, prélèvements selon norme en vigueur, conditionnement des échantillons, expédition au laboratoire, analyses et livrable</t>
  </si>
  <si>
    <t>Mise en œuvre d’un traitement complémentaire par oxydation de l’éventuelle pollution résiduelle sur le flanc Est à proximité de l’ancien gymnase - Y compris A/R du matériel et du personnel et fournitures</t>
  </si>
  <si>
    <t>Reprise des matériaux provenant de l'aire de ressurage et chargement pour évacuation en filière adaptée</t>
  </si>
  <si>
    <t>7.9</t>
  </si>
  <si>
    <t>7.10</t>
  </si>
  <si>
    <r>
      <t>TRANCHE OPTIONNELLE N°</t>
    </r>
    <r>
      <rPr>
        <b/>
        <sz val="10"/>
        <color rgb="FFFF0000"/>
        <rFont val="Arial"/>
        <family val="2"/>
      </rPr>
      <t>1</t>
    </r>
  </si>
  <si>
    <r>
      <t xml:space="preserve">TO </t>
    </r>
    <r>
      <rPr>
        <sz val="10"/>
        <color rgb="FFFF0000"/>
        <rFont val="Arial"/>
        <family val="2"/>
      </rPr>
      <t>1</t>
    </r>
  </si>
  <si>
    <r>
      <t>TRANCHE OPTIONNELLE N°</t>
    </r>
    <r>
      <rPr>
        <i/>
        <sz val="10"/>
        <color rgb="FFFF0000"/>
        <rFont val="Arial"/>
        <family val="2"/>
      </rPr>
      <t>1</t>
    </r>
  </si>
  <si>
    <r>
      <t>TRANCHE OPTIONNELLE N°</t>
    </r>
    <r>
      <rPr>
        <b/>
        <sz val="10"/>
        <color rgb="FFFF0000"/>
        <rFont val="Arial"/>
        <family val="2"/>
      </rPr>
      <t>2</t>
    </r>
  </si>
  <si>
    <r>
      <t xml:space="preserve">TO </t>
    </r>
    <r>
      <rPr>
        <sz val="10"/>
        <color rgb="FFFF0000"/>
        <rFont val="Arial"/>
        <family val="2"/>
      </rPr>
      <t>2</t>
    </r>
  </si>
  <si>
    <r>
      <t>TRANCHE OPTIONNELLE N°</t>
    </r>
    <r>
      <rPr>
        <i/>
        <sz val="10"/>
        <color rgb="FFFF0000"/>
        <rFont val="Arial"/>
        <family val="2"/>
      </rPr>
      <t>2</t>
    </r>
  </si>
  <si>
    <r>
      <t xml:space="preserve">TOTAL TO </t>
    </r>
    <r>
      <rPr>
        <b/>
        <i/>
        <sz val="10"/>
        <color rgb="FFFF0000"/>
        <rFont val="Arial"/>
        <family val="2"/>
      </rPr>
      <t>2</t>
    </r>
  </si>
  <si>
    <r>
      <t xml:space="preserve">TOTAL TO </t>
    </r>
    <r>
      <rPr>
        <b/>
        <i/>
        <sz val="10"/>
        <color rgb="FFFF0000"/>
        <rFont val="Arial"/>
        <family val="2"/>
      </rPr>
      <t>1</t>
    </r>
  </si>
  <si>
    <r>
      <t xml:space="preserve">Préparation technique et administrative et organisation de chantier :
Fourniture des études d'exécution 
Établissement des DC4
Établissement des DICT / </t>
    </r>
    <r>
      <rPr>
        <sz val="10"/>
        <color rgb="FFFF0000"/>
        <rFont val="Arial"/>
        <family val="2"/>
      </rPr>
      <t>AICP - PdP</t>
    </r>
    <r>
      <rPr>
        <sz val="10"/>
        <rFont val="Arial"/>
        <family val="2"/>
      </rPr>
      <t xml:space="preserve"> / Modes opératoires / Procédures / Plans d'exécution 
Obtention des autorisations auprès de l'administration et toute démarche réglementaire nécessaire (autorisations communales, de voirie, convention de rejet, CAP, ICPE, Loi sur l'Eau ...)
Note d’incidence par délégation en vue d’une déclaration des puits de pompage en fond de fouille au titre de la Loi sur l’Eau (IOTA 1.1.1.0 et, le cas échéant, 1.1.2.0)
Si besoin, prélèvements préalables d'échantillons et analyses de caractérisation en laboratoire
Réunion de démarrage de chantier et visite d'inspection commune</t>
    </r>
  </si>
  <si>
    <r>
      <t xml:space="preserve">Fourniture de matériaux sains de carrière (0/31,5) en finition, mise en place y compris compactage  - </t>
    </r>
    <r>
      <rPr>
        <i/>
        <sz val="10"/>
        <color rgb="FFFF0000"/>
        <rFont val="Arial"/>
        <family val="2"/>
      </rPr>
      <t>Pelle mécanique chiffrée au poste 2.1</t>
    </r>
  </si>
  <si>
    <r>
      <t>TOTAL EPF TRANCHE OPTIONNELLE N°</t>
    </r>
    <r>
      <rPr>
        <b/>
        <sz val="16"/>
        <color rgb="FFFF0000"/>
        <rFont val="Arial"/>
        <family val="2"/>
      </rPr>
      <t>1</t>
    </r>
  </si>
  <si>
    <r>
      <t>TOTAL EPF TRANCHE OPTIONNELLE N°</t>
    </r>
    <r>
      <rPr>
        <b/>
        <sz val="16"/>
        <color rgb="FFFF0000"/>
        <rFont val="Arial"/>
        <family val="2"/>
      </rPr>
      <t>2</t>
    </r>
  </si>
  <si>
    <t>Suivi de la qualité des eaux de rejet en accord avec les prescriptions IOTA 2.2.3.0</t>
  </si>
  <si>
    <t>OPERATIONS PREALABLES A LA RÉCEPTION</t>
  </si>
  <si>
    <t>Création d’une aire de ressuyage des matériaux excavés en zone saturée pour leur gestion avant évacuation hors site</t>
  </si>
  <si>
    <r>
      <t xml:space="preserve">Mise en place et retrait des moyens de soutènement adaptés (voir étude G2) et </t>
    </r>
    <r>
      <rPr>
        <u/>
        <sz val="10"/>
        <rFont val="Arial"/>
        <family val="2"/>
      </rPr>
      <t>excavation (y compris mise à disposition du matériel et du personnel)</t>
    </r>
    <r>
      <rPr>
        <sz val="10"/>
        <rFont val="Arial"/>
        <family val="2"/>
      </rPr>
      <t xml:space="preserve"> de l’éventuelle pollution résiduelle sur le flanc Est à proximité de l’ancien gymnase (y compris pelle mécanique), y compris transport et envoi en filière adaptée et régulièrement autorisée.</t>
    </r>
  </si>
  <si>
    <t>9. OPERATIONS PREALABLES A LA RECEPTION</t>
  </si>
  <si>
    <t>Ensemble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</si>
</sst>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 _€_-;\-* #,##0.00\ _€_-;_-* &quot;-&quot;??\ _€_-;_-@_-"/>
    <numFmt numFmtId="165" formatCode="#,##0\ &quot;€&quot;"/>
    <numFmt numFmtId="166" formatCode="#,##0.00\ &quot;€&quot;"/>
    <numFmt numFmtId="167" formatCode="#,##0.000\ &quot;€&quot;"/>
  </numFmts>
  <fonts count="29" x14ac:knownFonts="1">
    <font>
      <sz val="11"/>
      <color theme="1"/>
      <name val="Calibri"/>
      <family val="2"/>
      <scheme val="minor"/>
    </font>
    <font>
      <sz val="11"/>
      <color theme="1"/>
      <name val="Calibri"/>
      <family val="2"/>
      <scheme val="minor"/>
    </font>
    <font>
      <sz val="11"/>
      <color rgb="FFFF0000"/>
      <name val="Calibri"/>
      <family val="2"/>
      <scheme val="minor"/>
    </font>
    <font>
      <sz val="8"/>
      <name val="Calibri"/>
      <family val="2"/>
      <scheme val="minor"/>
    </font>
    <font>
      <sz val="10"/>
      <color rgb="FFFF0000"/>
      <name val="Arial"/>
      <family val="2"/>
    </font>
    <font>
      <b/>
      <sz val="18"/>
      <color rgb="FFFF0000"/>
      <name val="Arial"/>
      <family val="2"/>
    </font>
    <font>
      <b/>
      <sz val="13"/>
      <color rgb="FFFF0000"/>
      <name val="Arial"/>
      <family val="2"/>
    </font>
    <font>
      <i/>
      <sz val="11"/>
      <color rgb="FFFF0000"/>
      <name val="Calibri"/>
      <family val="2"/>
      <scheme val="minor"/>
    </font>
    <font>
      <sz val="10"/>
      <name val="Arial"/>
      <family val="2"/>
    </font>
    <font>
      <b/>
      <sz val="24"/>
      <name val="Arial"/>
      <family val="2"/>
    </font>
    <font>
      <b/>
      <sz val="12"/>
      <name val="Arial"/>
      <family val="2"/>
    </font>
    <font>
      <b/>
      <sz val="18"/>
      <name val="Arial"/>
      <family val="2"/>
    </font>
    <font>
      <b/>
      <sz val="13"/>
      <name val="Arial"/>
      <family val="2"/>
    </font>
    <font>
      <b/>
      <sz val="11"/>
      <name val="Arial"/>
      <family val="2"/>
    </font>
    <font>
      <b/>
      <sz val="10"/>
      <name val="Arial"/>
      <family val="2"/>
    </font>
    <font>
      <i/>
      <sz val="10"/>
      <name val="Arial"/>
      <family val="2"/>
    </font>
    <font>
      <b/>
      <i/>
      <sz val="10"/>
      <name val="Arial"/>
      <family val="2"/>
    </font>
    <font>
      <sz val="11"/>
      <name val="Calibri"/>
      <family val="2"/>
      <scheme val="minor"/>
    </font>
    <font>
      <i/>
      <sz val="11"/>
      <name val="Calibri"/>
      <family val="2"/>
      <scheme val="minor"/>
    </font>
    <font>
      <b/>
      <sz val="16"/>
      <name val="Arial"/>
      <family val="2"/>
    </font>
    <font>
      <b/>
      <sz val="11"/>
      <color theme="0"/>
      <name val="Arial"/>
      <family val="2"/>
    </font>
    <font>
      <b/>
      <sz val="9"/>
      <color indexed="81"/>
      <name val="Tahoma"/>
      <family val="2"/>
    </font>
    <font>
      <u/>
      <sz val="10"/>
      <name val="Arial"/>
      <family val="2"/>
    </font>
    <font>
      <sz val="9"/>
      <name val="Arial"/>
      <family val="2"/>
    </font>
    <font>
      <i/>
      <sz val="10"/>
      <color rgb="FFFF0000"/>
      <name val="Arial"/>
      <family val="2"/>
    </font>
    <font>
      <sz val="9"/>
      <color indexed="81"/>
      <name val="Tahoma"/>
      <charset val="1"/>
    </font>
    <font>
      <b/>
      <sz val="10"/>
      <color rgb="FFFF0000"/>
      <name val="Arial"/>
      <family val="2"/>
    </font>
    <font>
      <b/>
      <i/>
      <sz val="10"/>
      <color rgb="FFFF0000"/>
      <name val="Arial"/>
      <family val="2"/>
    </font>
    <font>
      <b/>
      <sz val="16"/>
      <color rgb="FFFF0000"/>
      <name val="Arial"/>
      <family val="2"/>
    </font>
  </fonts>
  <fills count="6">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rgb="FFE4E9EA"/>
        <bgColor indexed="64"/>
      </patternFill>
    </fill>
    <fill>
      <patternFill patternType="solid">
        <fgColor theme="8" tint="-0.499984740745262"/>
        <bgColor indexed="64"/>
      </patternFill>
    </fill>
  </fills>
  <borders count="13">
    <border>
      <left/>
      <right/>
      <top/>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s>
  <cellStyleXfs count="4">
    <xf numFmtId="0" fontId="0" fillId="0" borderId="0"/>
    <xf numFmtId="164" fontId="1" fillId="0" borderId="0" applyFont="0" applyFill="0" applyBorder="0" applyAlignment="0" applyProtection="0"/>
    <xf numFmtId="0" fontId="1" fillId="0" borderId="0"/>
    <xf numFmtId="0" fontId="1" fillId="0" borderId="0"/>
  </cellStyleXfs>
  <cellXfs count="101">
    <xf numFmtId="0" fontId="0" fillId="0" borderId="0" xfId="0"/>
    <xf numFmtId="0" fontId="2" fillId="0" borderId="0" xfId="0" applyFont="1" applyAlignment="1">
      <alignment vertical="center"/>
    </xf>
    <xf numFmtId="0" fontId="4" fillId="2" borderId="1" xfId="0" applyFont="1" applyFill="1" applyBorder="1" applyAlignment="1">
      <alignment vertical="center"/>
    </xf>
    <xf numFmtId="0" fontId="4" fillId="2" borderId="2" xfId="0" applyFont="1" applyFill="1" applyBorder="1" applyAlignment="1">
      <alignment vertical="center" wrapText="1"/>
    </xf>
    <xf numFmtId="164" fontId="4" fillId="2" borderId="2" xfId="1" applyFont="1" applyFill="1" applyBorder="1" applyAlignment="1">
      <alignment vertical="center"/>
    </xf>
    <xf numFmtId="0" fontId="5" fillId="2" borderId="0" xfId="0" applyFont="1" applyFill="1" applyAlignment="1">
      <alignment vertical="center" wrapText="1"/>
    </xf>
    <xf numFmtId="0" fontId="6" fillId="2" borderId="4" xfId="0" applyFont="1" applyFill="1" applyBorder="1" applyAlignment="1">
      <alignment horizontal="center" vertical="center" wrapText="1"/>
    </xf>
    <xf numFmtId="0" fontId="6" fillId="2" borderId="5" xfId="0" applyFont="1" applyFill="1" applyBorder="1" applyAlignment="1">
      <alignment horizontal="center" vertical="center" wrapText="1"/>
    </xf>
    <xf numFmtId="0" fontId="7" fillId="0" borderId="0" xfId="0" applyFont="1" applyAlignment="1">
      <alignment vertical="center"/>
    </xf>
    <xf numFmtId="0" fontId="2" fillId="0" borderId="0" xfId="0" applyFont="1"/>
    <xf numFmtId="0" fontId="2" fillId="0" borderId="0" xfId="0" applyFont="1" applyAlignment="1">
      <alignment vertical="center" wrapText="1"/>
    </xf>
    <xf numFmtId="164" fontId="4" fillId="2" borderId="2" xfId="1" applyFont="1" applyFill="1" applyBorder="1" applyAlignment="1">
      <alignment horizontal="center" vertical="center"/>
    </xf>
    <xf numFmtId="164" fontId="4" fillId="2" borderId="7" xfId="1" applyFont="1" applyFill="1" applyBorder="1" applyAlignment="1">
      <alignment vertical="center"/>
    </xf>
    <xf numFmtId="0" fontId="6" fillId="2" borderId="9" xfId="0" applyFont="1" applyFill="1" applyBorder="1" applyAlignment="1">
      <alignment horizontal="center" vertical="center" wrapText="1"/>
    </xf>
    <xf numFmtId="0" fontId="2" fillId="0" borderId="0" xfId="0" applyFont="1" applyAlignment="1">
      <alignment horizontal="center" vertical="center"/>
    </xf>
    <xf numFmtId="0" fontId="8" fillId="0" borderId="6" xfId="0" applyFont="1" applyBorder="1" applyAlignment="1">
      <alignment horizontal="center" vertical="center" wrapText="1"/>
    </xf>
    <xf numFmtId="0" fontId="8" fillId="2" borderId="6" xfId="0" applyFont="1" applyFill="1" applyBorder="1" applyAlignment="1">
      <alignment horizontal="left" vertical="center" wrapText="1"/>
    </xf>
    <xf numFmtId="0" fontId="8" fillId="2" borderId="1" xfId="0" applyFont="1" applyFill="1" applyBorder="1" applyAlignment="1">
      <alignment vertical="center"/>
    </xf>
    <xf numFmtId="0" fontId="8" fillId="2" borderId="2" xfId="0" applyFont="1" applyFill="1" applyBorder="1" applyAlignment="1">
      <alignment vertical="center" wrapText="1"/>
    </xf>
    <xf numFmtId="164" fontId="8" fillId="2" borderId="2" xfId="1" applyFont="1" applyFill="1" applyBorder="1" applyAlignment="1">
      <alignment vertical="center"/>
    </xf>
    <xf numFmtId="0" fontId="11" fillId="2" borderId="3" xfId="0" applyFont="1" applyFill="1" applyBorder="1" applyAlignment="1">
      <alignment horizontal="center" vertical="center" wrapText="1"/>
    </xf>
    <xf numFmtId="0" fontId="11" fillId="2" borderId="0" xfId="0" applyFont="1" applyFill="1" applyAlignment="1">
      <alignment horizontal="center" vertical="center" wrapText="1"/>
    </xf>
    <xf numFmtId="0" fontId="12" fillId="2" borderId="4" xfId="0" applyFont="1" applyFill="1" applyBorder="1" applyAlignment="1">
      <alignment horizontal="center" vertical="center" wrapText="1"/>
    </xf>
    <xf numFmtId="0" fontId="12" fillId="2" borderId="5" xfId="0" applyFont="1" applyFill="1" applyBorder="1" applyAlignment="1">
      <alignment horizontal="center" vertical="center" wrapText="1"/>
    </xf>
    <xf numFmtId="0" fontId="14" fillId="3" borderId="6" xfId="0" applyFont="1" applyFill="1" applyBorder="1" applyAlignment="1">
      <alignment horizontal="center" vertical="center" wrapText="1"/>
    </xf>
    <xf numFmtId="0" fontId="14" fillId="3" borderId="6" xfId="0" applyFont="1" applyFill="1" applyBorder="1" applyAlignment="1">
      <alignment horizontal="left" vertical="center" wrapText="1"/>
    </xf>
    <xf numFmtId="166" fontId="13" fillId="3" borderId="6" xfId="0" applyNumberFormat="1" applyFont="1" applyFill="1" applyBorder="1" applyAlignment="1">
      <alignment horizontal="right" vertical="center" wrapText="1"/>
    </xf>
    <xf numFmtId="166" fontId="8" fillId="0" borderId="6" xfId="0" applyNumberFormat="1" applyFont="1" applyBorder="1" applyAlignment="1">
      <alignment horizontal="center" vertical="center" wrapText="1"/>
    </xf>
    <xf numFmtId="166" fontId="8" fillId="0" borderId="6" xfId="0" applyNumberFormat="1" applyFont="1" applyBorder="1" applyAlignment="1">
      <alignment vertical="center" wrapText="1"/>
    </xf>
    <xf numFmtId="166" fontId="16" fillId="4" borderId="6" xfId="0" applyNumberFormat="1" applyFont="1" applyFill="1" applyBorder="1" applyAlignment="1">
      <alignment horizontal="center" vertical="center" wrapText="1"/>
    </xf>
    <xf numFmtId="166" fontId="14" fillId="4" borderId="6" xfId="0" applyNumberFormat="1" applyFont="1" applyFill="1" applyBorder="1" applyAlignment="1">
      <alignment vertical="center" wrapText="1"/>
    </xf>
    <xf numFmtId="0" fontId="8" fillId="2" borderId="6" xfId="0" applyFont="1" applyFill="1" applyBorder="1" applyAlignment="1">
      <alignment horizontal="center" vertical="center" wrapText="1"/>
    </xf>
    <xf numFmtId="0" fontId="8" fillId="0" borderId="6" xfId="0" applyFont="1" applyBorder="1" applyAlignment="1">
      <alignment vertical="center" wrapText="1"/>
    </xf>
    <xf numFmtId="166" fontId="8" fillId="2" borderId="6" xfId="0" applyNumberFormat="1" applyFont="1" applyFill="1" applyBorder="1" applyAlignment="1">
      <alignment horizontal="center" vertical="center" wrapText="1"/>
    </xf>
    <xf numFmtId="0" fontId="17" fillId="0" borderId="0" xfId="0" applyFont="1" applyAlignment="1">
      <alignment vertical="center"/>
    </xf>
    <xf numFmtId="0" fontId="11" fillId="2" borderId="0" xfId="0" applyFont="1" applyFill="1" applyAlignment="1">
      <alignment vertical="center" wrapText="1"/>
    </xf>
    <xf numFmtId="0" fontId="17" fillId="0" borderId="0" xfId="0" applyFont="1" applyAlignment="1">
      <alignment horizontal="center" vertical="center" wrapText="1"/>
    </xf>
    <xf numFmtId="0" fontId="8" fillId="2" borderId="6" xfId="3" applyFont="1" applyFill="1" applyBorder="1" applyAlignment="1">
      <alignment vertical="center" wrapText="1"/>
    </xf>
    <xf numFmtId="0" fontId="8" fillId="2" borderId="6" xfId="0" applyFont="1" applyFill="1" applyBorder="1" applyAlignment="1">
      <alignment vertical="center" wrapText="1"/>
    </xf>
    <xf numFmtId="0" fontId="8" fillId="2" borderId="6" xfId="2" applyFont="1" applyFill="1" applyBorder="1" applyAlignment="1">
      <alignment vertical="center" wrapText="1"/>
    </xf>
    <xf numFmtId="166" fontId="8" fillId="0" borderId="6" xfId="0" applyNumberFormat="1" applyFont="1" applyBorder="1" applyAlignment="1">
      <alignment horizontal="right" vertical="center" wrapText="1"/>
    </xf>
    <xf numFmtId="0" fontId="15" fillId="0" borderId="0" xfId="0" applyFont="1" applyAlignment="1">
      <alignment horizontal="center" vertical="center" wrapText="1"/>
    </xf>
    <xf numFmtId="0" fontId="15" fillId="0" borderId="0" xfId="0" applyFont="1" applyAlignment="1">
      <alignment vertical="center" wrapText="1"/>
    </xf>
    <xf numFmtId="166" fontId="15" fillId="2" borderId="0" xfId="0" applyNumberFormat="1" applyFont="1" applyFill="1" applyAlignment="1">
      <alignment horizontal="center" vertical="center" wrapText="1"/>
    </xf>
    <xf numFmtId="167" fontId="15" fillId="0" borderId="0" xfId="0" applyNumberFormat="1" applyFont="1" applyAlignment="1">
      <alignment vertical="center" wrapText="1"/>
    </xf>
    <xf numFmtId="0" fontId="18" fillId="0" borderId="0" xfId="0" applyFont="1" applyAlignment="1">
      <alignment vertical="center"/>
    </xf>
    <xf numFmtId="0" fontId="8" fillId="0" borderId="0" xfId="0" applyFont="1" applyAlignment="1">
      <alignment horizontal="center" vertical="center" wrapText="1"/>
    </xf>
    <xf numFmtId="0" fontId="8" fillId="0" borderId="0" xfId="0" applyFont="1" applyAlignment="1">
      <alignment vertical="center" wrapText="1"/>
    </xf>
    <xf numFmtId="166" fontId="8" fillId="2" borderId="0" xfId="0" applyNumberFormat="1" applyFont="1" applyFill="1" applyAlignment="1">
      <alignment horizontal="center" vertical="center" wrapText="1"/>
    </xf>
    <xf numFmtId="167" fontId="8" fillId="0" borderId="0" xfId="0" applyNumberFormat="1" applyFont="1" applyAlignment="1">
      <alignment vertical="center" wrapText="1"/>
    </xf>
    <xf numFmtId="166" fontId="14" fillId="3" borderId="6" xfId="0" applyNumberFormat="1" applyFont="1" applyFill="1" applyBorder="1" applyAlignment="1">
      <alignment vertical="center" wrapText="1"/>
    </xf>
    <xf numFmtId="166" fontId="13" fillId="3" borderId="6" xfId="0" applyNumberFormat="1" applyFont="1" applyFill="1" applyBorder="1" applyAlignment="1">
      <alignment vertical="center" wrapText="1"/>
    </xf>
    <xf numFmtId="0" fontId="17" fillId="0" borderId="0" xfId="0" applyFont="1"/>
    <xf numFmtId="0" fontId="8" fillId="2" borderId="0" xfId="0" applyFont="1" applyFill="1" applyAlignment="1">
      <alignment horizontal="left" vertical="center"/>
    </xf>
    <xf numFmtId="0" fontId="17" fillId="0" borderId="0" xfId="0" applyFont="1" applyAlignment="1">
      <alignment vertical="center" wrapText="1"/>
    </xf>
    <xf numFmtId="0" fontId="11" fillId="2" borderId="8" xfId="0" applyFont="1" applyFill="1" applyBorder="1" applyAlignment="1">
      <alignment horizontal="center" vertical="center" wrapText="1"/>
    </xf>
    <xf numFmtId="0" fontId="8" fillId="2" borderId="6" xfId="0" applyFont="1" applyFill="1" applyBorder="1" applyAlignment="1">
      <alignment horizontal="center" vertical="center"/>
    </xf>
    <xf numFmtId="167" fontId="8" fillId="2" borderId="6" xfId="0" applyNumberFormat="1" applyFont="1" applyFill="1" applyBorder="1" applyAlignment="1">
      <alignment vertical="center" wrapText="1"/>
    </xf>
    <xf numFmtId="0" fontId="8" fillId="0" borderId="6" xfId="0" applyFont="1" applyBorder="1" applyAlignment="1">
      <alignment horizontal="left" vertical="center" wrapText="1"/>
    </xf>
    <xf numFmtId="0" fontId="8" fillId="2" borderId="6" xfId="0" applyFont="1" applyFill="1" applyBorder="1" applyAlignment="1">
      <alignment vertical="top" wrapText="1"/>
    </xf>
    <xf numFmtId="166" fontId="8" fillId="2" borderId="6" xfId="0" applyNumberFormat="1" applyFont="1" applyFill="1" applyBorder="1" applyAlignment="1">
      <alignment vertical="center" wrapText="1"/>
    </xf>
    <xf numFmtId="0" fontId="18" fillId="0" borderId="2" xfId="0" applyFont="1" applyBorder="1" applyAlignment="1">
      <alignment vertical="center"/>
    </xf>
    <xf numFmtId="0" fontId="17" fillId="0" borderId="3" xfId="0" applyFont="1" applyBorder="1" applyAlignment="1">
      <alignment vertical="center"/>
    </xf>
    <xf numFmtId="0" fontId="17" fillId="0" borderId="5" xfId="0" applyFont="1" applyBorder="1" applyAlignment="1">
      <alignment horizontal="center" vertical="center"/>
    </xf>
    <xf numFmtId="0" fontId="17" fillId="0" borderId="5" xfId="0" applyFont="1" applyBorder="1" applyAlignment="1">
      <alignment vertical="center"/>
    </xf>
    <xf numFmtId="0" fontId="17" fillId="0" borderId="0" xfId="0" applyFont="1" applyAlignment="1">
      <alignment horizontal="center" vertical="center"/>
    </xf>
    <xf numFmtId="0" fontId="20" fillId="5" borderId="6" xfId="0" applyFont="1" applyFill="1" applyBorder="1" applyAlignment="1">
      <alignment horizontal="center" vertical="center" wrapText="1"/>
    </xf>
    <xf numFmtId="165" fontId="20" fillId="5" borderId="6" xfId="0" applyNumberFormat="1" applyFont="1" applyFill="1" applyBorder="1" applyAlignment="1">
      <alignment horizontal="center" vertical="center" wrapText="1"/>
    </xf>
    <xf numFmtId="0" fontId="23" fillId="2" borderId="10" xfId="0" applyFont="1" applyFill="1" applyBorder="1" applyAlignment="1">
      <alignment horizontal="left" vertical="center" wrapText="1"/>
    </xf>
    <xf numFmtId="166" fontId="4" fillId="0" borderId="6" xfId="0" applyNumberFormat="1" applyFont="1" applyBorder="1" applyAlignment="1">
      <alignment vertical="center" wrapText="1"/>
    </xf>
    <xf numFmtId="0" fontId="4" fillId="2" borderId="6" xfId="0" applyFont="1" applyFill="1" applyBorder="1" applyAlignment="1">
      <alignment horizontal="center" vertical="center" wrapText="1"/>
    </xf>
    <xf numFmtId="0" fontId="4" fillId="2" borderId="6" xfId="0" applyFont="1" applyFill="1" applyBorder="1" applyAlignment="1">
      <alignment vertical="center" wrapText="1"/>
    </xf>
    <xf numFmtId="166" fontId="4" fillId="2" borderId="6" xfId="0" applyNumberFormat="1" applyFont="1" applyFill="1" applyBorder="1" applyAlignment="1">
      <alignment horizontal="center" vertical="center" wrapText="1"/>
    </xf>
    <xf numFmtId="167" fontId="4" fillId="2" borderId="6" xfId="0" applyNumberFormat="1" applyFont="1" applyFill="1" applyBorder="1" applyAlignment="1">
      <alignment vertical="center" wrapText="1"/>
    </xf>
    <xf numFmtId="0" fontId="15" fillId="4" borderId="10" xfId="0" applyFont="1" applyFill="1" applyBorder="1" applyAlignment="1">
      <alignment horizontal="left" vertical="center" wrapText="1"/>
    </xf>
    <xf numFmtId="0" fontId="15" fillId="4" borderId="11" xfId="0" applyFont="1" applyFill="1" applyBorder="1" applyAlignment="1">
      <alignment horizontal="left" vertical="center" wrapText="1"/>
    </xf>
    <xf numFmtId="166" fontId="13" fillId="3" borderId="6" xfId="0" applyNumberFormat="1" applyFont="1" applyFill="1" applyBorder="1" applyAlignment="1">
      <alignment horizontal="right" vertical="center" wrapText="1"/>
    </xf>
    <xf numFmtId="0" fontId="19" fillId="3" borderId="1" xfId="0" applyFont="1" applyFill="1" applyBorder="1" applyAlignment="1">
      <alignment horizontal="center" vertical="center" wrapText="1"/>
    </xf>
    <xf numFmtId="0" fontId="19" fillId="3" borderId="7" xfId="0" applyFont="1" applyFill="1" applyBorder="1" applyAlignment="1">
      <alignment horizontal="center" vertical="center" wrapText="1"/>
    </xf>
    <xf numFmtId="0" fontId="19" fillId="3" borderId="3" xfId="0" applyFont="1" applyFill="1" applyBorder="1" applyAlignment="1">
      <alignment horizontal="center" vertical="center" wrapText="1"/>
    </xf>
    <xf numFmtId="0" fontId="19" fillId="3" borderId="8" xfId="0" applyFont="1" applyFill="1" applyBorder="1" applyAlignment="1">
      <alignment horizontal="center" vertical="center" wrapText="1"/>
    </xf>
    <xf numFmtId="0" fontId="19" fillId="3" borderId="4" xfId="0" applyFont="1" applyFill="1" applyBorder="1" applyAlignment="1">
      <alignment horizontal="center" vertical="center" wrapText="1"/>
    </xf>
    <xf numFmtId="0" fontId="19" fillId="3" borderId="9" xfId="0" applyFont="1" applyFill="1" applyBorder="1" applyAlignment="1">
      <alignment horizontal="center" vertical="center" wrapText="1"/>
    </xf>
    <xf numFmtId="0" fontId="14" fillId="3" borderId="10" xfId="0" applyFont="1" applyFill="1" applyBorder="1" applyAlignment="1">
      <alignment horizontal="left" vertical="center" wrapText="1"/>
    </xf>
    <xf numFmtId="0" fontId="14" fillId="3" borderId="11" xfId="0" applyFont="1" applyFill="1" applyBorder="1" applyAlignment="1">
      <alignment horizontal="left" vertical="center" wrapText="1"/>
    </xf>
    <xf numFmtId="0" fontId="9" fillId="2" borderId="3" xfId="0" applyFont="1" applyFill="1" applyBorder="1" applyAlignment="1">
      <alignment horizontal="center" vertical="center"/>
    </xf>
    <xf numFmtId="0" fontId="9" fillId="2" borderId="0" xfId="0" applyFont="1" applyFill="1" applyAlignment="1">
      <alignment horizontal="center" vertical="center"/>
    </xf>
    <xf numFmtId="0" fontId="10" fillId="2" borderId="3" xfId="0" applyFont="1" applyFill="1" applyBorder="1" applyAlignment="1">
      <alignment horizontal="center" vertical="center"/>
    </xf>
    <xf numFmtId="0" fontId="10" fillId="2" borderId="0" xfId="0" applyFont="1" applyFill="1" applyAlignment="1">
      <alignment horizontal="center" vertical="center"/>
    </xf>
    <xf numFmtId="0" fontId="11" fillId="2" borderId="3" xfId="0" applyFont="1" applyFill="1" applyBorder="1" applyAlignment="1">
      <alignment horizontal="center" vertical="center" wrapText="1"/>
    </xf>
    <xf numFmtId="0" fontId="11" fillId="2" borderId="0" xfId="0" applyFont="1" applyFill="1" applyAlignment="1">
      <alignment horizontal="center" vertical="center" wrapText="1"/>
    </xf>
    <xf numFmtId="0" fontId="12" fillId="2" borderId="3" xfId="0" applyFont="1" applyFill="1" applyBorder="1" applyAlignment="1">
      <alignment horizontal="center" vertical="center" wrapText="1"/>
    </xf>
    <xf numFmtId="0" fontId="12" fillId="2" borderId="0" xfId="0" applyFont="1" applyFill="1" applyAlignment="1">
      <alignment horizontal="center" vertical="center" wrapText="1"/>
    </xf>
    <xf numFmtId="0" fontId="14" fillId="3" borderId="12" xfId="0" applyFont="1" applyFill="1" applyBorder="1" applyAlignment="1">
      <alignment horizontal="left" vertical="center" wrapText="1"/>
    </xf>
    <xf numFmtId="0" fontId="15" fillId="4" borderId="6" xfId="0" applyFont="1" applyFill="1" applyBorder="1" applyAlignment="1">
      <alignment horizontal="left" vertical="center" wrapText="1"/>
    </xf>
    <xf numFmtId="0" fontId="9" fillId="2" borderId="3" xfId="0" applyFont="1" applyFill="1" applyBorder="1" applyAlignment="1">
      <alignment horizontal="center" vertical="center" wrapText="1"/>
    </xf>
    <xf numFmtId="0" fontId="9" fillId="2" borderId="8" xfId="0" applyFont="1" applyFill="1" applyBorder="1" applyAlignment="1">
      <alignment horizontal="center" vertical="center"/>
    </xf>
    <xf numFmtId="0" fontId="10" fillId="2" borderId="8" xfId="0" applyFont="1" applyFill="1" applyBorder="1" applyAlignment="1">
      <alignment horizontal="center" vertical="center"/>
    </xf>
    <xf numFmtId="0" fontId="11" fillId="2" borderId="8" xfId="0" applyFont="1" applyFill="1" applyBorder="1" applyAlignment="1">
      <alignment horizontal="center" vertical="center" wrapText="1"/>
    </xf>
    <xf numFmtId="0" fontId="12" fillId="2" borderId="8" xfId="0" applyFont="1" applyFill="1" applyBorder="1" applyAlignment="1">
      <alignment horizontal="center" vertical="center" wrapText="1"/>
    </xf>
    <xf numFmtId="166" fontId="14" fillId="3" borderId="6" xfId="0" applyNumberFormat="1" applyFont="1" applyFill="1" applyBorder="1" applyAlignment="1">
      <alignment horizontal="left" vertical="center" wrapText="1"/>
    </xf>
  </cellXfs>
  <cellStyles count="4">
    <cellStyle name="Milliers" xfId="1" builtinId="3"/>
    <cellStyle name="Normal" xfId="0" builtinId="0"/>
    <cellStyle name="Normal 5" xfId="2"/>
    <cellStyle name="Normal 5 2 6" xfId="3"/>
  </cellStyles>
  <dxfs count="0"/>
  <tableStyles count="0" defaultTableStyle="TableStyleMedium2" defaultPivotStyle="PivotStyleMedium9"/>
  <colors>
    <mruColors>
      <color rgb="FFE4E9E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3" Type="http://schemas.openxmlformats.org/officeDocument/2006/relationships/image" Target="cid:image001.png@01D7AEF9.EE2D12A0" TargetMode="External"/><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image" Target="cid:image001.png@01D7AEF9.EE2D12A0" TargetMode="External"/><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3</xdr:col>
      <xdr:colOff>5157</xdr:colOff>
      <xdr:row>1</xdr:row>
      <xdr:rowOff>12875</xdr:rowOff>
    </xdr:from>
    <xdr:to>
      <xdr:col>3</xdr:col>
      <xdr:colOff>1338137</xdr:colOff>
      <xdr:row>3</xdr:row>
      <xdr:rowOff>369110</xdr:rowOff>
    </xdr:to>
    <xdr:pic>
      <xdr:nvPicPr>
        <xdr:cNvPr id="2" name="Image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a:stretch>
          <a:fillRect/>
        </a:stretch>
      </xdr:blipFill>
      <xdr:spPr>
        <a:xfrm>
          <a:off x="8689716" y="203375"/>
          <a:ext cx="1336790" cy="830468"/>
        </a:xfrm>
        <a:prstGeom prst="rect">
          <a:avLst/>
        </a:prstGeom>
      </xdr:spPr>
    </xdr:pic>
    <xdr:clientData/>
  </xdr:twoCellAnchor>
  <xdr:twoCellAnchor editAs="oneCell">
    <xdr:from>
      <xdr:col>0</xdr:col>
      <xdr:colOff>201704</xdr:colOff>
      <xdr:row>0</xdr:row>
      <xdr:rowOff>134467</xdr:rowOff>
    </xdr:from>
    <xdr:to>
      <xdr:col>1</xdr:col>
      <xdr:colOff>1596951</xdr:colOff>
      <xdr:row>3</xdr:row>
      <xdr:rowOff>370015</xdr:rowOff>
    </xdr:to>
    <xdr:pic>
      <xdr:nvPicPr>
        <xdr:cNvPr id="5" name="Image 4" descr="cid:image001.png@01D7AEF9.EE2D12A0">
          <a:extLst>
            <a:ext uri="{FF2B5EF4-FFF2-40B4-BE49-F238E27FC236}">
              <a16:creationId xmlns:a16="http://schemas.microsoft.com/office/drawing/2014/main" id="{00000000-0008-0000-0000-000005000000}"/>
            </a:ext>
          </a:extLst>
        </xdr:cNvPr>
        <xdr:cNvPicPr/>
      </xdr:nvPicPr>
      <xdr:blipFill>
        <a:blip xmlns:r="http://schemas.openxmlformats.org/officeDocument/2006/relationships" r:embed="rId2" r:link="rId3" cstate="print">
          <a:extLst>
            <a:ext uri="{28A0092B-C50C-407E-A947-70E740481C1C}">
              <a14:useLocalDpi xmlns:a14="http://schemas.microsoft.com/office/drawing/2010/main" val="0"/>
            </a:ext>
          </a:extLst>
        </a:blip>
        <a:srcRect/>
        <a:stretch>
          <a:fillRect/>
        </a:stretch>
      </xdr:blipFill>
      <xdr:spPr bwMode="auto">
        <a:xfrm>
          <a:off x="201704" y="134467"/>
          <a:ext cx="1916208" cy="896471"/>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1058510</xdr:colOff>
      <xdr:row>1</xdr:row>
      <xdr:rowOff>102522</xdr:rowOff>
    </xdr:from>
    <xdr:to>
      <xdr:col>5</xdr:col>
      <xdr:colOff>335659</xdr:colOff>
      <xdr:row>3</xdr:row>
      <xdr:rowOff>51087</xdr:rowOff>
    </xdr:to>
    <xdr:pic>
      <xdr:nvPicPr>
        <xdr:cNvPr id="2" name="Image 1">
          <a:extLst>
            <a:ext uri="{FF2B5EF4-FFF2-40B4-BE49-F238E27FC236}">
              <a16:creationId xmlns:a16="http://schemas.microsoft.com/office/drawing/2014/main" id="{E7E5D0F8-729E-4795-A7C8-739385AD0AD4}"/>
            </a:ext>
          </a:extLst>
        </xdr:cNvPr>
        <xdr:cNvPicPr>
          <a:picLocks noChangeAspect="1"/>
        </xdr:cNvPicPr>
      </xdr:nvPicPr>
      <xdr:blipFill>
        <a:blip xmlns:r="http://schemas.openxmlformats.org/officeDocument/2006/relationships" r:embed="rId1"/>
        <a:stretch>
          <a:fillRect/>
        </a:stretch>
      </xdr:blipFill>
      <xdr:spPr>
        <a:xfrm>
          <a:off x="9745310" y="293022"/>
          <a:ext cx="1334549" cy="824865"/>
        </a:xfrm>
        <a:prstGeom prst="rect">
          <a:avLst/>
        </a:prstGeom>
      </xdr:spPr>
    </xdr:pic>
    <xdr:clientData/>
  </xdr:twoCellAnchor>
  <xdr:twoCellAnchor editAs="oneCell">
    <xdr:from>
      <xdr:col>0</xdr:col>
      <xdr:colOff>201704</xdr:colOff>
      <xdr:row>0</xdr:row>
      <xdr:rowOff>134467</xdr:rowOff>
    </xdr:from>
    <xdr:to>
      <xdr:col>1</xdr:col>
      <xdr:colOff>1593141</xdr:colOff>
      <xdr:row>2</xdr:row>
      <xdr:rowOff>57595</xdr:rowOff>
    </xdr:to>
    <xdr:pic>
      <xdr:nvPicPr>
        <xdr:cNvPr id="3" name="Image 2" descr="cid:image001.png@01D7AEF9.EE2D12A0">
          <a:extLst>
            <a:ext uri="{FF2B5EF4-FFF2-40B4-BE49-F238E27FC236}">
              <a16:creationId xmlns:a16="http://schemas.microsoft.com/office/drawing/2014/main" id="{9CDF9A7C-6065-4F7D-9CD5-320CED5232E0}"/>
            </a:ext>
          </a:extLst>
        </xdr:cNvPr>
        <xdr:cNvPicPr/>
      </xdr:nvPicPr>
      <xdr:blipFill>
        <a:blip xmlns:r="http://schemas.openxmlformats.org/officeDocument/2006/relationships" r:embed="rId2" r:link="rId3" cstate="print">
          <a:extLst>
            <a:ext uri="{28A0092B-C50C-407E-A947-70E740481C1C}">
              <a14:useLocalDpi xmlns:a14="http://schemas.microsoft.com/office/drawing/2010/main" val="0"/>
            </a:ext>
          </a:extLst>
        </a:blip>
        <a:srcRect/>
        <a:stretch>
          <a:fillRect/>
        </a:stretch>
      </xdr:blipFill>
      <xdr:spPr bwMode="auto">
        <a:xfrm>
          <a:off x="201704" y="134467"/>
          <a:ext cx="1915312" cy="894678"/>
        </a:xfrm>
        <a:prstGeom prst="rect">
          <a:avLst/>
        </a:prstGeom>
        <a:noFill/>
        <a:ln>
          <a:noFill/>
        </a:ln>
      </xdr:spPr>
    </xdr:pic>
    <xdr:clientData/>
  </xdr:twoCellAnchor>
</xdr:wsDr>
</file>

<file path=xl/drawings/drawing3.xml><?xml version="1.0" encoding="utf-8"?>
<xdr:wsDr xmlns:xdr="http://schemas.openxmlformats.org/drawingml/2006/spreadsheetDrawing" xmlns:a="http://schemas.openxmlformats.org/drawingml/2006/main">
  <xdr:twoCellAnchor editAs="absolute">
    <xdr:from>
      <xdr:col>0</xdr:col>
      <xdr:colOff>0</xdr:colOff>
      <xdr:row>0</xdr:row>
      <xdr:rowOff>0</xdr:rowOff>
    </xdr:from>
    <xdr:to>
      <xdr:col>10</xdr:col>
      <xdr:colOff>581028</xdr:colOff>
      <xdr:row>8</xdr:row>
      <xdr:rowOff>177765</xdr:rowOff>
    </xdr:to>
    <xdr:sp macro="" textlink="">
      <xdr:nvSpPr>
        <xdr:cNvPr id="2" name="EsriDoNotEdit"/>
        <xdr:cNvSpPr/>
      </xdr:nvSpPr>
      <xdr:spPr>
        <a:xfrm>
          <a:off x="0" y="0"/>
          <a:ext cx="8201028" cy="1650965"/>
        </a:xfrm>
        <a:prstGeom prst="rect">
          <a:avLst/>
        </a:prstGeom>
        <a:noFill/>
      </xdr:spPr>
      <xdr:txBody>
        <a:bodyPr wrap="none" lIns="91440" tIns="45720" rIns="91440" bIns="45720">
          <a:spAutoFit/>
        </a:bodyPr>
        <a:lstStyle/>
        <a:p>
          <a:pPr algn="ctr"/>
          <a:r>
            <a:rPr lang="fr-FR" sz="5000" b="1" i="0" cap="none" spc="0">
              <a:ln w="18000">
                <a:solidFill>
                  <a:schemeClr val="accent2">
                    <a:satMod val="140000"/>
                  </a:schemeClr>
                </a:solidFill>
                <a:prstDash val="solid"/>
                <a:miter lim="800000"/>
              </a:ln>
              <a:noFill/>
              <a:effectLst>
                <a:outerShdw blurRad="25500" dist="23000" dir="7020000" algn="tl">
                  <a:srgbClr val="000000">
                    <a:alpha val="50000"/>
                  </a:srgbClr>
                </a:outerShdw>
              </a:effectLst>
              <a:latin typeface="Verdana" panose="020B0604030504040204" pitchFamily="34" charset="0"/>
            </a:rPr>
            <a:t>NE PAS MODIFIER </a:t>
          </a:r>
        </a:p>
        <a:p>
          <a:pPr algn="ctr"/>
          <a:r>
            <a:rPr lang="fr-FR" sz="5000" b="1" i="0" cap="none" spc="0">
              <a:ln w="18000">
                <a:solidFill>
                  <a:schemeClr val="accent2">
                    <a:satMod val="140000"/>
                  </a:schemeClr>
                </a:solidFill>
                <a:prstDash val="solid"/>
                <a:miter lim="800000"/>
              </a:ln>
              <a:noFill/>
              <a:effectLst>
                <a:outerShdw blurRad="25500" dist="23000" dir="7020000" algn="tl">
                  <a:srgbClr val="000000">
                    <a:alpha val="50000"/>
                  </a:srgbClr>
                </a:outerShdw>
              </a:effectLst>
              <a:latin typeface="Verdana" panose="020B0604030504040204" pitchFamily="34" charset="0"/>
            </a:rPr>
            <a:t> Pour Esri uniquement</a:t>
          </a:r>
        </a:p>
      </xdr:txBody>
    </xdr:sp>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77"/>
  <sheetViews>
    <sheetView tabSelected="1" view="pageBreakPreview" zoomScale="85" zoomScaleNormal="100" zoomScaleSheetLayoutView="85" workbookViewId="0">
      <selection activeCell="B53" sqref="B53"/>
    </sheetView>
  </sheetViews>
  <sheetFormatPr baseColWidth="10" defaultColWidth="9.1796875" defaultRowHeight="14.5" x14ac:dyDescent="0.35"/>
  <cols>
    <col min="1" max="1" width="7.81640625" style="1" customWidth="1"/>
    <col min="2" max="2" width="112.1796875" style="10" customWidth="1"/>
    <col min="3" max="3" width="17.54296875" style="1" customWidth="1"/>
    <col min="4" max="4" width="30.1796875" style="1" customWidth="1"/>
    <col min="5" max="16384" width="9.1796875" style="1"/>
  </cols>
  <sheetData>
    <row r="1" spans="1:6" s="34" customFormat="1" x14ac:dyDescent="0.35">
      <c r="A1" s="17"/>
      <c r="B1" s="18"/>
      <c r="C1" s="19"/>
      <c r="D1" s="19"/>
    </row>
    <row r="2" spans="1:6" s="34" customFormat="1" ht="30" x14ac:dyDescent="0.35">
      <c r="A2" s="85" t="s">
        <v>40</v>
      </c>
      <c r="B2" s="86"/>
      <c r="C2" s="86"/>
      <c r="D2" s="86"/>
    </row>
    <row r="3" spans="1:6" s="34" customFormat="1" ht="7.5" customHeight="1" x14ac:dyDescent="0.35">
      <c r="A3" s="87"/>
      <c r="B3" s="88"/>
      <c r="C3" s="88"/>
      <c r="D3" s="88"/>
    </row>
    <row r="4" spans="1:6" s="34" customFormat="1" ht="44.25" customHeight="1" x14ac:dyDescent="0.35">
      <c r="A4" s="89" t="s">
        <v>76</v>
      </c>
      <c r="B4" s="90"/>
      <c r="C4" s="90"/>
      <c r="D4" s="90"/>
      <c r="E4" s="35"/>
      <c r="F4" s="35"/>
    </row>
    <row r="5" spans="1:6" s="34" customFormat="1" ht="6.75" customHeight="1" x14ac:dyDescent="0.35">
      <c r="A5" s="20"/>
      <c r="B5" s="21"/>
      <c r="C5" s="21"/>
      <c r="D5" s="21"/>
      <c r="E5" s="35"/>
      <c r="F5" s="35"/>
    </row>
    <row r="6" spans="1:6" s="34" customFormat="1" ht="23.25" customHeight="1" x14ac:dyDescent="0.35">
      <c r="A6" s="91" t="s">
        <v>77</v>
      </c>
      <c r="B6" s="92"/>
      <c r="C6" s="92"/>
      <c r="D6" s="92"/>
    </row>
    <row r="7" spans="1:6" s="34" customFormat="1" ht="9.75" customHeight="1" x14ac:dyDescent="0.35">
      <c r="A7" s="91"/>
      <c r="B7" s="92"/>
      <c r="C7" s="92"/>
      <c r="D7" s="92"/>
    </row>
    <row r="8" spans="1:6" s="34" customFormat="1" ht="6.75" customHeight="1" x14ac:dyDescent="0.35">
      <c r="A8" s="22"/>
      <c r="B8" s="23"/>
      <c r="C8" s="23"/>
      <c r="D8" s="23"/>
    </row>
    <row r="9" spans="1:6" s="34" customFormat="1" ht="42.75" customHeight="1" x14ac:dyDescent="0.35">
      <c r="A9" s="66" t="s">
        <v>0</v>
      </c>
      <c r="B9" s="66" t="s">
        <v>1</v>
      </c>
      <c r="C9" s="67" t="s">
        <v>8</v>
      </c>
      <c r="D9" s="67" t="s">
        <v>46</v>
      </c>
    </row>
    <row r="10" spans="1:6" s="34" customFormat="1" ht="15" customHeight="1" x14ac:dyDescent="0.35">
      <c r="A10" s="83" t="s">
        <v>50</v>
      </c>
      <c r="B10" s="93"/>
      <c r="C10" s="93"/>
      <c r="D10" s="84"/>
    </row>
    <row r="11" spans="1:6" s="34" customFormat="1" x14ac:dyDescent="0.35">
      <c r="A11" s="24">
        <v>1</v>
      </c>
      <c r="B11" s="25" t="s">
        <v>25</v>
      </c>
      <c r="C11" s="76"/>
      <c r="D11" s="76"/>
    </row>
    <row r="12" spans="1:6" s="34" customFormat="1" ht="125" x14ac:dyDescent="0.35">
      <c r="A12" s="15" t="s">
        <v>2</v>
      </c>
      <c r="B12" s="16" t="s">
        <v>143</v>
      </c>
      <c r="C12" s="27" t="s">
        <v>14</v>
      </c>
      <c r="D12" s="28">
        <v>0</v>
      </c>
    </row>
    <row r="13" spans="1:6" s="34" customFormat="1" ht="25.5" customHeight="1" x14ac:dyDescent="0.35">
      <c r="A13" s="15" t="s">
        <v>3</v>
      </c>
      <c r="B13" s="16" t="s">
        <v>124</v>
      </c>
      <c r="C13" s="27" t="s">
        <v>14</v>
      </c>
      <c r="D13" s="28">
        <v>0</v>
      </c>
    </row>
    <row r="14" spans="1:6" s="34" customFormat="1" ht="50" x14ac:dyDescent="0.35">
      <c r="A14" s="15" t="s">
        <v>4</v>
      </c>
      <c r="B14" s="16" t="s">
        <v>57</v>
      </c>
      <c r="C14" s="27" t="s">
        <v>14</v>
      </c>
      <c r="D14" s="28">
        <v>0</v>
      </c>
    </row>
    <row r="15" spans="1:6" s="34" customFormat="1" ht="37.5" x14ac:dyDescent="0.35">
      <c r="A15" s="15" t="s">
        <v>13</v>
      </c>
      <c r="B15" s="16" t="s">
        <v>58</v>
      </c>
      <c r="C15" s="27" t="s">
        <v>14</v>
      </c>
      <c r="D15" s="28">
        <v>0</v>
      </c>
    </row>
    <row r="16" spans="1:6" s="34" customFormat="1" ht="38.25" customHeight="1" x14ac:dyDescent="0.35">
      <c r="A16" s="15" t="s">
        <v>22</v>
      </c>
      <c r="B16" s="16" t="s">
        <v>59</v>
      </c>
      <c r="C16" s="27" t="s">
        <v>14</v>
      </c>
      <c r="D16" s="28">
        <v>0</v>
      </c>
    </row>
    <row r="17" spans="1:6" s="34" customFormat="1" ht="29.25" customHeight="1" x14ac:dyDescent="0.35">
      <c r="A17" s="15" t="s">
        <v>24</v>
      </c>
      <c r="B17" s="16" t="s">
        <v>119</v>
      </c>
      <c r="C17" s="27" t="s">
        <v>14</v>
      </c>
      <c r="D17" s="28">
        <v>0</v>
      </c>
    </row>
    <row r="18" spans="1:6" s="34" customFormat="1" x14ac:dyDescent="0.35">
      <c r="A18" s="15" t="s">
        <v>26</v>
      </c>
      <c r="B18" s="16" t="s">
        <v>125</v>
      </c>
      <c r="C18" s="27" t="s">
        <v>14</v>
      </c>
      <c r="D18" s="28">
        <v>0</v>
      </c>
    </row>
    <row r="19" spans="1:6" s="34" customFormat="1" x14ac:dyDescent="0.35">
      <c r="A19" s="15" t="s">
        <v>27</v>
      </c>
      <c r="B19" s="16" t="s">
        <v>49</v>
      </c>
      <c r="C19" s="27" t="s">
        <v>14</v>
      </c>
      <c r="D19" s="28">
        <v>0</v>
      </c>
    </row>
    <row r="20" spans="1:6" s="34" customFormat="1" ht="25" x14ac:dyDescent="0.35">
      <c r="A20" s="15" t="s">
        <v>48</v>
      </c>
      <c r="B20" s="16" t="s">
        <v>126</v>
      </c>
      <c r="C20" s="27" t="s">
        <v>14</v>
      </c>
      <c r="D20" s="28">
        <v>0</v>
      </c>
    </row>
    <row r="21" spans="1:6" s="34" customFormat="1" x14ac:dyDescent="0.35">
      <c r="A21" s="15" t="s">
        <v>62</v>
      </c>
      <c r="B21" s="16" t="s">
        <v>60</v>
      </c>
      <c r="C21" s="27" t="s">
        <v>14</v>
      </c>
      <c r="D21" s="28">
        <v>0</v>
      </c>
    </row>
    <row r="22" spans="1:6" s="34" customFormat="1" x14ac:dyDescent="0.35">
      <c r="A22" s="15" t="s">
        <v>63</v>
      </c>
      <c r="B22" s="16" t="s">
        <v>104</v>
      </c>
      <c r="C22" s="27" t="s">
        <v>14</v>
      </c>
      <c r="D22" s="28">
        <v>0</v>
      </c>
    </row>
    <row r="23" spans="1:6" s="34" customFormat="1" ht="25" x14ac:dyDescent="0.35">
      <c r="A23" s="15" t="s">
        <v>64</v>
      </c>
      <c r="B23" s="16" t="s">
        <v>105</v>
      </c>
      <c r="C23" s="27" t="s">
        <v>14</v>
      </c>
      <c r="D23" s="28">
        <v>0</v>
      </c>
    </row>
    <row r="24" spans="1:6" s="34" customFormat="1" x14ac:dyDescent="0.35">
      <c r="A24" s="15" t="s">
        <v>65</v>
      </c>
      <c r="B24" s="16" t="s">
        <v>61</v>
      </c>
      <c r="C24" s="27" t="s">
        <v>14</v>
      </c>
      <c r="D24" s="28">
        <v>0</v>
      </c>
    </row>
    <row r="25" spans="1:6" s="34" customFormat="1" ht="37.5" x14ac:dyDescent="0.35">
      <c r="A25" s="15" t="s">
        <v>79</v>
      </c>
      <c r="B25" s="16" t="s">
        <v>127</v>
      </c>
      <c r="C25" s="27" t="s">
        <v>14</v>
      </c>
      <c r="D25" s="28">
        <v>0</v>
      </c>
    </row>
    <row r="26" spans="1:6" s="34" customFormat="1" x14ac:dyDescent="0.35">
      <c r="A26" s="15" t="s">
        <v>103</v>
      </c>
      <c r="B26" s="16" t="s">
        <v>106</v>
      </c>
      <c r="C26" s="27" t="s">
        <v>14</v>
      </c>
      <c r="D26" s="28">
        <v>0</v>
      </c>
    </row>
    <row r="27" spans="1:6" s="34" customFormat="1" x14ac:dyDescent="0.35">
      <c r="A27" s="15" t="s">
        <v>121</v>
      </c>
      <c r="B27" s="68" t="s">
        <v>120</v>
      </c>
      <c r="C27" s="27" t="s">
        <v>14</v>
      </c>
      <c r="D27" s="28">
        <v>0</v>
      </c>
    </row>
    <row r="28" spans="1:6" s="34" customFormat="1" ht="16.5" customHeight="1" x14ac:dyDescent="0.35">
      <c r="A28" s="74" t="s">
        <v>15</v>
      </c>
      <c r="B28" s="75"/>
      <c r="C28" s="29" t="s">
        <v>16</v>
      </c>
      <c r="D28" s="30">
        <f>SUM(D12:D27)</f>
        <v>0</v>
      </c>
      <c r="F28" s="36"/>
    </row>
    <row r="29" spans="1:6" s="34" customFormat="1" x14ac:dyDescent="0.35">
      <c r="A29" s="24">
        <v>2</v>
      </c>
      <c r="B29" s="25" t="s">
        <v>66</v>
      </c>
      <c r="C29" s="76"/>
      <c r="D29" s="76"/>
    </row>
    <row r="30" spans="1:6" s="34" customFormat="1" ht="105" customHeight="1" x14ac:dyDescent="0.35">
      <c r="A30" s="31" t="s">
        <v>5</v>
      </c>
      <c r="B30" s="32" t="s">
        <v>128</v>
      </c>
      <c r="C30" s="33" t="s">
        <v>14</v>
      </c>
      <c r="D30" s="28">
        <v>0</v>
      </c>
    </row>
    <row r="31" spans="1:6" s="34" customFormat="1" ht="17.25" customHeight="1" x14ac:dyDescent="0.35">
      <c r="A31" s="74" t="s">
        <v>67</v>
      </c>
      <c r="B31" s="75"/>
      <c r="C31" s="29" t="s">
        <v>17</v>
      </c>
      <c r="D31" s="30">
        <f>SUM(D30:D30)</f>
        <v>0</v>
      </c>
    </row>
    <row r="32" spans="1:6" s="34" customFormat="1" ht="17.25" customHeight="1" x14ac:dyDescent="0.35">
      <c r="A32" s="24">
        <v>3</v>
      </c>
      <c r="B32" s="25" t="s">
        <v>68</v>
      </c>
      <c r="C32" s="76"/>
      <c r="D32" s="76"/>
    </row>
    <row r="33" spans="1:4" s="34" customFormat="1" x14ac:dyDescent="0.35">
      <c r="A33" s="15" t="s">
        <v>6</v>
      </c>
      <c r="B33" s="37" t="s">
        <v>69</v>
      </c>
      <c r="C33" s="33" t="s">
        <v>14</v>
      </c>
      <c r="D33" s="28">
        <v>0</v>
      </c>
    </row>
    <row r="34" spans="1:4" s="34" customFormat="1" x14ac:dyDescent="0.35">
      <c r="A34" s="15" t="s">
        <v>71</v>
      </c>
      <c r="B34" s="37" t="s">
        <v>70</v>
      </c>
      <c r="C34" s="33" t="s">
        <v>14</v>
      </c>
      <c r="D34" s="28">
        <v>0</v>
      </c>
    </row>
    <row r="35" spans="1:4" s="34" customFormat="1" ht="37.5" x14ac:dyDescent="0.35">
      <c r="A35" s="15" t="s">
        <v>72</v>
      </c>
      <c r="B35" s="37" t="s">
        <v>107</v>
      </c>
      <c r="C35" s="33" t="s">
        <v>14</v>
      </c>
      <c r="D35" s="28">
        <v>0</v>
      </c>
    </row>
    <row r="36" spans="1:4" s="34" customFormat="1" x14ac:dyDescent="0.35">
      <c r="A36" s="15" t="s">
        <v>91</v>
      </c>
      <c r="B36" s="37" t="s">
        <v>147</v>
      </c>
      <c r="C36" s="33" t="s">
        <v>14</v>
      </c>
      <c r="D36" s="28">
        <v>0</v>
      </c>
    </row>
    <row r="37" spans="1:4" s="34" customFormat="1" ht="25" x14ac:dyDescent="0.35">
      <c r="A37" s="15" t="s">
        <v>92</v>
      </c>
      <c r="B37" s="37" t="s">
        <v>129</v>
      </c>
      <c r="C37" s="33" t="s">
        <v>14</v>
      </c>
      <c r="D37" s="28">
        <v>0</v>
      </c>
    </row>
    <row r="38" spans="1:4" s="34" customFormat="1" ht="17.25" customHeight="1" x14ac:dyDescent="0.35">
      <c r="A38" s="74" t="s">
        <v>73</v>
      </c>
      <c r="B38" s="75"/>
      <c r="C38" s="29" t="s">
        <v>36</v>
      </c>
      <c r="D38" s="30">
        <f>SUM(D33:D37)</f>
        <v>0</v>
      </c>
    </row>
    <row r="39" spans="1:4" s="34" customFormat="1" ht="17.25" customHeight="1" x14ac:dyDescent="0.35">
      <c r="A39" s="24">
        <v>4</v>
      </c>
      <c r="B39" s="25" t="s">
        <v>33</v>
      </c>
      <c r="C39" s="76"/>
      <c r="D39" s="76"/>
    </row>
    <row r="40" spans="1:4" s="34" customFormat="1" x14ac:dyDescent="0.35">
      <c r="A40" s="15" t="s">
        <v>7</v>
      </c>
      <c r="B40" s="38" t="s">
        <v>108</v>
      </c>
      <c r="C40" s="33" t="s">
        <v>14</v>
      </c>
      <c r="D40" s="28">
        <v>0</v>
      </c>
    </row>
    <row r="41" spans="1:4" s="34" customFormat="1" x14ac:dyDescent="0.35">
      <c r="A41" s="15" t="s">
        <v>54</v>
      </c>
      <c r="B41" s="38" t="s">
        <v>109</v>
      </c>
      <c r="C41" s="33" t="s">
        <v>14</v>
      </c>
      <c r="D41" s="28">
        <v>0</v>
      </c>
    </row>
    <row r="42" spans="1:4" s="34" customFormat="1" ht="37.5" x14ac:dyDescent="0.35">
      <c r="A42" s="15" t="s">
        <v>55</v>
      </c>
      <c r="B42" s="38" t="s">
        <v>130</v>
      </c>
      <c r="C42" s="33" t="s">
        <v>14</v>
      </c>
      <c r="D42" s="28">
        <v>0</v>
      </c>
    </row>
    <row r="43" spans="1:4" s="34" customFormat="1" ht="41.25" customHeight="1" x14ac:dyDescent="0.35">
      <c r="A43" s="15" t="s">
        <v>99</v>
      </c>
      <c r="B43" s="38" t="s">
        <v>110</v>
      </c>
      <c r="C43" s="33" t="s">
        <v>14</v>
      </c>
      <c r="D43" s="28">
        <v>0</v>
      </c>
    </row>
    <row r="44" spans="1:4" s="34" customFormat="1" ht="17.25" customHeight="1" x14ac:dyDescent="0.35">
      <c r="A44" s="74" t="s">
        <v>74</v>
      </c>
      <c r="B44" s="75"/>
      <c r="C44" s="29" t="s">
        <v>18</v>
      </c>
      <c r="D44" s="30">
        <f>SUM(D40:D43)</f>
        <v>0</v>
      </c>
    </row>
    <row r="45" spans="1:4" s="34" customFormat="1" x14ac:dyDescent="0.35">
      <c r="A45" s="24">
        <v>5</v>
      </c>
      <c r="B45" s="25" t="s">
        <v>96</v>
      </c>
      <c r="C45" s="26"/>
      <c r="D45" s="26"/>
    </row>
    <row r="46" spans="1:4" s="34" customFormat="1" ht="38.25" customHeight="1" x14ac:dyDescent="0.35">
      <c r="A46" s="15" t="s">
        <v>9</v>
      </c>
      <c r="B46" s="39" t="s">
        <v>98</v>
      </c>
      <c r="C46" s="27" t="s">
        <v>14</v>
      </c>
      <c r="D46" s="40">
        <v>0</v>
      </c>
    </row>
    <row r="47" spans="1:4" s="34" customFormat="1" ht="30.75" customHeight="1" x14ac:dyDescent="0.35">
      <c r="A47" s="15" t="s">
        <v>95</v>
      </c>
      <c r="B47" s="39" t="s">
        <v>111</v>
      </c>
      <c r="C47" s="27" t="s">
        <v>14</v>
      </c>
      <c r="D47" s="40">
        <v>0</v>
      </c>
    </row>
    <row r="48" spans="1:4" s="34" customFormat="1" ht="17.25" customHeight="1" x14ac:dyDescent="0.35">
      <c r="A48" s="74" t="s">
        <v>112</v>
      </c>
      <c r="B48" s="75"/>
      <c r="C48" s="29" t="s">
        <v>19</v>
      </c>
      <c r="D48" s="30">
        <f>SUM(D47:D47)</f>
        <v>0</v>
      </c>
    </row>
    <row r="49" spans="1:6" s="34" customFormat="1" x14ac:dyDescent="0.35">
      <c r="A49" s="83" t="s">
        <v>135</v>
      </c>
      <c r="B49" s="84"/>
      <c r="C49" s="26"/>
      <c r="D49" s="26"/>
    </row>
    <row r="50" spans="1:6" s="34" customFormat="1" ht="37.5" x14ac:dyDescent="0.35">
      <c r="A50" s="31" t="s">
        <v>136</v>
      </c>
      <c r="B50" s="32" t="s">
        <v>150</v>
      </c>
      <c r="C50" s="27" t="s">
        <v>14</v>
      </c>
      <c r="D50" s="28">
        <v>0</v>
      </c>
    </row>
    <row r="51" spans="1:6" s="34" customFormat="1" ht="17.25" customHeight="1" x14ac:dyDescent="0.35">
      <c r="A51" s="74" t="s">
        <v>137</v>
      </c>
      <c r="B51" s="75"/>
      <c r="C51" s="29" t="s">
        <v>142</v>
      </c>
      <c r="D51" s="30">
        <f>SUM(D50:D50)</f>
        <v>0</v>
      </c>
    </row>
    <row r="52" spans="1:6" s="34" customFormat="1" x14ac:dyDescent="0.35">
      <c r="A52" s="83" t="s">
        <v>138</v>
      </c>
      <c r="B52" s="84"/>
      <c r="C52" s="26"/>
      <c r="D52" s="26"/>
    </row>
    <row r="53" spans="1:6" s="34" customFormat="1" ht="29.25" customHeight="1" x14ac:dyDescent="0.35">
      <c r="A53" s="31" t="s">
        <v>139</v>
      </c>
      <c r="B53" s="32" t="s">
        <v>131</v>
      </c>
      <c r="C53" s="27" t="s">
        <v>14</v>
      </c>
      <c r="D53" s="28">
        <v>0</v>
      </c>
    </row>
    <row r="54" spans="1:6" s="34" customFormat="1" ht="17.25" customHeight="1" x14ac:dyDescent="0.35">
      <c r="A54" s="74" t="s">
        <v>140</v>
      </c>
      <c r="B54" s="75"/>
      <c r="C54" s="29" t="s">
        <v>141</v>
      </c>
      <c r="D54" s="30">
        <f>SUM(D53:D53)</f>
        <v>0</v>
      </c>
    </row>
    <row r="55" spans="1:6" s="45" customFormat="1" ht="27.75" customHeight="1" x14ac:dyDescent="0.35">
      <c r="A55" s="41"/>
      <c r="B55" s="42" t="s">
        <v>39</v>
      </c>
      <c r="C55" s="43"/>
      <c r="D55" s="44"/>
      <c r="F55" s="34"/>
    </row>
    <row r="56" spans="1:6" s="34" customFormat="1" x14ac:dyDescent="0.35">
      <c r="A56" s="46"/>
      <c r="B56" s="47"/>
      <c r="C56" s="48"/>
      <c r="D56" s="49"/>
    </row>
    <row r="57" spans="1:6" s="52" customFormat="1" ht="15" customHeight="1" x14ac:dyDescent="0.35">
      <c r="A57" s="77" t="s">
        <v>42</v>
      </c>
      <c r="B57" s="78"/>
      <c r="C57" s="50" t="s">
        <v>10</v>
      </c>
      <c r="D57" s="51">
        <f>SUM(D28,D31,D38,D44,D48)</f>
        <v>0</v>
      </c>
      <c r="E57" s="34"/>
      <c r="F57" s="34"/>
    </row>
    <row r="58" spans="1:6" s="52" customFormat="1" ht="15" customHeight="1" x14ac:dyDescent="0.35">
      <c r="A58" s="79"/>
      <c r="B58" s="80"/>
      <c r="C58" s="50" t="s">
        <v>11</v>
      </c>
      <c r="D58" s="51">
        <f>D57*0.2</f>
        <v>0</v>
      </c>
      <c r="E58" s="34"/>
      <c r="F58" s="34"/>
    </row>
    <row r="59" spans="1:6" s="52" customFormat="1" ht="15" customHeight="1" x14ac:dyDescent="0.35">
      <c r="A59" s="81"/>
      <c r="B59" s="82"/>
      <c r="C59" s="50" t="s">
        <v>12</v>
      </c>
      <c r="D59" s="51">
        <f>D57*1.2</f>
        <v>0</v>
      </c>
      <c r="E59" s="34"/>
      <c r="F59" s="34"/>
    </row>
    <row r="60" spans="1:6" s="34" customFormat="1" x14ac:dyDescent="0.35">
      <c r="A60" s="46"/>
      <c r="B60" s="47"/>
      <c r="C60" s="48"/>
      <c r="D60" s="49"/>
    </row>
    <row r="61" spans="1:6" s="52" customFormat="1" ht="15" customHeight="1" x14ac:dyDescent="0.35">
      <c r="A61" s="77" t="s">
        <v>145</v>
      </c>
      <c r="B61" s="78"/>
      <c r="C61" s="50" t="s">
        <v>10</v>
      </c>
      <c r="D61" s="51">
        <f>D51</f>
        <v>0</v>
      </c>
      <c r="E61" s="34"/>
      <c r="F61" s="34"/>
    </row>
    <row r="62" spans="1:6" s="52" customFormat="1" ht="15" customHeight="1" x14ac:dyDescent="0.35">
      <c r="A62" s="79"/>
      <c r="B62" s="80"/>
      <c r="C62" s="50" t="s">
        <v>11</v>
      </c>
      <c r="D62" s="51">
        <f>D61*0.2</f>
        <v>0</v>
      </c>
      <c r="E62" s="34"/>
      <c r="F62" s="34"/>
    </row>
    <row r="63" spans="1:6" s="52" customFormat="1" ht="15" customHeight="1" x14ac:dyDescent="0.35">
      <c r="A63" s="81"/>
      <c r="B63" s="82"/>
      <c r="C63" s="50" t="s">
        <v>12</v>
      </c>
      <c r="D63" s="51">
        <f>D61*1.2</f>
        <v>0</v>
      </c>
      <c r="E63" s="34"/>
      <c r="F63" s="34"/>
    </row>
    <row r="64" spans="1:6" s="34" customFormat="1" x14ac:dyDescent="0.35">
      <c r="A64" s="46"/>
      <c r="B64" s="47"/>
      <c r="C64" s="48"/>
      <c r="D64" s="49"/>
    </row>
    <row r="65" spans="1:6" s="52" customFormat="1" ht="15" customHeight="1" x14ac:dyDescent="0.35">
      <c r="A65" s="77" t="s">
        <v>146</v>
      </c>
      <c r="B65" s="78"/>
      <c r="C65" s="50" t="s">
        <v>10</v>
      </c>
      <c r="D65" s="51">
        <f>D54</f>
        <v>0</v>
      </c>
      <c r="E65" s="34"/>
      <c r="F65" s="34"/>
    </row>
    <row r="66" spans="1:6" s="52" customFormat="1" ht="15" customHeight="1" x14ac:dyDescent="0.35">
      <c r="A66" s="79"/>
      <c r="B66" s="80"/>
      <c r="C66" s="50" t="s">
        <v>11</v>
      </c>
      <c r="D66" s="51">
        <f>D65*0.2</f>
        <v>0</v>
      </c>
      <c r="E66" s="34"/>
      <c r="F66" s="34"/>
    </row>
    <row r="67" spans="1:6" s="52" customFormat="1" ht="15" customHeight="1" x14ac:dyDescent="0.35">
      <c r="A67" s="81"/>
      <c r="B67" s="82"/>
      <c r="C67" s="50" t="s">
        <v>12</v>
      </c>
      <c r="D67" s="51">
        <f>D65*1.2</f>
        <v>0</v>
      </c>
      <c r="E67" s="34"/>
      <c r="F67" s="34"/>
    </row>
    <row r="68" spans="1:6" s="34" customFormat="1" x14ac:dyDescent="0.35">
      <c r="A68" s="46"/>
      <c r="B68" s="47"/>
      <c r="C68" s="48"/>
      <c r="D68" s="49"/>
    </row>
    <row r="69" spans="1:6" s="34" customFormat="1" x14ac:dyDescent="0.35">
      <c r="A69" s="46"/>
      <c r="B69" s="47"/>
      <c r="C69" s="48"/>
      <c r="D69" s="49"/>
    </row>
    <row r="70" spans="1:6" s="52" customFormat="1" ht="15" customHeight="1" x14ac:dyDescent="0.35">
      <c r="A70" s="77" t="s">
        <v>75</v>
      </c>
      <c r="B70" s="78"/>
      <c r="C70" s="50" t="s">
        <v>10</v>
      </c>
      <c r="D70" s="51">
        <f>D57+D61+D65</f>
        <v>0</v>
      </c>
      <c r="E70" s="34"/>
      <c r="F70" s="34"/>
    </row>
    <row r="71" spans="1:6" s="52" customFormat="1" ht="15" customHeight="1" x14ac:dyDescent="0.35">
      <c r="A71" s="79"/>
      <c r="B71" s="80"/>
      <c r="C71" s="50" t="s">
        <v>11</v>
      </c>
      <c r="D71" s="51">
        <f>D70*0.2</f>
        <v>0</v>
      </c>
      <c r="E71" s="34"/>
      <c r="F71" s="34"/>
    </row>
    <row r="72" spans="1:6" s="52" customFormat="1" ht="15" customHeight="1" x14ac:dyDescent="0.35">
      <c r="A72" s="81"/>
      <c r="B72" s="82"/>
      <c r="C72" s="50" t="s">
        <v>12</v>
      </c>
      <c r="D72" s="51">
        <f>D70*1.2</f>
        <v>0</v>
      </c>
      <c r="E72" s="34"/>
      <c r="F72" s="34"/>
    </row>
    <row r="73" spans="1:6" s="34" customFormat="1" x14ac:dyDescent="0.35">
      <c r="A73" s="46"/>
      <c r="B73" s="47"/>
      <c r="C73" s="48"/>
      <c r="D73" s="49"/>
    </row>
    <row r="74" spans="1:6" s="52" customFormat="1" x14ac:dyDescent="0.35">
      <c r="C74" s="53" t="s">
        <v>38</v>
      </c>
      <c r="F74" s="34"/>
    </row>
    <row r="75" spans="1:6" s="52" customFormat="1" x14ac:dyDescent="0.35">
      <c r="F75" s="34"/>
    </row>
    <row r="76" spans="1:6" s="34" customFormat="1" x14ac:dyDescent="0.35">
      <c r="B76" s="54"/>
      <c r="C76" s="53" t="s">
        <v>23</v>
      </c>
    </row>
    <row r="77" spans="1:6" s="34" customFormat="1" x14ac:dyDescent="0.35">
      <c r="B77" s="54"/>
    </row>
  </sheetData>
  <mergeCells count="22">
    <mergeCell ref="A2:D2"/>
    <mergeCell ref="A3:D3"/>
    <mergeCell ref="A4:D4"/>
    <mergeCell ref="A6:D7"/>
    <mergeCell ref="C11:D11"/>
    <mergeCell ref="A10:D10"/>
    <mergeCell ref="C29:D29"/>
    <mergeCell ref="C32:D32"/>
    <mergeCell ref="C39:D39"/>
    <mergeCell ref="A70:B72"/>
    <mergeCell ref="A49:B49"/>
    <mergeCell ref="A51:B51"/>
    <mergeCell ref="A57:B59"/>
    <mergeCell ref="A65:B67"/>
    <mergeCell ref="A52:B52"/>
    <mergeCell ref="A54:B54"/>
    <mergeCell ref="A61:B63"/>
    <mergeCell ref="A28:B28"/>
    <mergeCell ref="A48:B48"/>
    <mergeCell ref="A44:B44"/>
    <mergeCell ref="A38:B38"/>
    <mergeCell ref="A31:B31"/>
  </mergeCells>
  <phoneticPr fontId="3" type="noConversion"/>
  <printOptions horizontalCentered="1" verticalCentered="1"/>
  <pageMargins left="0.28999999999999998" right="0.15748031496062992" top="0.56000000000000005" bottom="0.74803149606299213" header="0.31496062992125984" footer="0.31496062992125984"/>
  <pageSetup paperSize="9" scale="43" orientation="portrait" r:id="rId1"/>
  <colBreaks count="1" manualBreakCount="1">
    <brk id="1" max="63" man="1"/>
  </colBreaks>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J45"/>
  <sheetViews>
    <sheetView view="pageBreakPreview" zoomScale="85" zoomScaleNormal="100" zoomScaleSheetLayoutView="85" workbookViewId="0">
      <selection activeCell="D23" sqref="D23"/>
    </sheetView>
  </sheetViews>
  <sheetFormatPr baseColWidth="10" defaultColWidth="9.1796875" defaultRowHeight="14.5" x14ac:dyDescent="0.35"/>
  <cols>
    <col min="1" max="1" width="7.81640625" style="1" customWidth="1"/>
    <col min="2" max="2" width="112.1796875" style="10" customWidth="1"/>
    <col min="3" max="3" width="10.1796875" style="1" bestFit="1" customWidth="1"/>
    <col min="4" max="4" width="18.1796875" style="1" customWidth="1"/>
    <col min="5" max="5" width="12.54296875" style="14" bestFit="1" customWidth="1"/>
    <col min="6" max="6" width="15.81640625" style="1" customWidth="1"/>
    <col min="7" max="16384" width="9.1796875" style="1"/>
  </cols>
  <sheetData>
    <row r="1" spans="1:8" x14ac:dyDescent="0.35">
      <c r="A1" s="2"/>
      <c r="B1" s="3"/>
      <c r="C1" s="4"/>
      <c r="D1" s="4"/>
      <c r="E1" s="11"/>
      <c r="F1" s="12"/>
    </row>
    <row r="2" spans="1:8" ht="61.5" customHeight="1" x14ac:dyDescent="0.35">
      <c r="A2" s="95" t="s">
        <v>41</v>
      </c>
      <c r="B2" s="86"/>
      <c r="C2" s="86"/>
      <c r="D2" s="86"/>
      <c r="E2" s="86"/>
      <c r="F2" s="96"/>
    </row>
    <row r="3" spans="1:8" ht="7.5" customHeight="1" x14ac:dyDescent="0.35">
      <c r="A3" s="87"/>
      <c r="B3" s="88"/>
      <c r="C3" s="88"/>
      <c r="D3" s="88"/>
      <c r="E3" s="88"/>
      <c r="F3" s="97"/>
    </row>
    <row r="4" spans="1:8" ht="44.25" customHeight="1" x14ac:dyDescent="0.35">
      <c r="A4" s="89" t="s">
        <v>76</v>
      </c>
      <c r="B4" s="90"/>
      <c r="C4" s="90"/>
      <c r="D4" s="90"/>
      <c r="E4" s="90"/>
      <c r="F4" s="98"/>
      <c r="G4" s="5"/>
      <c r="H4" s="5"/>
    </row>
    <row r="5" spans="1:8" ht="6.75" customHeight="1" x14ac:dyDescent="0.35">
      <c r="A5" s="20"/>
      <c r="B5" s="21"/>
      <c r="C5" s="21"/>
      <c r="D5" s="21"/>
      <c r="E5" s="21"/>
      <c r="F5" s="55"/>
      <c r="G5" s="5"/>
      <c r="H5" s="5"/>
    </row>
    <row r="6" spans="1:8" ht="23.25" customHeight="1" x14ac:dyDescent="0.35">
      <c r="A6" s="91" t="s">
        <v>77</v>
      </c>
      <c r="B6" s="92"/>
      <c r="C6" s="92"/>
      <c r="D6" s="92"/>
      <c r="E6" s="92"/>
      <c r="F6" s="99"/>
    </row>
    <row r="7" spans="1:8" ht="9.75" customHeight="1" x14ac:dyDescent="0.35">
      <c r="A7" s="91"/>
      <c r="B7" s="92"/>
      <c r="C7" s="92"/>
      <c r="D7" s="92"/>
      <c r="E7" s="92"/>
      <c r="F7" s="99"/>
    </row>
    <row r="8" spans="1:8" ht="6.75" customHeight="1" x14ac:dyDescent="0.35">
      <c r="A8" s="6"/>
      <c r="B8" s="7"/>
      <c r="C8" s="7"/>
      <c r="D8" s="7"/>
      <c r="E8" s="7"/>
      <c r="F8" s="13"/>
    </row>
    <row r="9" spans="1:8" s="34" customFormat="1" ht="42.75" customHeight="1" x14ac:dyDescent="0.35">
      <c r="A9" s="66" t="s">
        <v>0</v>
      </c>
      <c r="B9" s="66" t="s">
        <v>1</v>
      </c>
      <c r="C9" s="67" t="s">
        <v>8</v>
      </c>
      <c r="D9" s="67" t="s">
        <v>45</v>
      </c>
      <c r="E9" s="67" t="s">
        <v>28</v>
      </c>
      <c r="F9" s="67" t="s">
        <v>29</v>
      </c>
    </row>
    <row r="10" spans="1:8" s="34" customFormat="1" ht="15" customHeight="1" x14ac:dyDescent="0.35">
      <c r="A10" s="83" t="s">
        <v>50</v>
      </c>
      <c r="B10" s="93"/>
      <c r="C10" s="93"/>
      <c r="D10" s="93"/>
      <c r="E10" s="93"/>
      <c r="F10" s="93"/>
    </row>
    <row r="11" spans="1:8" s="34" customFormat="1" x14ac:dyDescent="0.35">
      <c r="A11" s="24">
        <v>6</v>
      </c>
      <c r="B11" s="25" t="s">
        <v>47</v>
      </c>
      <c r="C11" s="76"/>
      <c r="D11" s="76"/>
      <c r="E11" s="76"/>
      <c r="F11" s="76"/>
    </row>
    <row r="12" spans="1:8" s="34" customFormat="1" x14ac:dyDescent="0.35">
      <c r="A12" s="31" t="s">
        <v>20</v>
      </c>
      <c r="B12" s="38" t="s">
        <v>113</v>
      </c>
      <c r="C12" s="56" t="s">
        <v>31</v>
      </c>
      <c r="D12" s="57">
        <v>0</v>
      </c>
      <c r="E12" s="15">
        <v>2</v>
      </c>
      <c r="F12" s="28">
        <f t="shared" ref="F12" si="0">E12*D12</f>
        <v>0</v>
      </c>
    </row>
    <row r="13" spans="1:8" s="34" customFormat="1" x14ac:dyDescent="0.35">
      <c r="A13" s="31" t="s">
        <v>20</v>
      </c>
      <c r="B13" s="68" t="s">
        <v>120</v>
      </c>
      <c r="C13" s="56" t="s">
        <v>31</v>
      </c>
      <c r="D13" s="57">
        <v>0</v>
      </c>
      <c r="E13" s="15">
        <v>2</v>
      </c>
      <c r="F13" s="28">
        <f t="shared" ref="F13" si="1">E13*D13</f>
        <v>0</v>
      </c>
    </row>
    <row r="14" spans="1:8" s="34" customFormat="1" ht="17.25" customHeight="1" x14ac:dyDescent="0.35">
      <c r="A14" s="94" t="s">
        <v>114</v>
      </c>
      <c r="B14" s="94"/>
      <c r="C14" s="94"/>
      <c r="D14" s="94"/>
      <c r="E14" s="29" t="s">
        <v>30</v>
      </c>
      <c r="F14" s="30">
        <f>SUM(F12:F13)</f>
        <v>0</v>
      </c>
      <c r="H14" s="36"/>
    </row>
    <row r="15" spans="1:8" s="34" customFormat="1" x14ac:dyDescent="0.35">
      <c r="A15" s="24">
        <v>7</v>
      </c>
      <c r="B15" s="25" t="s">
        <v>66</v>
      </c>
      <c r="C15" s="76"/>
      <c r="D15" s="76"/>
      <c r="E15" s="76"/>
      <c r="F15" s="76"/>
    </row>
    <row r="16" spans="1:8" s="34" customFormat="1" ht="31.5" customHeight="1" x14ac:dyDescent="0.35">
      <c r="A16" s="31" t="s">
        <v>51</v>
      </c>
      <c r="B16" s="32" t="s">
        <v>78</v>
      </c>
      <c r="C16" s="27" t="s">
        <v>21</v>
      </c>
      <c r="D16" s="57">
        <v>0</v>
      </c>
      <c r="E16" s="15">
        <v>2600</v>
      </c>
      <c r="F16" s="28">
        <f t="shared" ref="F16:F25" si="2">E16*D16</f>
        <v>0</v>
      </c>
    </row>
    <row r="17" spans="1:6" ht="33" customHeight="1" x14ac:dyDescent="0.35">
      <c r="A17" s="70" t="s">
        <v>82</v>
      </c>
      <c r="B17" s="71" t="s">
        <v>122</v>
      </c>
      <c r="C17" s="72" t="s">
        <v>21</v>
      </c>
      <c r="D17" s="73">
        <v>0</v>
      </c>
      <c r="E17" s="70">
        <v>1300</v>
      </c>
      <c r="F17" s="69">
        <f t="shared" si="2"/>
        <v>0</v>
      </c>
    </row>
    <row r="18" spans="1:6" ht="33" customHeight="1" x14ac:dyDescent="0.35">
      <c r="A18" s="70" t="s">
        <v>83</v>
      </c>
      <c r="B18" s="71" t="s">
        <v>123</v>
      </c>
      <c r="C18" s="72" t="s">
        <v>21</v>
      </c>
      <c r="D18" s="73">
        <v>0</v>
      </c>
      <c r="E18" s="70">
        <v>1000</v>
      </c>
      <c r="F18" s="69">
        <f t="shared" ref="F18" si="3">E18*D18</f>
        <v>0</v>
      </c>
    </row>
    <row r="19" spans="1:6" ht="26" x14ac:dyDescent="0.35">
      <c r="A19" s="70" t="s">
        <v>84</v>
      </c>
      <c r="B19" s="71" t="s">
        <v>144</v>
      </c>
      <c r="C19" s="72" t="s">
        <v>21</v>
      </c>
      <c r="D19" s="73">
        <v>0</v>
      </c>
      <c r="E19" s="70">
        <v>300</v>
      </c>
      <c r="F19" s="69">
        <f t="shared" si="2"/>
        <v>0</v>
      </c>
    </row>
    <row r="20" spans="1:6" x14ac:dyDescent="0.35">
      <c r="A20" s="70" t="s">
        <v>85</v>
      </c>
      <c r="B20" s="71" t="s">
        <v>149</v>
      </c>
      <c r="C20" s="72" t="s">
        <v>152</v>
      </c>
      <c r="D20" s="73">
        <v>0</v>
      </c>
      <c r="E20" s="70">
        <v>1</v>
      </c>
      <c r="F20" s="69">
        <f t="shared" si="2"/>
        <v>0</v>
      </c>
    </row>
    <row r="21" spans="1:6" x14ac:dyDescent="0.35">
      <c r="A21" s="70" t="s">
        <v>86</v>
      </c>
      <c r="B21" s="71" t="s">
        <v>132</v>
      </c>
      <c r="C21" s="72" t="s">
        <v>32</v>
      </c>
      <c r="D21" s="73">
        <v>0</v>
      </c>
      <c r="E21" s="70">
        <v>750</v>
      </c>
      <c r="F21" s="69">
        <f t="shared" si="2"/>
        <v>0</v>
      </c>
    </row>
    <row r="22" spans="1:6" s="34" customFormat="1" ht="25.5" x14ac:dyDescent="0.35">
      <c r="A22" s="70" t="s">
        <v>87</v>
      </c>
      <c r="B22" s="38" t="s">
        <v>81</v>
      </c>
      <c r="C22" s="33" t="s">
        <v>32</v>
      </c>
      <c r="D22" s="57">
        <v>0</v>
      </c>
      <c r="E22" s="15">
        <v>350</v>
      </c>
      <c r="F22" s="28">
        <f t="shared" ref="F22" si="4">E22*D22</f>
        <v>0</v>
      </c>
    </row>
    <row r="23" spans="1:6" s="34" customFormat="1" ht="25.5" customHeight="1" x14ac:dyDescent="0.35">
      <c r="A23" s="70" t="s">
        <v>88</v>
      </c>
      <c r="B23" s="58" t="s">
        <v>118</v>
      </c>
      <c r="C23" s="27" t="s">
        <v>8</v>
      </c>
      <c r="D23" s="57">
        <v>0</v>
      </c>
      <c r="E23" s="31">
        <v>10</v>
      </c>
      <c r="F23" s="28">
        <f t="shared" si="2"/>
        <v>0</v>
      </c>
    </row>
    <row r="24" spans="1:6" s="34" customFormat="1" x14ac:dyDescent="0.35">
      <c r="A24" s="70" t="s">
        <v>133</v>
      </c>
      <c r="B24" s="58" t="s">
        <v>115</v>
      </c>
      <c r="C24" s="27" t="s">
        <v>8</v>
      </c>
      <c r="D24" s="57">
        <v>0</v>
      </c>
      <c r="E24" s="31">
        <v>30</v>
      </c>
      <c r="F24" s="28">
        <f t="shared" ref="F24" si="5">E24*D24</f>
        <v>0</v>
      </c>
    </row>
    <row r="25" spans="1:6" s="34" customFormat="1" x14ac:dyDescent="0.35">
      <c r="A25" s="70" t="s">
        <v>134</v>
      </c>
      <c r="B25" s="58" t="s">
        <v>116</v>
      </c>
      <c r="C25" s="27" t="s">
        <v>8</v>
      </c>
      <c r="D25" s="57">
        <v>0</v>
      </c>
      <c r="E25" s="31">
        <v>5</v>
      </c>
      <c r="F25" s="28">
        <f t="shared" si="2"/>
        <v>0</v>
      </c>
    </row>
    <row r="26" spans="1:6" s="34" customFormat="1" ht="17.25" customHeight="1" x14ac:dyDescent="0.35">
      <c r="A26" s="94" t="s">
        <v>89</v>
      </c>
      <c r="B26" s="94"/>
      <c r="C26" s="94"/>
      <c r="D26" s="94"/>
      <c r="E26" s="29" t="s">
        <v>52</v>
      </c>
      <c r="F26" s="30">
        <f>SUM(F16:F25)</f>
        <v>0</v>
      </c>
    </row>
    <row r="27" spans="1:6" s="34" customFormat="1" ht="17.25" customHeight="1" x14ac:dyDescent="0.35">
      <c r="A27" s="24">
        <v>8</v>
      </c>
      <c r="B27" s="25" t="s">
        <v>68</v>
      </c>
      <c r="C27" s="76"/>
      <c r="D27" s="76"/>
      <c r="E27" s="76"/>
      <c r="F27" s="76"/>
    </row>
    <row r="28" spans="1:6" s="34" customFormat="1" ht="25" x14ac:dyDescent="0.35">
      <c r="A28" s="15" t="s">
        <v>34</v>
      </c>
      <c r="B28" s="37" t="s">
        <v>94</v>
      </c>
      <c r="C28" s="33" t="s">
        <v>90</v>
      </c>
      <c r="D28" s="57">
        <v>0</v>
      </c>
      <c r="E28" s="15">
        <v>3</v>
      </c>
      <c r="F28" s="28">
        <f t="shared" ref="F28:F29" si="6">E28*D28</f>
        <v>0</v>
      </c>
    </row>
    <row r="29" spans="1:6" s="34" customFormat="1" x14ac:dyDescent="0.35">
      <c r="A29" s="15" t="s">
        <v>56</v>
      </c>
      <c r="B29" s="32" t="s">
        <v>93</v>
      </c>
      <c r="C29" s="33" t="s">
        <v>21</v>
      </c>
      <c r="D29" s="57">
        <v>0</v>
      </c>
      <c r="E29" s="15">
        <v>6</v>
      </c>
      <c r="F29" s="28">
        <f t="shared" si="6"/>
        <v>0</v>
      </c>
    </row>
    <row r="30" spans="1:6" s="34" customFormat="1" x14ac:dyDescent="0.35">
      <c r="A30" s="15" t="s">
        <v>80</v>
      </c>
      <c r="B30" s="32" t="s">
        <v>117</v>
      </c>
      <c r="C30" s="33" t="s">
        <v>21</v>
      </c>
      <c r="D30" s="57">
        <v>0</v>
      </c>
      <c r="E30" s="15">
        <v>7</v>
      </c>
      <c r="F30" s="28">
        <f t="shared" ref="F30" si="7">E30*D30</f>
        <v>0</v>
      </c>
    </row>
    <row r="31" spans="1:6" s="34" customFormat="1" ht="17.25" customHeight="1" x14ac:dyDescent="0.35">
      <c r="A31" s="94" t="s">
        <v>97</v>
      </c>
      <c r="B31" s="94"/>
      <c r="C31" s="94"/>
      <c r="D31" s="94"/>
      <c r="E31" s="29" t="s">
        <v>43</v>
      </c>
      <c r="F31" s="30">
        <f>SUM(F28:F30)</f>
        <v>0</v>
      </c>
    </row>
    <row r="32" spans="1:6" ht="17.25" customHeight="1" x14ac:dyDescent="0.35">
      <c r="A32" s="24">
        <v>9</v>
      </c>
      <c r="B32" s="25" t="s">
        <v>148</v>
      </c>
      <c r="C32" s="76"/>
      <c r="D32" s="76"/>
      <c r="E32" s="76"/>
      <c r="F32" s="76"/>
    </row>
    <row r="33" spans="1:10" ht="37.5" x14ac:dyDescent="0.35">
      <c r="A33" s="31" t="s">
        <v>35</v>
      </c>
      <c r="B33" s="59" t="s">
        <v>101</v>
      </c>
      <c r="C33" s="33" t="s">
        <v>100</v>
      </c>
      <c r="D33" s="57">
        <v>0</v>
      </c>
      <c r="E33" s="31">
        <v>2</v>
      </c>
      <c r="F33" s="60">
        <f t="shared" ref="F33:F34" si="8">E33*D33</f>
        <v>0</v>
      </c>
      <c r="G33" s="34"/>
      <c r="H33" s="34"/>
      <c r="I33" s="34"/>
      <c r="J33" s="34"/>
    </row>
    <row r="34" spans="1:10" s="34" customFormat="1" x14ac:dyDescent="0.35">
      <c r="A34" s="31" t="s">
        <v>53</v>
      </c>
      <c r="B34" s="58" t="s">
        <v>102</v>
      </c>
      <c r="C34" s="27" t="s">
        <v>8</v>
      </c>
      <c r="D34" s="57">
        <v>0</v>
      </c>
      <c r="E34" s="31">
        <v>2</v>
      </c>
      <c r="F34" s="28">
        <f t="shared" si="8"/>
        <v>0</v>
      </c>
    </row>
    <row r="35" spans="1:10" ht="17.25" customHeight="1" x14ac:dyDescent="0.35">
      <c r="A35" s="94" t="s">
        <v>151</v>
      </c>
      <c r="B35" s="94"/>
      <c r="C35" s="94"/>
      <c r="D35" s="94"/>
      <c r="E35" s="29" t="s">
        <v>44</v>
      </c>
      <c r="F35" s="30">
        <f>SUM(F33:F33)</f>
        <v>0</v>
      </c>
      <c r="G35" s="34"/>
      <c r="H35" s="34"/>
      <c r="I35" s="34"/>
      <c r="J35" s="34"/>
    </row>
    <row r="36" spans="1:10" s="8" customFormat="1" x14ac:dyDescent="0.35">
      <c r="A36" s="41"/>
      <c r="B36" s="42" t="s">
        <v>39</v>
      </c>
      <c r="C36" s="43"/>
      <c r="D36" s="44"/>
      <c r="E36" s="61"/>
      <c r="F36" s="61"/>
      <c r="G36" s="45"/>
      <c r="H36" s="45"/>
      <c r="I36" s="45"/>
      <c r="J36" s="45"/>
    </row>
    <row r="37" spans="1:10" x14ac:dyDescent="0.35">
      <c r="A37" s="62"/>
      <c r="B37" s="54"/>
      <c r="C37" s="34"/>
      <c r="D37" s="34"/>
      <c r="E37" s="63"/>
      <c r="F37" s="64"/>
      <c r="G37" s="34"/>
      <c r="H37" s="34"/>
      <c r="I37" s="34"/>
      <c r="J37" s="34"/>
    </row>
    <row r="38" spans="1:10" ht="15" customHeight="1" x14ac:dyDescent="0.35">
      <c r="A38" s="77" t="s">
        <v>37</v>
      </c>
      <c r="B38" s="78"/>
      <c r="C38" s="100" t="s">
        <v>10</v>
      </c>
      <c r="D38" s="100"/>
      <c r="E38" s="76">
        <f>SUM(F14,F26,F31,F35)</f>
        <v>0</v>
      </c>
      <c r="F38" s="76"/>
      <c r="G38" s="34"/>
      <c r="H38" s="34"/>
      <c r="I38" s="34"/>
      <c r="J38" s="34"/>
    </row>
    <row r="39" spans="1:10" ht="15" customHeight="1" x14ac:dyDescent="0.35">
      <c r="A39" s="79"/>
      <c r="B39" s="80"/>
      <c r="C39" s="100" t="s">
        <v>11</v>
      </c>
      <c r="D39" s="100"/>
      <c r="E39" s="76">
        <f>E38*0.2</f>
        <v>0</v>
      </c>
      <c r="F39" s="76"/>
      <c r="G39" s="34"/>
      <c r="H39" s="34"/>
      <c r="I39" s="34"/>
      <c r="J39" s="34"/>
    </row>
    <row r="40" spans="1:10" ht="15" customHeight="1" x14ac:dyDescent="0.35">
      <c r="A40" s="81"/>
      <c r="B40" s="82"/>
      <c r="C40" s="100" t="s">
        <v>12</v>
      </c>
      <c r="D40" s="100"/>
      <c r="E40" s="76">
        <f>E38*1.2</f>
        <v>0</v>
      </c>
      <c r="F40" s="76"/>
      <c r="G40" s="34"/>
      <c r="H40" s="34"/>
      <c r="I40" s="34"/>
      <c r="J40" s="34"/>
    </row>
    <row r="41" spans="1:10" x14ac:dyDescent="0.35">
      <c r="A41" s="34"/>
      <c r="B41" s="54"/>
      <c r="C41" s="34"/>
      <c r="D41" s="34"/>
      <c r="E41" s="65"/>
      <c r="F41" s="34"/>
      <c r="G41" s="34"/>
      <c r="H41" s="34"/>
      <c r="I41" s="34"/>
      <c r="J41" s="34"/>
    </row>
    <row r="42" spans="1:10" x14ac:dyDescent="0.35">
      <c r="A42" s="46"/>
      <c r="B42" s="47"/>
      <c r="C42" s="48"/>
      <c r="D42" s="49"/>
      <c r="E42" s="46"/>
      <c r="F42" s="49"/>
      <c r="G42" s="34"/>
      <c r="H42" s="34"/>
      <c r="I42" s="34"/>
      <c r="J42" s="34"/>
    </row>
    <row r="43" spans="1:10" s="9" customFormat="1" x14ac:dyDescent="0.35">
      <c r="A43" s="52"/>
      <c r="B43" s="52"/>
      <c r="C43" s="53" t="s">
        <v>38</v>
      </c>
      <c r="D43" s="52"/>
      <c r="E43" s="52"/>
      <c r="F43" s="52"/>
      <c r="G43" s="52"/>
      <c r="H43" s="52"/>
      <c r="I43" s="52"/>
      <c r="J43" s="52"/>
    </row>
    <row r="44" spans="1:10" s="9" customFormat="1" x14ac:dyDescent="0.35">
      <c r="A44" s="52"/>
      <c r="B44" s="52"/>
      <c r="C44" s="52"/>
      <c r="D44" s="52"/>
      <c r="E44" s="52"/>
      <c r="F44" s="52"/>
      <c r="G44" s="52"/>
      <c r="H44" s="52"/>
      <c r="I44" s="52"/>
      <c r="J44" s="52"/>
    </row>
    <row r="45" spans="1:10" s="34" customFormat="1" x14ac:dyDescent="0.35">
      <c r="B45" s="54"/>
      <c r="C45" s="53" t="s">
        <v>23</v>
      </c>
      <c r="E45" s="65"/>
    </row>
  </sheetData>
  <mergeCells count="20">
    <mergeCell ref="A38:B40"/>
    <mergeCell ref="C38:D38"/>
    <mergeCell ref="E38:F38"/>
    <mergeCell ref="C39:D39"/>
    <mergeCell ref="E39:F39"/>
    <mergeCell ref="C40:D40"/>
    <mergeCell ref="E40:F40"/>
    <mergeCell ref="A2:F2"/>
    <mergeCell ref="A3:F3"/>
    <mergeCell ref="A4:F4"/>
    <mergeCell ref="A6:F7"/>
    <mergeCell ref="C11:F11"/>
    <mergeCell ref="A31:D31"/>
    <mergeCell ref="C32:F32"/>
    <mergeCell ref="A35:D35"/>
    <mergeCell ref="A14:D14"/>
    <mergeCell ref="A10:F10"/>
    <mergeCell ref="A26:D26"/>
    <mergeCell ref="C15:F15"/>
    <mergeCell ref="C27:F27"/>
  </mergeCells>
  <phoneticPr fontId="3" type="noConversion"/>
  <printOptions horizontalCentered="1" verticalCentered="1"/>
  <pageMargins left="0.28999999999999998" right="0.15748031496062992" top="0.56000000000000005" bottom="0.74803149606299213" header="0.31496062992125984" footer="0.31496062992125984"/>
  <pageSetup paperSize="9" scale="56" orientation="portrait" r:id="rId1"/>
  <colBreaks count="1" manualBreakCount="1">
    <brk id="1" max="89" man="1"/>
  </colBreaks>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4.5" x14ac:dyDescent="0.35"/>
  <sheetData/>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2</vt:i4>
      </vt:variant>
    </vt:vector>
  </HeadingPairs>
  <TitlesOfParts>
    <vt:vector size="4" baseType="lpstr">
      <vt:lpstr>EPF_Nouâtre</vt:lpstr>
      <vt:lpstr>EPU_DQE_Nouâtre</vt:lpstr>
      <vt:lpstr>EPF_Nouâtre!Zone_d_impression</vt:lpstr>
      <vt:lpstr>EPU_DQE_Nouâtre!Zone_d_impression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2025-08-05T13:08:43Z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ESRI_WORKBOOK_ID">
    <vt:lpwstr>c2fea303d2804aa6a424f6dbc2931a37</vt:lpwstr>
  </property>
</Properties>
</file>