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 TECH ELEC\01. doc w\01. DCE\03. Annexes financières\"/>
    </mc:Choice>
  </mc:AlternateContent>
  <xr:revisionPtr revIDLastSave="0" documentId="13_ncr:1_{1C3BDD89-E2A4-42EF-ADCE-FECB84744C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AP" sheetId="2" r:id="rId1"/>
    <sheet name="GE" sheetId="1" r:id="rId2"/>
    <sheet name="BPU" sheetId="3" r:id="rId3"/>
  </sheets>
  <definedNames>
    <definedName name="_xlnm._FilterDatabase" localSheetId="1" hidden="1">GE!$B$2:$R$10</definedName>
    <definedName name="Eaton">#REF!</definedName>
    <definedName name="Enersys">#REF!</definedName>
    <definedName name="GNB">#REF!</definedName>
    <definedName name="Inconnu">#REF!</definedName>
    <definedName name="Powersafe">#REF!</definedName>
    <definedName name="Riello_UPS">#REF!</definedName>
    <definedName name="S2S">#REF!</definedName>
    <definedName name="Schneider">#REF!</definedName>
    <definedName name="Socomec">#REF!</definedName>
    <definedName name="YUASA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1" l="1"/>
  <c r="V11" i="1"/>
  <c r="T11" i="1"/>
  <c r="R11" i="1" l="1"/>
  <c r="R12" i="1" s="1"/>
  <c r="B5" i="2" l="1"/>
  <c r="B6" i="2" s="1"/>
  <c r="F6" i="2" l="1"/>
  <c r="E6" i="2"/>
  <c r="D6" i="2"/>
  <c r="C6" i="2"/>
  <c r="G6" i="2" l="1"/>
</calcChain>
</file>

<file path=xl/sharedStrings.xml><?xml version="1.0" encoding="utf-8"?>
<sst xmlns="http://schemas.openxmlformats.org/spreadsheetml/2006/main" count="197" uniqueCount="137">
  <si>
    <t>Type</t>
  </si>
  <si>
    <t>Site</t>
  </si>
  <si>
    <t>Purpan</t>
  </si>
  <si>
    <t>Larrey</t>
  </si>
  <si>
    <t>Marque</t>
  </si>
  <si>
    <t>GMAO</t>
  </si>
  <si>
    <t>Puissance
(kVA)</t>
  </si>
  <si>
    <t>N°</t>
  </si>
  <si>
    <t>SDMO</t>
  </si>
  <si>
    <t>Modèle</t>
  </si>
  <si>
    <t>GE n°1</t>
  </si>
  <si>
    <t>Equipement</t>
  </si>
  <si>
    <t>Batiment</t>
  </si>
  <si>
    <t>IDENTIFICATION</t>
  </si>
  <si>
    <t>GE</t>
  </si>
  <si>
    <t>GE N°1</t>
  </si>
  <si>
    <t>GE n°2</t>
  </si>
  <si>
    <t>MTU</t>
  </si>
  <si>
    <t>Centrale d'Energie</t>
  </si>
  <si>
    <t>SDMO HC 734H2</t>
  </si>
  <si>
    <t>GE n°3</t>
  </si>
  <si>
    <t>GE n°4</t>
  </si>
  <si>
    <t>GE n°5</t>
  </si>
  <si>
    <t>GE n°6</t>
  </si>
  <si>
    <t>FORFAIT ANNUEL € HT</t>
  </si>
  <si>
    <t>TOTAL durée totale du marché CHU TOULOUSE</t>
  </si>
  <si>
    <t>TOTAL annuel CHU de TOULOUSE</t>
  </si>
  <si>
    <t>Composition des prix : l'ensemble des prix doivent comprendre toutes les prestations de suivi, chiffrage, études, GMAO, les déplacements, etc…</t>
  </si>
  <si>
    <t>Code</t>
  </si>
  <si>
    <t>Titre</t>
  </si>
  <si>
    <t>Description</t>
  </si>
  <si>
    <t>Unité</t>
  </si>
  <si>
    <t>DIVE-001</t>
  </si>
  <si>
    <t>u</t>
  </si>
  <si>
    <t>DIVE-002</t>
  </si>
  <si>
    <t>DIVE-003</t>
  </si>
  <si>
    <t>DIVE-004</t>
  </si>
  <si>
    <t>Pour les jours et heures ouvrés : lundi à vendredi de 8h à 18h</t>
  </si>
  <si>
    <t>h</t>
  </si>
  <si>
    <t>Coefficient de majoration hors jours ouvrés</t>
  </si>
  <si>
    <t>Coefficient de majoration à appliquer sur le coût horaire HT de main d’œuvre pour les interventions réalisées hors heures et jours ouvrés</t>
  </si>
  <si>
    <t>Prix €HT</t>
  </si>
  <si>
    <t xml:space="preserve">RECAP </t>
  </si>
  <si>
    <t>CHU DE TOULOUSE tous sites</t>
  </si>
  <si>
    <t>Ce coefficient ne peut dépasser 1,2</t>
  </si>
  <si>
    <t>%</t>
  </si>
  <si>
    <t>Prix total HT
du forfait durée totale du marché (reconductions incluses)</t>
  </si>
  <si>
    <t xml:space="preserve">Prix total HT
du forfait pour la première année (12 mois) </t>
  </si>
  <si>
    <t xml:space="preserve">Prix total HT
du forfait pour la troisième année (12 mois) </t>
  </si>
  <si>
    <t xml:space="preserve">Prix total HT
du forfait pour la quatrième année (12 mois) </t>
  </si>
  <si>
    <t>TOTAL PARTIE FORFAITAIRE LOT 1B €HT CHU TOULOUSE</t>
  </si>
  <si>
    <t>Moteur</t>
  </si>
  <si>
    <t>Alternateur</t>
  </si>
  <si>
    <t>Année mise en service</t>
  </si>
  <si>
    <t>Heure de fonctionnement</t>
  </si>
  <si>
    <t>STAMFORD HC I 734 H2</t>
  </si>
  <si>
    <t>MTU 16V 396</t>
  </si>
  <si>
    <t>N° de Serie Groupe</t>
  </si>
  <si>
    <t>N° de Serie moteur</t>
  </si>
  <si>
    <t>N° de Serie alternateur</t>
  </si>
  <si>
    <t>1064170/3</t>
  </si>
  <si>
    <t>1064170/1</t>
  </si>
  <si>
    <t>MTU 16V396TB34 / 16 Cyl</t>
  </si>
  <si>
    <t>102759/3</t>
  </si>
  <si>
    <t>1064170/2</t>
  </si>
  <si>
    <t>102759/1</t>
  </si>
  <si>
    <t>X2500C</t>
  </si>
  <si>
    <t>16V4000G23F / 16 Cyl</t>
  </si>
  <si>
    <t>LSA53S75 / 400 U</t>
  </si>
  <si>
    <t>604639/01</t>
  </si>
  <si>
    <t>IP -T51A2</t>
  </si>
  <si>
    <t>604639/02</t>
  </si>
  <si>
    <t>604639/03</t>
  </si>
  <si>
    <t>KOLHER</t>
  </si>
  <si>
    <t>Kholer KH02880TO4N</t>
  </si>
  <si>
    <t>v650c2</t>
  </si>
  <si>
    <t>v650c3</t>
  </si>
  <si>
    <t>VOLVO TAD1642GE-B</t>
  </si>
  <si>
    <t>FORFAIT ANNUEL ANNEE 1  HT</t>
  </si>
  <si>
    <t xml:space="preserve">Maintenance préventive de oct 2026 à sept 2027 </t>
  </si>
  <si>
    <t xml:space="preserve">Maintenance préventive de oct 2027 à sept 2028 </t>
  </si>
  <si>
    <t xml:space="preserve">Maintenance préventive de oct 2028 à sept 2029 </t>
  </si>
  <si>
    <t xml:space="preserve">Maintenance préventive ANNUELLE  de oct 2025 à sept 2026 </t>
  </si>
  <si>
    <t xml:space="preserve">Maintenance préventive Spéifique </t>
  </si>
  <si>
    <t>FORFAIT ANNUEL ANNEE 2 HT</t>
  </si>
  <si>
    <t>FORFAIT ANNUEL ANNEE 3 HT</t>
  </si>
  <si>
    <t>FORFAIT ANNUEL ANNEE 4 HT</t>
  </si>
  <si>
    <t>L'ensemble des pièces nécessaire à la révision annuelle (Lubrifiant, joints, fluides, fléxibles, batteries etc…) sont inclus dans le forfait, aucune fournitures supplémentaire ne pourra faire l'objet d'un devis supplémentaires</t>
  </si>
  <si>
    <t>GROUPES ELECTROGENES</t>
  </si>
  <si>
    <t>Catalogue complet constructeur associé</t>
  </si>
  <si>
    <t>Divers</t>
  </si>
  <si>
    <t>Coût horaire HT de main d’œuvre technicien</t>
  </si>
  <si>
    <t>Coût horaire HT de main d’œuvre ingénieur avec fourniture d'un rapport de prestations intellectuelles</t>
  </si>
  <si>
    <t>Coefficient de majoration sur prestation d'un tiers</t>
  </si>
  <si>
    <t>Coefficient de remise sur prestation globale</t>
  </si>
  <si>
    <t>Formation</t>
  </si>
  <si>
    <t>FOR-001</t>
  </si>
  <si>
    <t>Main d'œuvre</t>
  </si>
  <si>
    <t>MOTECH-001</t>
  </si>
  <si>
    <t>MOTECH-002</t>
  </si>
  <si>
    <t>MOING-001</t>
  </si>
  <si>
    <t>MOTIERS-001</t>
  </si>
  <si>
    <t>Coefficient de majoration à appliquer sur l'ensemble de la prestation du prestataire externe - Ce coefficient ne peut dépasser 1,2</t>
  </si>
  <si>
    <t>Fournitures</t>
  </si>
  <si>
    <t>Coefficient de majoration à appliquer sur le prix des pièces détachées non constructeur</t>
  </si>
  <si>
    <t>Coefficient de remise  exceptionnel à appliquer sur l'ensemble d'une prestation</t>
  </si>
  <si>
    <t>Formation d'une durée 1 journée, pour 6 personnes, sur le site du CHU Purpan : utilisation des équipements CHU</t>
  </si>
  <si>
    <t>Controle décénnal des cuves fioul</t>
  </si>
  <si>
    <t>Controle triannal des bouteilles compresseur pneumatique (démarrage)</t>
  </si>
  <si>
    <t>BORDEREAU DES PRIX UNITAIRES LOT 2 GE Secteur 2</t>
  </si>
  <si>
    <t>Controle des 1 cuves fioul de 20.000l selon norme reglementaire - Site Larrey
La prestation comprends aussi la vidange, le filtrage du GNR, le controle et le remplissage des cuves, l'une après l'autre.</t>
  </si>
  <si>
    <t>Controle des 2 cuves fiouls de 80.000l selon norme reglementaire - Site Purpan
La prestation comprends aussi la vidange, le filtrage du GNR, le controle et le remplissage des cuves, l'une après l'autre.</t>
  </si>
  <si>
    <t>Controles des 6 bouteilles : GE n°1, 2 et 3 selon norme reglementaire - Site Purpan</t>
  </si>
  <si>
    <t>FOR-002</t>
  </si>
  <si>
    <t>Formation GE - Site Purpan</t>
  </si>
  <si>
    <t>Formation GE - Site Larrey</t>
  </si>
  <si>
    <t>Formation d'une durée 1 journée, pour 6 personnes, sur le site du CHU Larrey : utilisation des équipements CHU</t>
  </si>
  <si>
    <t>Remise sur catalogue prix public constructeur alternateur Stanford GE 1, 2, 3 - Site Purpan</t>
  </si>
  <si>
    <t>Remise sur catalogue prix public constructeur alternateur Leroy Somer GE 4, 5, 6 - Site Purpan</t>
  </si>
  <si>
    <t>Remise sur catalogue prix public constructeur moteur MTU - Site Purpan</t>
  </si>
  <si>
    <t>FOURPUR-010</t>
  </si>
  <si>
    <t>FOURPUR-020</t>
  </si>
  <si>
    <t>FOURPUR-100</t>
  </si>
  <si>
    <t>FOURPUR-030</t>
  </si>
  <si>
    <t>Remise sur catalogue prix public constructeur moteur VOLVO - Site Larrey</t>
  </si>
  <si>
    <t>FOURPUR-040</t>
  </si>
  <si>
    <t>FOURPUR-050</t>
  </si>
  <si>
    <t>Réalisée 2022</t>
  </si>
  <si>
    <t>Réalisée 2023</t>
  </si>
  <si>
    <t>Installé 2025</t>
  </si>
  <si>
    <t>Remise sur catalogue prix public constructeur alternateur KHOLER groupe Larrey</t>
  </si>
  <si>
    <t>Année 1</t>
  </si>
  <si>
    <t>Anné 2</t>
  </si>
  <si>
    <t>Année 3</t>
  </si>
  <si>
    <t>Année 4</t>
  </si>
  <si>
    <t>Lot 2</t>
  </si>
  <si>
    <t xml:space="preserve">Prix total HT
du forfait pour la deuxième année (12 mois)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</si>
</sst>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FF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5" borderId="3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0" fillId="0" borderId="0" xfId="0" applyFont="1" applyAlignment="1">
      <alignment horizont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9" xfId="0" applyFont="1" applyFill="1" applyBorder="1"/>
    <xf numFmtId="0" fontId="3" fillId="5" borderId="13" xfId="0" applyFont="1" applyFill="1" applyBorder="1" applyAlignment="1">
      <alignment horizontal="left" vertical="center" wrapText="1"/>
    </xf>
    <xf numFmtId="0" fontId="3" fillId="5" borderId="12" xfId="0" applyFont="1" applyFill="1" applyBorder="1"/>
    <xf numFmtId="0" fontId="0" fillId="0" borderId="0" xfId="0" applyFill="1"/>
    <xf numFmtId="0" fontId="3" fillId="7" borderId="9" xfId="0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" fontId="2" fillId="6" borderId="7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/>
    <xf numFmtId="0" fontId="5" fillId="8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164" fontId="0" fillId="9" borderId="1" xfId="0" applyNumberFormat="1" applyFill="1" applyBorder="1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164" fontId="7" fillId="10" borderId="1" xfId="0" applyNumberFormat="1" applyFont="1" applyFill="1" applyBorder="1" applyAlignment="1">
      <alignment horizontal="center" vertical="center"/>
    </xf>
    <xf numFmtId="10" fontId="0" fillId="9" borderId="1" xfId="0" applyNumberFormat="1" applyFill="1" applyBorder="1"/>
    <xf numFmtId="0" fontId="8" fillId="10" borderId="15" xfId="0" applyFont="1" applyFill="1" applyBorder="1" applyAlignment="1">
      <alignment horizontal="center" vertical="center" wrapText="1"/>
    </xf>
    <xf numFmtId="0" fontId="8" fillId="10" borderId="9" xfId="0" applyFont="1" applyFill="1" applyBorder="1" applyAlignment="1">
      <alignment horizontal="center" vertical="center" wrapText="1"/>
    </xf>
    <xf numFmtId="164" fontId="10" fillId="10" borderId="17" xfId="0" applyNumberFormat="1" applyFont="1" applyFill="1" applyBorder="1" applyAlignment="1">
      <alignment horizontal="center" vertical="center" wrapText="1"/>
    </xf>
    <xf numFmtId="164" fontId="10" fillId="10" borderId="12" xfId="0" applyNumberFormat="1" applyFont="1" applyFill="1" applyBorder="1" applyAlignment="1">
      <alignment horizontal="center" vertical="center" wrapText="1"/>
    </xf>
    <xf numFmtId="164" fontId="11" fillId="0" borderId="19" xfId="0" applyNumberFormat="1" applyFont="1" applyBorder="1" applyAlignment="1">
      <alignment horizontal="right" vertical="center" wrapText="1"/>
    </xf>
    <xf numFmtId="164" fontId="11" fillId="0" borderId="20" xfId="0" applyNumberFormat="1" applyFont="1" applyBorder="1" applyAlignment="1">
      <alignment horizontal="right" vertical="center" wrapText="1"/>
    </xf>
    <xf numFmtId="164" fontId="11" fillId="0" borderId="21" xfId="0" applyNumberFormat="1" applyFont="1" applyBorder="1" applyAlignment="1">
      <alignment horizontal="right" vertical="center" wrapText="1"/>
    </xf>
    <xf numFmtId="164" fontId="11" fillId="0" borderId="22" xfId="0" applyNumberFormat="1" applyFont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7" borderId="9" xfId="0" applyFont="1" applyFill="1" applyBorder="1"/>
    <xf numFmtId="0" fontId="3" fillId="5" borderId="9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25" xfId="0" applyFont="1" applyFill="1" applyBorder="1"/>
    <xf numFmtId="0" fontId="3" fillId="7" borderId="1" xfId="0" applyFont="1" applyFill="1" applyBorder="1"/>
    <xf numFmtId="0" fontId="3" fillId="5" borderId="1" xfId="0" applyFont="1" applyFill="1" applyBorder="1" applyAlignment="1">
      <alignment horizontal="left" vertical="center" wrapText="1"/>
    </xf>
    <xf numFmtId="0" fontId="3" fillId="5" borderId="27" xfId="0" applyFont="1" applyFill="1" applyBorder="1"/>
    <xf numFmtId="0" fontId="3" fillId="5" borderId="1" xfId="0" applyFont="1" applyFill="1" applyBorder="1" applyAlignment="1">
      <alignment horizontal="right" vertical="center" wrapText="1"/>
    </xf>
    <xf numFmtId="0" fontId="3" fillId="7" borderId="12" xfId="0" applyFont="1" applyFill="1" applyBorder="1"/>
    <xf numFmtId="0" fontId="3" fillId="5" borderId="12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right" vertical="center" wrapText="1"/>
    </xf>
    <xf numFmtId="0" fontId="3" fillId="5" borderId="28" xfId="0" applyFont="1" applyFill="1" applyBorder="1"/>
    <xf numFmtId="0" fontId="0" fillId="0" borderId="6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4" borderId="5" xfId="0" applyFont="1" applyFill="1" applyBorder="1" applyAlignment="1">
      <alignment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164" fontId="1" fillId="0" borderId="33" xfId="0" applyNumberFormat="1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left" vertical="center"/>
    </xf>
    <xf numFmtId="164" fontId="1" fillId="0" borderId="34" xfId="0" applyNumberFormat="1" applyFont="1" applyFill="1" applyBorder="1" applyAlignment="1">
      <alignment horizontal="center" vertical="center"/>
    </xf>
    <xf numFmtId="164" fontId="1" fillId="0" borderId="35" xfId="0" applyNumberFormat="1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1" fillId="7" borderId="25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164" fontId="1" fillId="11" borderId="43" xfId="0" applyNumberFormat="1" applyFont="1" applyFill="1" applyBorder="1" applyAlignment="1">
      <alignment horizontal="center" vertical="center"/>
    </xf>
    <xf numFmtId="164" fontId="1" fillId="11" borderId="44" xfId="0" applyNumberFormat="1" applyFont="1" applyFill="1" applyBorder="1" applyAlignment="1">
      <alignment horizontal="center" vertical="center"/>
    </xf>
    <xf numFmtId="164" fontId="1" fillId="11" borderId="45" xfId="0" applyNumberFormat="1" applyFont="1" applyFill="1" applyBorder="1" applyAlignment="1">
      <alignment horizontal="center" vertical="center"/>
    </xf>
    <xf numFmtId="164" fontId="1" fillId="11" borderId="46" xfId="0" applyNumberFormat="1" applyFont="1" applyFill="1" applyBorder="1" applyAlignment="1">
      <alignment horizontal="center" vertical="center"/>
    </xf>
    <xf numFmtId="164" fontId="1" fillId="11" borderId="47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164" fontId="0" fillId="9" borderId="1" xfId="0" applyNumberFormat="1" applyFill="1" applyBorder="1" applyAlignment="1">
      <alignment horizontal="center" vertical="center"/>
    </xf>
    <xf numFmtId="0" fontId="1" fillId="0" borderId="34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2" fillId="6" borderId="40" xfId="0" applyNumberFormat="1" applyFont="1" applyFill="1" applyBorder="1" applyAlignment="1">
      <alignment horizontal="center" vertical="center"/>
    </xf>
    <xf numFmtId="164" fontId="2" fillId="6" borderId="48" xfId="0" applyNumberFormat="1" applyFont="1" applyFill="1" applyBorder="1" applyAlignment="1">
      <alignment horizontal="center" vertical="center"/>
    </xf>
    <xf numFmtId="164" fontId="2" fillId="6" borderId="2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164" fontId="2" fillId="6" borderId="20" xfId="0" applyNumberFormat="1" applyFont="1" applyFill="1" applyBorder="1" applyAlignment="1">
      <alignment horizontal="center" vertical="center"/>
    </xf>
    <xf numFmtId="0" fontId="4" fillId="13" borderId="50" xfId="0" applyFont="1" applyFill="1" applyBorder="1" applyAlignment="1">
      <alignment horizontal="center" vertical="center" wrapText="1"/>
    </xf>
    <xf numFmtId="0" fontId="4" fillId="13" borderId="51" xfId="0" applyFont="1" applyFill="1" applyBorder="1" applyAlignment="1">
      <alignment horizontal="center" vertical="center" wrapText="1"/>
    </xf>
    <xf numFmtId="0" fontId="4" fillId="13" borderId="52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3" fillId="7" borderId="12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0" fontId="3" fillId="7" borderId="26" xfId="0" applyFont="1" applyFill="1" applyBorder="1" applyAlignment="1">
      <alignment horizontal="left" vertical="center"/>
    </xf>
    <xf numFmtId="0" fontId="3" fillId="7" borderId="17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left"/>
    </xf>
    <xf numFmtId="0" fontId="5" fillId="12" borderId="49" xfId="0" applyFont="1" applyFill="1" applyBorder="1" applyAlignment="1">
      <alignment horizontal="left"/>
    </xf>
    <xf numFmtId="0" fontId="5" fillId="12" borderId="3" xfId="0" applyFont="1" applyFill="1" applyBorder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64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E4C9"/>
      <color rgb="FFFFCC99"/>
      <color rgb="FFCC99FF"/>
      <color rgb="FFCCCCFF"/>
      <color rgb="FFFFFFE7"/>
      <color rgb="FFFFFFDD"/>
      <color rgb="FFEFFFFF"/>
      <color rgb="FFE5FFFF"/>
      <color rgb="FFE1FEFF"/>
      <color rgb="FFD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view="pageBreakPreview" zoomScale="60" zoomScaleNormal="85" workbookViewId="0">
      <selection activeCell="N7" sqref="N7"/>
    </sheetView>
  </sheetViews>
  <sheetFormatPr baseColWidth="10" defaultRowHeight="15" x14ac:dyDescent="0.25"/>
  <cols>
    <col min="1" max="1" width="25" customWidth="1"/>
    <col min="2" max="2" width="34.42578125" customWidth="1"/>
    <col min="3" max="7" width="15.7109375" customWidth="1"/>
  </cols>
  <sheetData>
    <row r="1" spans="1:7" ht="15.75" thickBot="1" x14ac:dyDescent="0.3">
      <c r="A1" s="85" t="s">
        <v>42</v>
      </c>
      <c r="B1" s="85"/>
    </row>
    <row r="2" spans="1:7" ht="15.75" x14ac:dyDescent="0.25">
      <c r="A2" s="86" t="s">
        <v>135</v>
      </c>
      <c r="B2" s="86"/>
      <c r="C2" s="33" t="s">
        <v>131</v>
      </c>
      <c r="D2" s="34" t="s">
        <v>132</v>
      </c>
      <c r="E2" s="34" t="s">
        <v>133</v>
      </c>
      <c r="F2" s="34" t="s">
        <v>134</v>
      </c>
      <c r="G2" s="88" t="s">
        <v>46</v>
      </c>
    </row>
    <row r="3" spans="1:7" ht="51.75" thickBot="1" x14ac:dyDescent="0.3">
      <c r="A3" s="87" t="s">
        <v>43</v>
      </c>
      <c r="B3" s="87"/>
      <c r="C3" s="35" t="s">
        <v>47</v>
      </c>
      <c r="D3" s="36" t="s">
        <v>136</v>
      </c>
      <c r="E3" s="36" t="s">
        <v>48</v>
      </c>
      <c r="F3" s="36" t="s">
        <v>49</v>
      </c>
      <c r="G3" s="89"/>
    </row>
    <row r="4" spans="1:7" x14ac:dyDescent="0.25">
      <c r="A4" s="27"/>
      <c r="B4" s="28" t="s">
        <v>24</v>
      </c>
    </row>
    <row r="5" spans="1:7" ht="33.75" customHeight="1" thickBot="1" x14ac:dyDescent="0.3">
      <c r="A5" s="27" t="s">
        <v>14</v>
      </c>
      <c r="B5" s="29">
        <f>GE!R11</f>
        <v>0</v>
      </c>
    </row>
    <row r="6" spans="1:7" ht="58.5" customHeight="1" thickBot="1" x14ac:dyDescent="0.3">
      <c r="A6" s="30" t="s">
        <v>50</v>
      </c>
      <c r="B6" s="31">
        <f>B5</f>
        <v>0</v>
      </c>
      <c r="C6" s="37">
        <f>B6</f>
        <v>0</v>
      </c>
      <c r="D6" s="38">
        <f>(B6/12)*7</f>
        <v>0</v>
      </c>
      <c r="E6" s="38">
        <f>B6</f>
        <v>0</v>
      </c>
      <c r="F6" s="39">
        <f>B6</f>
        <v>0</v>
      </c>
      <c r="G6" s="40">
        <f>SUM(C6:F6)</f>
        <v>0</v>
      </c>
    </row>
  </sheetData>
  <mergeCells count="4">
    <mergeCell ref="A1:B1"/>
    <mergeCell ref="A2:B2"/>
    <mergeCell ref="A3:B3"/>
    <mergeCell ref="G2:G3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7"/>
  <sheetViews>
    <sheetView view="pageBreakPreview" zoomScale="55" zoomScaleNormal="70" zoomScaleSheetLayoutView="55" workbookViewId="0">
      <pane xSplit="5" ySplit="2" topLeftCell="F3" activePane="bottomRight" state="frozen"/>
      <selection pane="topRight" activeCell="D1" sqref="D1"/>
      <selection pane="bottomLeft" activeCell="A2" sqref="A2"/>
      <selection pane="bottomRight" activeCell="N11" sqref="N11"/>
    </sheetView>
  </sheetViews>
  <sheetFormatPr baseColWidth="10" defaultRowHeight="15" x14ac:dyDescent="0.25"/>
  <cols>
    <col min="1" max="1" width="4.7109375" style="2" customWidth="1"/>
    <col min="2" max="2" width="14.42578125" style="2" bestFit="1" customWidth="1"/>
    <col min="3" max="3" width="21.140625" customWidth="1"/>
    <col min="4" max="4" width="21.42578125" customWidth="1"/>
    <col min="5" max="5" width="14.5703125" customWidth="1"/>
    <col min="6" max="6" width="25" style="3" customWidth="1"/>
    <col min="7" max="7" width="19.5703125" style="3" customWidth="1"/>
    <col min="8" max="8" width="20.28515625" style="3" customWidth="1"/>
    <col min="9" max="9" width="17" customWidth="1"/>
    <col min="10" max="10" width="25.7109375" style="3" customWidth="1"/>
    <col min="11" max="11" width="20.28515625" bestFit="1" customWidth="1"/>
    <col min="12" max="12" width="26.85546875" style="3" customWidth="1"/>
    <col min="13" max="13" width="26.140625" bestFit="1" customWidth="1"/>
    <col min="14" max="14" width="13.7109375" style="3" customWidth="1"/>
    <col min="15" max="15" width="20.140625" style="3" customWidth="1"/>
    <col min="16" max="17" width="16.5703125" style="2" customWidth="1"/>
    <col min="18" max="18" width="20.5703125" style="1" customWidth="1"/>
    <col min="19" max="19" width="18.42578125" style="1" customWidth="1"/>
    <col min="20" max="20" width="18.7109375" style="1" customWidth="1"/>
    <col min="21" max="21" width="20" style="1" customWidth="1"/>
    <col min="22" max="22" width="18.5703125" style="1" customWidth="1"/>
    <col min="23" max="23" width="17.85546875" style="1" customWidth="1"/>
    <col min="24" max="24" width="20.140625" style="1" customWidth="1"/>
    <col min="25" max="25" width="18.5703125" style="1" customWidth="1"/>
  </cols>
  <sheetData>
    <row r="1" spans="1:25" s="6" customFormat="1" ht="64.5" customHeight="1" x14ac:dyDescent="0.25">
      <c r="A1" s="110" t="s">
        <v>7</v>
      </c>
      <c r="B1" s="111" t="s">
        <v>1</v>
      </c>
      <c r="C1" s="113" t="s">
        <v>13</v>
      </c>
      <c r="D1" s="114"/>
      <c r="E1" s="115"/>
      <c r="F1" s="101" t="s">
        <v>88</v>
      </c>
      <c r="G1" s="102"/>
      <c r="H1" s="102"/>
      <c r="I1" s="102"/>
      <c r="J1" s="102"/>
      <c r="K1" s="102"/>
      <c r="L1" s="102"/>
      <c r="M1" s="102"/>
      <c r="N1" s="102"/>
      <c r="O1" s="102"/>
      <c r="P1" s="103"/>
      <c r="Q1" s="97"/>
      <c r="R1" s="93" t="s">
        <v>78</v>
      </c>
      <c r="S1" s="94"/>
      <c r="T1" s="93" t="s">
        <v>84</v>
      </c>
      <c r="U1" s="94"/>
      <c r="V1" s="93" t="s">
        <v>85</v>
      </c>
      <c r="W1" s="94"/>
      <c r="X1" s="93" t="s">
        <v>86</v>
      </c>
      <c r="Y1" s="95"/>
    </row>
    <row r="2" spans="1:25" s="6" customFormat="1" ht="72" thickBot="1" x14ac:dyDescent="0.3">
      <c r="A2" s="110"/>
      <c r="B2" s="112"/>
      <c r="C2" s="58" t="s">
        <v>12</v>
      </c>
      <c r="D2" s="59" t="s">
        <v>11</v>
      </c>
      <c r="E2" s="60" t="s">
        <v>5</v>
      </c>
      <c r="F2" s="61" t="s">
        <v>4</v>
      </c>
      <c r="G2" s="62" t="s">
        <v>0</v>
      </c>
      <c r="H2" s="62" t="s">
        <v>9</v>
      </c>
      <c r="I2" s="62" t="s">
        <v>57</v>
      </c>
      <c r="J2" s="62" t="s">
        <v>51</v>
      </c>
      <c r="K2" s="62" t="s">
        <v>58</v>
      </c>
      <c r="L2" s="62" t="s">
        <v>52</v>
      </c>
      <c r="M2" s="62" t="s">
        <v>59</v>
      </c>
      <c r="N2" s="62" t="s">
        <v>53</v>
      </c>
      <c r="O2" s="62" t="s">
        <v>54</v>
      </c>
      <c r="P2" s="62" t="s">
        <v>6</v>
      </c>
      <c r="Q2" s="98"/>
      <c r="R2" s="63" t="s">
        <v>82</v>
      </c>
      <c r="S2" s="63" t="s">
        <v>83</v>
      </c>
      <c r="T2" s="63" t="s">
        <v>79</v>
      </c>
      <c r="U2" s="63" t="s">
        <v>83</v>
      </c>
      <c r="V2" s="63" t="s">
        <v>80</v>
      </c>
      <c r="W2" s="63" t="s">
        <v>83</v>
      </c>
      <c r="X2" s="68" t="s">
        <v>81</v>
      </c>
      <c r="Y2" s="76" t="s">
        <v>83</v>
      </c>
    </row>
    <row r="3" spans="1:25" ht="37.5" customHeight="1" x14ac:dyDescent="0.25">
      <c r="A3" s="56">
        <v>4</v>
      </c>
      <c r="B3" s="107" t="s">
        <v>3</v>
      </c>
      <c r="C3" s="104" t="s">
        <v>3</v>
      </c>
      <c r="D3" s="12" t="s">
        <v>15</v>
      </c>
      <c r="E3" s="72"/>
      <c r="F3" s="7" t="s">
        <v>73</v>
      </c>
      <c r="G3" s="44" t="s">
        <v>75</v>
      </c>
      <c r="H3" s="44"/>
      <c r="I3" s="45"/>
      <c r="J3" s="44" t="s">
        <v>77</v>
      </c>
      <c r="K3" s="45">
        <v>2016169695</v>
      </c>
      <c r="L3" s="44" t="s">
        <v>74</v>
      </c>
      <c r="M3" s="45">
        <v>40483200001</v>
      </c>
      <c r="N3" s="8">
        <v>2024</v>
      </c>
      <c r="O3" s="8">
        <v>21</v>
      </c>
      <c r="P3" s="46">
        <v>650</v>
      </c>
      <c r="Q3" s="98"/>
      <c r="R3" s="64"/>
      <c r="S3" s="77" t="s">
        <v>129</v>
      </c>
      <c r="T3" s="64"/>
      <c r="U3" s="77" t="s">
        <v>129</v>
      </c>
      <c r="V3" s="64"/>
      <c r="W3" s="77" t="s">
        <v>129</v>
      </c>
      <c r="X3" s="64"/>
      <c r="Y3" s="77" t="s">
        <v>129</v>
      </c>
    </row>
    <row r="4" spans="1:25" ht="41.25" customHeight="1" thickBot="1" x14ac:dyDescent="0.3">
      <c r="A4" s="57">
        <v>5</v>
      </c>
      <c r="B4" s="109"/>
      <c r="C4" s="106"/>
      <c r="D4" s="65" t="s">
        <v>16</v>
      </c>
      <c r="E4" s="73"/>
      <c r="F4" s="9" t="s">
        <v>73</v>
      </c>
      <c r="G4" s="52" t="s">
        <v>76</v>
      </c>
      <c r="H4" s="52"/>
      <c r="I4" s="53"/>
      <c r="J4" s="52" t="s">
        <v>77</v>
      </c>
      <c r="K4" s="53"/>
      <c r="L4" s="52"/>
      <c r="M4" s="53"/>
      <c r="N4" s="10">
        <v>2024</v>
      </c>
      <c r="O4" s="10">
        <v>20</v>
      </c>
      <c r="P4" s="55">
        <v>650</v>
      </c>
      <c r="Q4" s="98"/>
      <c r="R4" s="67"/>
      <c r="S4" s="78" t="s">
        <v>129</v>
      </c>
      <c r="T4" s="67"/>
      <c r="U4" s="78" t="s">
        <v>129</v>
      </c>
      <c r="V4" s="67"/>
      <c r="W4" s="78" t="s">
        <v>129</v>
      </c>
      <c r="X4" s="67"/>
      <c r="Y4" s="78" t="s">
        <v>129</v>
      </c>
    </row>
    <row r="5" spans="1:25" ht="28.5" x14ac:dyDescent="0.25">
      <c r="A5" s="69">
        <v>7</v>
      </c>
      <c r="B5" s="107" t="s">
        <v>2</v>
      </c>
      <c r="C5" s="104" t="s">
        <v>18</v>
      </c>
      <c r="D5" s="43" t="s">
        <v>10</v>
      </c>
      <c r="E5" s="72">
        <v>1900001</v>
      </c>
      <c r="F5" s="7" t="s">
        <v>17</v>
      </c>
      <c r="G5" s="44"/>
      <c r="H5" s="44" t="s">
        <v>19</v>
      </c>
      <c r="I5" s="45" t="s">
        <v>60</v>
      </c>
      <c r="J5" s="44" t="s">
        <v>62</v>
      </c>
      <c r="K5" s="45">
        <v>5592437</v>
      </c>
      <c r="L5" s="44" t="s">
        <v>55</v>
      </c>
      <c r="M5" s="45">
        <v>99111507</v>
      </c>
      <c r="N5" s="8">
        <v>1999</v>
      </c>
      <c r="O5" s="8">
        <v>6170</v>
      </c>
      <c r="P5" s="46">
        <v>2000</v>
      </c>
      <c r="Q5" s="98"/>
      <c r="R5" s="75"/>
      <c r="S5" s="79" t="s">
        <v>128</v>
      </c>
      <c r="T5" s="75"/>
      <c r="U5" s="79" t="s">
        <v>128</v>
      </c>
      <c r="V5" s="75"/>
      <c r="W5" s="79" t="s">
        <v>128</v>
      </c>
      <c r="X5" s="75"/>
      <c r="Y5" s="79" t="s">
        <v>128</v>
      </c>
    </row>
    <row r="6" spans="1:25" ht="28.5" x14ac:dyDescent="0.25">
      <c r="A6" s="70">
        <v>8</v>
      </c>
      <c r="B6" s="108"/>
      <c r="C6" s="105"/>
      <c r="D6" s="47" t="s">
        <v>16</v>
      </c>
      <c r="E6" s="74">
        <v>1900002</v>
      </c>
      <c r="F6" s="4" t="s">
        <v>17</v>
      </c>
      <c r="G6" s="48"/>
      <c r="H6" s="48" t="s">
        <v>19</v>
      </c>
      <c r="I6" s="41" t="s">
        <v>61</v>
      </c>
      <c r="J6" s="48" t="s">
        <v>62</v>
      </c>
      <c r="K6" s="41">
        <v>5592436</v>
      </c>
      <c r="L6" s="48" t="s">
        <v>55</v>
      </c>
      <c r="M6" s="41" t="s">
        <v>63</v>
      </c>
      <c r="N6" s="5">
        <v>1999</v>
      </c>
      <c r="O6" s="5">
        <v>5916</v>
      </c>
      <c r="P6" s="49">
        <v>2000</v>
      </c>
      <c r="Q6" s="98"/>
      <c r="R6" s="66"/>
      <c r="S6" s="79" t="s">
        <v>127</v>
      </c>
      <c r="T6" s="66"/>
      <c r="U6" s="79" t="s">
        <v>127</v>
      </c>
      <c r="V6" s="66"/>
      <c r="W6" s="79" t="s">
        <v>127</v>
      </c>
      <c r="X6" s="66"/>
      <c r="Y6" s="79" t="s">
        <v>127</v>
      </c>
    </row>
    <row r="7" spans="1:25" ht="28.5" x14ac:dyDescent="0.25">
      <c r="A7" s="70">
        <v>9</v>
      </c>
      <c r="B7" s="108"/>
      <c r="C7" s="105"/>
      <c r="D7" s="47" t="s">
        <v>20</v>
      </c>
      <c r="E7" s="74">
        <v>1900003</v>
      </c>
      <c r="F7" s="4" t="s">
        <v>17</v>
      </c>
      <c r="G7" s="48"/>
      <c r="H7" s="48" t="s">
        <v>19</v>
      </c>
      <c r="I7" s="41" t="s">
        <v>64</v>
      </c>
      <c r="J7" s="48" t="s">
        <v>56</v>
      </c>
      <c r="K7" s="41">
        <v>5592367</v>
      </c>
      <c r="L7" s="48" t="s">
        <v>55</v>
      </c>
      <c r="M7" s="41" t="s">
        <v>65</v>
      </c>
      <c r="N7" s="5">
        <v>1999</v>
      </c>
      <c r="O7" s="5">
        <v>5956</v>
      </c>
      <c r="P7" s="49">
        <v>2000</v>
      </c>
      <c r="Q7" s="98"/>
      <c r="R7" s="66"/>
      <c r="S7" s="79" t="s">
        <v>128</v>
      </c>
      <c r="T7" s="66"/>
      <c r="U7" s="79" t="s">
        <v>128</v>
      </c>
      <c r="V7" s="66"/>
      <c r="W7" s="79" t="s">
        <v>128</v>
      </c>
      <c r="X7" s="66"/>
      <c r="Y7" s="79" t="s">
        <v>128</v>
      </c>
    </row>
    <row r="8" spans="1:25" ht="36.75" customHeight="1" x14ac:dyDescent="0.25">
      <c r="A8" s="70">
        <v>10</v>
      </c>
      <c r="B8" s="108"/>
      <c r="C8" s="105"/>
      <c r="D8" s="47" t="s">
        <v>21</v>
      </c>
      <c r="E8" s="74">
        <v>1900014</v>
      </c>
      <c r="F8" s="4" t="s">
        <v>8</v>
      </c>
      <c r="G8" s="48" t="s">
        <v>66</v>
      </c>
      <c r="H8" s="48" t="s">
        <v>70</v>
      </c>
      <c r="I8" s="41">
        <v>12007061</v>
      </c>
      <c r="J8" s="48" t="s">
        <v>67</v>
      </c>
      <c r="K8" s="41">
        <v>527109001</v>
      </c>
      <c r="L8" s="48" t="s">
        <v>68</v>
      </c>
      <c r="M8" s="41" t="s">
        <v>69</v>
      </c>
      <c r="N8" s="5">
        <v>2013</v>
      </c>
      <c r="O8" s="5">
        <v>1661</v>
      </c>
      <c r="P8" s="49">
        <v>2250</v>
      </c>
      <c r="Q8" s="98"/>
      <c r="R8" s="66"/>
      <c r="S8" s="79"/>
      <c r="T8" s="66"/>
      <c r="U8" s="79"/>
      <c r="V8" s="66"/>
      <c r="W8" s="84">
        <v>2027</v>
      </c>
      <c r="X8" s="66"/>
      <c r="Y8" s="81"/>
    </row>
    <row r="9" spans="1:25" ht="36.75" customHeight="1" x14ac:dyDescent="0.25">
      <c r="A9" s="70">
        <v>11</v>
      </c>
      <c r="B9" s="108"/>
      <c r="C9" s="105"/>
      <c r="D9" s="47" t="s">
        <v>22</v>
      </c>
      <c r="E9" s="74">
        <v>1900015</v>
      </c>
      <c r="F9" s="4" t="s">
        <v>8</v>
      </c>
      <c r="G9" s="48" t="s">
        <v>66</v>
      </c>
      <c r="H9" s="48" t="s">
        <v>70</v>
      </c>
      <c r="I9" s="41">
        <v>12007062</v>
      </c>
      <c r="J9" s="48" t="s">
        <v>67</v>
      </c>
      <c r="K9" s="41">
        <v>527109002</v>
      </c>
      <c r="L9" s="48" t="s">
        <v>68</v>
      </c>
      <c r="M9" s="41" t="s">
        <v>71</v>
      </c>
      <c r="N9" s="5">
        <v>2013</v>
      </c>
      <c r="O9" s="50">
        <v>1644</v>
      </c>
      <c r="P9" s="49">
        <v>2250</v>
      </c>
      <c r="Q9" s="98"/>
      <c r="R9" s="66"/>
      <c r="S9" s="84">
        <v>2025</v>
      </c>
      <c r="T9" s="66"/>
      <c r="U9" s="79"/>
      <c r="V9" s="66"/>
      <c r="W9" s="79"/>
      <c r="X9" s="66"/>
      <c r="Y9" s="81"/>
    </row>
    <row r="10" spans="1:25" ht="35.25" customHeight="1" thickBot="1" x14ac:dyDescent="0.3">
      <c r="A10" s="71">
        <v>12</v>
      </c>
      <c r="B10" s="109"/>
      <c r="C10" s="106"/>
      <c r="D10" s="51" t="s">
        <v>23</v>
      </c>
      <c r="E10" s="73">
        <v>1900015</v>
      </c>
      <c r="F10" s="9" t="s">
        <v>8</v>
      </c>
      <c r="G10" s="52" t="s">
        <v>66</v>
      </c>
      <c r="H10" s="52" t="s">
        <v>70</v>
      </c>
      <c r="I10" s="53">
        <v>12007063</v>
      </c>
      <c r="J10" s="52" t="s">
        <v>67</v>
      </c>
      <c r="K10" s="53">
        <v>527109005</v>
      </c>
      <c r="L10" s="52" t="s">
        <v>68</v>
      </c>
      <c r="M10" s="53" t="s">
        <v>72</v>
      </c>
      <c r="N10" s="10">
        <v>2013</v>
      </c>
      <c r="O10" s="54">
        <v>1666</v>
      </c>
      <c r="P10" s="55">
        <v>2250</v>
      </c>
      <c r="Q10" s="99"/>
      <c r="R10" s="67"/>
      <c r="S10" s="78"/>
      <c r="T10" s="67"/>
      <c r="U10" s="84">
        <v>2026</v>
      </c>
      <c r="V10" s="67"/>
      <c r="W10" s="78"/>
      <c r="X10" s="67"/>
      <c r="Y10" s="80"/>
    </row>
    <row r="11" spans="1:25" ht="71.25" customHeight="1" thickBot="1" x14ac:dyDescent="0.3">
      <c r="M11" s="42"/>
      <c r="P11" s="3"/>
      <c r="Q11" s="15" t="s">
        <v>26</v>
      </c>
      <c r="R11" s="90">
        <f>SUM(R3:R10)</f>
        <v>0</v>
      </c>
      <c r="S11" s="91"/>
      <c r="T11" s="90">
        <f>SUM(T3:T10)</f>
        <v>0</v>
      </c>
      <c r="U11" s="91"/>
      <c r="V11" s="90">
        <f>SUM(V3:V10)</f>
        <v>0</v>
      </c>
      <c r="W11" s="91"/>
      <c r="X11" s="90">
        <f>SUM(X3:X10)</f>
        <v>0</v>
      </c>
      <c r="Y11" s="92"/>
    </row>
    <row r="12" spans="1:25" ht="98.25" customHeight="1" thickBot="1" x14ac:dyDescent="0.3">
      <c r="I12" s="11"/>
      <c r="K12" s="11"/>
      <c r="M12" s="11"/>
      <c r="P12" s="3"/>
      <c r="Q12" s="15" t="s">
        <v>25</v>
      </c>
      <c r="R12" s="90">
        <f>R11+T11+V11+X11</f>
        <v>0</v>
      </c>
      <c r="S12" s="96"/>
      <c r="T12" s="96"/>
      <c r="U12" s="96"/>
      <c r="V12" s="96"/>
      <c r="W12" s="96"/>
      <c r="X12" s="96"/>
      <c r="Y12" s="92"/>
    </row>
    <row r="13" spans="1:25" ht="15" customHeight="1" x14ac:dyDescent="0.25">
      <c r="C13" s="2"/>
      <c r="D13" s="2"/>
      <c r="E13" s="2"/>
      <c r="F13" s="2"/>
      <c r="G13" s="2"/>
      <c r="H13" s="13"/>
      <c r="I13" s="13"/>
      <c r="J13" s="13"/>
      <c r="K13" s="13"/>
      <c r="L13" s="13"/>
      <c r="M13" s="13"/>
      <c r="N13" s="13"/>
      <c r="O13" s="13"/>
      <c r="P13" s="3"/>
      <c r="Q13" s="100" t="s">
        <v>87</v>
      </c>
      <c r="R13" s="100"/>
      <c r="S13" s="100"/>
      <c r="T13" s="100"/>
      <c r="U13" s="100"/>
      <c r="V13" s="100"/>
      <c r="W13" s="100"/>
      <c r="X13" s="100"/>
      <c r="Y13" s="100"/>
    </row>
    <row r="14" spans="1:25" x14ac:dyDescent="0.25">
      <c r="C14" s="2"/>
      <c r="D14" s="2"/>
      <c r="E14" s="2"/>
      <c r="F14" s="2"/>
      <c r="G14" s="2"/>
      <c r="H14" s="13"/>
      <c r="I14" s="13"/>
      <c r="J14" s="13"/>
      <c r="K14" s="13"/>
      <c r="L14" s="13"/>
      <c r="M14" s="13"/>
      <c r="N14" s="13"/>
      <c r="O14" s="13"/>
      <c r="P14" s="3"/>
      <c r="Q14" s="100"/>
      <c r="R14" s="100"/>
      <c r="S14" s="100"/>
      <c r="T14" s="100"/>
      <c r="U14" s="100"/>
      <c r="V14" s="100"/>
      <c r="W14" s="100"/>
      <c r="X14" s="100"/>
      <c r="Y14" s="100"/>
    </row>
    <row r="15" spans="1:25" x14ac:dyDescent="0.25">
      <c r="C15" s="2"/>
      <c r="D15" s="2"/>
      <c r="E15" s="2"/>
      <c r="F15" s="2"/>
      <c r="G15" s="2"/>
      <c r="H15" s="13"/>
      <c r="I15" s="13"/>
      <c r="J15" s="13"/>
      <c r="K15" s="13"/>
      <c r="L15" s="13"/>
      <c r="M15" s="13"/>
      <c r="N15" s="13"/>
      <c r="O15" s="13"/>
      <c r="P15" s="3"/>
      <c r="Q15" s="100"/>
      <c r="R15" s="100"/>
      <c r="S15" s="100"/>
      <c r="T15" s="100"/>
      <c r="U15" s="100"/>
      <c r="V15" s="100"/>
      <c r="W15" s="100"/>
      <c r="X15" s="100"/>
      <c r="Y15" s="100"/>
    </row>
    <row r="16" spans="1:25" x14ac:dyDescent="0.25">
      <c r="C16" s="2"/>
      <c r="D16" s="2"/>
      <c r="E16" s="2"/>
      <c r="F16" s="2"/>
      <c r="G16" s="2"/>
      <c r="H16" s="13"/>
      <c r="I16" s="13"/>
      <c r="J16" s="13"/>
      <c r="K16" s="13"/>
      <c r="L16" s="13"/>
      <c r="M16" s="13"/>
      <c r="N16" s="13"/>
      <c r="O16" s="13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3:25" x14ac:dyDescent="0.25">
      <c r="C17" s="2"/>
      <c r="D17" s="2"/>
      <c r="E17" s="2"/>
      <c r="F17" s="2"/>
      <c r="G17" s="2"/>
      <c r="H17" s="13"/>
      <c r="I17" s="13"/>
      <c r="J17" s="13"/>
      <c r="K17" s="13"/>
      <c r="L17" s="13"/>
      <c r="M17" s="13"/>
      <c r="N17" s="13"/>
      <c r="O17" s="13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3:25" x14ac:dyDescent="0.25">
      <c r="C18" s="2"/>
      <c r="D18" s="2"/>
      <c r="E18" s="2"/>
      <c r="F18" s="2"/>
      <c r="G18" s="2"/>
      <c r="H18" s="13"/>
      <c r="I18" s="13"/>
      <c r="J18" s="13"/>
      <c r="K18" s="13"/>
      <c r="L18" s="13"/>
      <c r="M18" s="13"/>
      <c r="N18" s="13"/>
      <c r="O18" s="13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3:25" x14ac:dyDescent="0.25">
      <c r="C19" s="2"/>
      <c r="D19" s="2"/>
      <c r="E19" s="2"/>
      <c r="F19" s="2"/>
      <c r="G19" s="2"/>
      <c r="H19" s="13"/>
      <c r="I19" s="13"/>
      <c r="J19" s="13"/>
      <c r="K19" s="13"/>
      <c r="L19" s="13"/>
      <c r="M19" s="13"/>
      <c r="N19" s="13"/>
      <c r="O19" s="13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3:25" x14ac:dyDescent="0.25">
      <c r="C20" s="2"/>
      <c r="D20" s="2"/>
      <c r="E20" s="2"/>
      <c r="F20" s="2"/>
      <c r="G20" s="2"/>
      <c r="H20" s="13"/>
      <c r="I20" s="13"/>
      <c r="J20" s="13"/>
      <c r="K20" s="13"/>
      <c r="L20" s="13"/>
      <c r="M20" s="13"/>
      <c r="N20" s="13"/>
      <c r="O20" s="13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3:25" x14ac:dyDescent="0.25">
      <c r="C21" s="2"/>
      <c r="D21" s="2"/>
      <c r="E21" s="2"/>
      <c r="F21" s="2"/>
      <c r="G21" s="2"/>
      <c r="H21" s="13"/>
      <c r="I21" s="13"/>
      <c r="J21" s="13"/>
      <c r="K21" s="13"/>
      <c r="L21" s="13"/>
      <c r="M21" s="13"/>
      <c r="N21" s="13"/>
      <c r="O21" s="13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3:25" x14ac:dyDescent="0.25">
      <c r="C22" s="2"/>
      <c r="D22" s="2"/>
      <c r="E22" s="2"/>
      <c r="F22" s="2"/>
      <c r="G22" s="2"/>
      <c r="H22" s="13"/>
      <c r="I22" s="13"/>
      <c r="J22" s="13"/>
      <c r="K22" s="13"/>
      <c r="L22" s="13"/>
      <c r="M22" s="13"/>
      <c r="N22" s="13"/>
      <c r="O22" s="13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3:25" x14ac:dyDescent="0.25">
      <c r="C23" s="2"/>
      <c r="D23" s="2"/>
      <c r="E23" s="2"/>
      <c r="F23" s="2"/>
      <c r="G23" s="2"/>
      <c r="H23" s="13"/>
      <c r="I23" s="13"/>
      <c r="J23" s="13"/>
      <c r="K23" s="13"/>
      <c r="L23" s="13"/>
      <c r="M23" s="13"/>
      <c r="N23" s="13"/>
      <c r="O23" s="13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3:25" x14ac:dyDescent="0.25">
      <c r="C24" s="2"/>
      <c r="D24" s="2"/>
      <c r="E24" s="2"/>
      <c r="F24" s="2"/>
      <c r="G24" s="2"/>
      <c r="H24" s="13"/>
      <c r="I24" s="13"/>
      <c r="J24" s="13"/>
      <c r="K24" s="13"/>
      <c r="L24" s="13"/>
      <c r="M24" s="13"/>
      <c r="N24" s="13"/>
      <c r="O24" s="13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3:25" x14ac:dyDescent="0.25">
      <c r="C25" s="2"/>
      <c r="D25" s="2"/>
      <c r="E25" s="2"/>
      <c r="F25" s="2"/>
      <c r="G25" s="2"/>
      <c r="H25" s="13"/>
      <c r="I25" s="13"/>
      <c r="J25" s="13"/>
      <c r="K25" s="13"/>
      <c r="L25" s="13"/>
      <c r="M25" s="13"/>
      <c r="N25" s="13"/>
      <c r="O25" s="13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3:25" x14ac:dyDescent="0.25">
      <c r="C26" s="2"/>
      <c r="D26" s="2"/>
      <c r="E26" s="2"/>
      <c r="F26" s="2"/>
      <c r="G26" s="2"/>
      <c r="H26" s="13"/>
      <c r="I26" s="13"/>
      <c r="J26" s="13"/>
      <c r="K26" s="13"/>
      <c r="L26" s="13"/>
      <c r="M26" s="13"/>
      <c r="N26" s="13"/>
      <c r="O26" s="13"/>
    </row>
    <row r="27" spans="3:25" x14ac:dyDescent="0.25">
      <c r="H27" s="14"/>
      <c r="I27" s="11"/>
      <c r="J27" s="14"/>
      <c r="K27" s="11"/>
      <c r="L27" s="14"/>
      <c r="M27" s="11"/>
      <c r="N27" s="14"/>
      <c r="O27" s="14"/>
    </row>
  </sheetData>
  <sortState xmlns:xlrd2="http://schemas.microsoft.com/office/spreadsheetml/2017/richdata2" ref="B3:AV50">
    <sortCondition ref="B3:B50"/>
    <sortCondition ref="C3:C50"/>
  </sortState>
  <mergeCells count="19">
    <mergeCell ref="B5:B10"/>
    <mergeCell ref="A1:A2"/>
    <mergeCell ref="B1:B2"/>
    <mergeCell ref="B3:B4"/>
    <mergeCell ref="C3:C4"/>
    <mergeCell ref="C1:E1"/>
    <mergeCell ref="R12:Y12"/>
    <mergeCell ref="Q1:Q10"/>
    <mergeCell ref="Q13:Y15"/>
    <mergeCell ref="F1:P1"/>
    <mergeCell ref="C5:C10"/>
    <mergeCell ref="R11:S11"/>
    <mergeCell ref="T11:U11"/>
    <mergeCell ref="V11:W11"/>
    <mergeCell ref="X11:Y11"/>
    <mergeCell ref="R1:S1"/>
    <mergeCell ref="T1:U1"/>
    <mergeCell ref="V1:W1"/>
    <mergeCell ref="X1:Y1"/>
  </mergeCells>
  <conditionalFormatting sqref="R5:R10 R3">
    <cfRule type="cellIs" dxfId="63" priority="181" operator="equal">
      <formula>YEAR(#REF!)</formula>
    </cfRule>
    <cfRule type="cellIs" dxfId="62" priority="184" operator="lessThan">
      <formula>YEAR(#REF!)</formula>
    </cfRule>
  </conditionalFormatting>
  <conditionalFormatting sqref="R11">
    <cfRule type="cellIs" dxfId="61" priority="133" operator="equal">
      <formula>YEAR(#REF!)</formula>
    </cfRule>
    <cfRule type="cellIs" dxfId="60" priority="134" operator="lessThan">
      <formula>YEAR(#REF!)</formula>
    </cfRule>
  </conditionalFormatting>
  <conditionalFormatting sqref="R4">
    <cfRule type="cellIs" dxfId="59" priority="113" operator="equal">
      <formula>YEAR(#REF!)</formula>
    </cfRule>
    <cfRule type="cellIs" dxfId="58" priority="114" operator="lessThan">
      <formula>YEAR(#REF!)</formula>
    </cfRule>
  </conditionalFormatting>
  <conditionalFormatting sqref="Q11:Q12">
    <cfRule type="cellIs" dxfId="57" priority="101" operator="equal">
      <formula>YEAR(#REF!)</formula>
    </cfRule>
    <cfRule type="cellIs" dxfId="56" priority="102" operator="lessThan">
      <formula>YEAR(#REF!)</formula>
    </cfRule>
  </conditionalFormatting>
  <conditionalFormatting sqref="R12">
    <cfRule type="cellIs" dxfId="55" priority="81" operator="equal">
      <formula>YEAR(#REF!)</formula>
    </cfRule>
    <cfRule type="cellIs" dxfId="54" priority="82" operator="lessThan">
      <formula>YEAR(#REF!)</formula>
    </cfRule>
  </conditionalFormatting>
  <conditionalFormatting sqref="M4">
    <cfRule type="cellIs" dxfId="53" priority="79" operator="equal">
      <formula>YEAR(#REF!)</formula>
    </cfRule>
    <cfRule type="cellIs" dxfId="52" priority="80" operator="lessThan">
      <formula>YEAR(#REF!)</formula>
    </cfRule>
  </conditionalFormatting>
  <conditionalFormatting sqref="M5">
    <cfRule type="cellIs" dxfId="51" priority="77" operator="equal">
      <formula>YEAR(#REF!)</formula>
    </cfRule>
    <cfRule type="cellIs" dxfId="50" priority="78" operator="lessThan">
      <formula>YEAR(#REF!)</formula>
    </cfRule>
  </conditionalFormatting>
  <conditionalFormatting sqref="T5:T10 T3">
    <cfRule type="cellIs" dxfId="49" priority="75" operator="equal">
      <formula>YEAR(#REF!)</formula>
    </cfRule>
    <cfRule type="cellIs" dxfId="48" priority="76" operator="lessThan">
      <formula>YEAR(#REF!)</formula>
    </cfRule>
  </conditionalFormatting>
  <conditionalFormatting sqref="T11">
    <cfRule type="cellIs" dxfId="47" priority="73" operator="equal">
      <formula>YEAR(#REF!)</formula>
    </cfRule>
    <cfRule type="cellIs" dxfId="46" priority="74" operator="lessThan">
      <formula>YEAR(#REF!)</formula>
    </cfRule>
  </conditionalFormatting>
  <conditionalFormatting sqref="T4">
    <cfRule type="cellIs" dxfId="45" priority="71" operator="equal">
      <formula>YEAR(#REF!)</formula>
    </cfRule>
    <cfRule type="cellIs" dxfId="44" priority="72" operator="lessThan">
      <formula>YEAR(#REF!)</formula>
    </cfRule>
  </conditionalFormatting>
  <conditionalFormatting sqref="V5:V10 V3">
    <cfRule type="cellIs" dxfId="43" priority="67" operator="equal">
      <formula>YEAR(#REF!)</formula>
    </cfRule>
    <cfRule type="cellIs" dxfId="42" priority="68" operator="lessThan">
      <formula>YEAR(#REF!)</formula>
    </cfRule>
  </conditionalFormatting>
  <conditionalFormatting sqref="V11">
    <cfRule type="cellIs" dxfId="41" priority="65" operator="equal">
      <formula>YEAR(#REF!)</formula>
    </cfRule>
    <cfRule type="cellIs" dxfId="40" priority="66" operator="lessThan">
      <formula>YEAR(#REF!)</formula>
    </cfRule>
  </conditionalFormatting>
  <conditionalFormatting sqref="V4">
    <cfRule type="cellIs" dxfId="39" priority="63" operator="equal">
      <formula>YEAR(#REF!)</formula>
    </cfRule>
    <cfRule type="cellIs" dxfId="38" priority="64" operator="lessThan">
      <formula>YEAR(#REF!)</formula>
    </cfRule>
  </conditionalFormatting>
  <conditionalFormatting sqref="X5:X10 X3">
    <cfRule type="cellIs" dxfId="37" priority="59" operator="equal">
      <formula>YEAR(#REF!)</formula>
    </cfRule>
    <cfRule type="cellIs" dxfId="36" priority="60" operator="lessThan">
      <formula>YEAR(#REF!)</formula>
    </cfRule>
  </conditionalFormatting>
  <conditionalFormatting sqref="X11">
    <cfRule type="cellIs" dxfId="35" priority="57" operator="equal">
      <formula>YEAR(#REF!)</formula>
    </cfRule>
    <cfRule type="cellIs" dxfId="34" priority="58" operator="lessThan">
      <formula>YEAR(#REF!)</formula>
    </cfRule>
  </conditionalFormatting>
  <conditionalFormatting sqref="X4">
    <cfRule type="cellIs" dxfId="33" priority="55" operator="equal">
      <formula>YEAR(#REF!)</formula>
    </cfRule>
    <cfRule type="cellIs" dxfId="32" priority="56" operator="lessThan">
      <formula>YEAR(#REF!)</formula>
    </cfRule>
  </conditionalFormatting>
  <conditionalFormatting sqref="S3 S5:S10">
    <cfRule type="cellIs" dxfId="31" priority="51" operator="equal">
      <formula>YEAR(#REF!)</formula>
    </cfRule>
    <cfRule type="cellIs" dxfId="30" priority="52" operator="lessThan">
      <formula>YEAR(#REF!)</formula>
    </cfRule>
  </conditionalFormatting>
  <conditionalFormatting sqref="S4">
    <cfRule type="cellIs" dxfId="29" priority="47" operator="equal">
      <formula>YEAR(#REF!)</formula>
    </cfRule>
    <cfRule type="cellIs" dxfId="28" priority="48" operator="lessThan">
      <formula>YEAR(#REF!)</formula>
    </cfRule>
  </conditionalFormatting>
  <conditionalFormatting sqref="U8:U9">
    <cfRule type="cellIs" dxfId="27" priority="43" operator="equal">
      <formula>YEAR(#REF!)</formula>
    </cfRule>
    <cfRule type="cellIs" dxfId="26" priority="44" operator="lessThan">
      <formula>YEAR(#REF!)</formula>
    </cfRule>
  </conditionalFormatting>
  <conditionalFormatting sqref="W9:W10">
    <cfRule type="cellIs" dxfId="25" priority="37" operator="equal">
      <formula>YEAR(#REF!)</formula>
    </cfRule>
    <cfRule type="cellIs" dxfId="24" priority="38" operator="lessThan">
      <formula>YEAR(#REF!)</formula>
    </cfRule>
  </conditionalFormatting>
  <conditionalFormatting sqref="Y8:Y10">
    <cfRule type="cellIs" dxfId="23" priority="31" operator="equal">
      <formula>YEAR(#REF!)</formula>
    </cfRule>
    <cfRule type="cellIs" dxfId="22" priority="32" operator="lessThan">
      <formula>YEAR(#REF!)</formula>
    </cfRule>
  </conditionalFormatting>
  <conditionalFormatting sqref="U10">
    <cfRule type="cellIs" dxfId="21" priority="21" operator="equal">
      <formula>YEAR(#REF!)</formula>
    </cfRule>
    <cfRule type="cellIs" dxfId="20" priority="22" operator="lessThan">
      <formula>YEAR(#REF!)</formula>
    </cfRule>
  </conditionalFormatting>
  <conditionalFormatting sqref="W8">
    <cfRule type="cellIs" dxfId="19" priority="19" operator="equal">
      <formula>YEAR(#REF!)</formula>
    </cfRule>
    <cfRule type="cellIs" dxfId="18" priority="20" operator="lessThan">
      <formula>YEAR(#REF!)</formula>
    </cfRule>
  </conditionalFormatting>
  <conditionalFormatting sqref="U6:U7 U3">
    <cfRule type="cellIs" dxfId="17" priority="17" operator="equal">
      <formula>YEAR(#REF!)</formula>
    </cfRule>
    <cfRule type="cellIs" dxfId="16" priority="18" operator="lessThan">
      <formula>YEAR(#REF!)</formula>
    </cfRule>
  </conditionalFormatting>
  <conditionalFormatting sqref="U4">
    <cfRule type="cellIs" dxfId="15" priority="15" operator="equal">
      <formula>YEAR(#REF!)</formula>
    </cfRule>
    <cfRule type="cellIs" dxfId="14" priority="16" operator="lessThan">
      <formula>YEAR(#REF!)</formula>
    </cfRule>
  </conditionalFormatting>
  <conditionalFormatting sqref="W6:W7 W3">
    <cfRule type="cellIs" dxfId="13" priority="13" operator="equal">
      <formula>YEAR(#REF!)</formula>
    </cfRule>
    <cfRule type="cellIs" dxfId="12" priority="14" operator="lessThan">
      <formula>YEAR(#REF!)</formula>
    </cfRule>
  </conditionalFormatting>
  <conditionalFormatting sqref="W4">
    <cfRule type="cellIs" dxfId="11" priority="11" operator="equal">
      <formula>YEAR(#REF!)</formula>
    </cfRule>
    <cfRule type="cellIs" dxfId="10" priority="12" operator="lessThan">
      <formula>YEAR(#REF!)</formula>
    </cfRule>
  </conditionalFormatting>
  <conditionalFormatting sqref="Y6:Y7 Y3">
    <cfRule type="cellIs" dxfId="9" priority="9" operator="equal">
      <formula>YEAR(#REF!)</formula>
    </cfRule>
    <cfRule type="cellIs" dxfId="8" priority="10" operator="lessThan">
      <formula>YEAR(#REF!)</formula>
    </cfRule>
  </conditionalFormatting>
  <conditionalFormatting sqref="Y4">
    <cfRule type="cellIs" dxfId="7" priority="7" operator="equal">
      <formula>YEAR(#REF!)</formula>
    </cfRule>
    <cfRule type="cellIs" dxfId="6" priority="8" operator="lessThan">
      <formula>YEAR(#REF!)</formula>
    </cfRule>
  </conditionalFormatting>
  <conditionalFormatting sqref="U5">
    <cfRule type="cellIs" dxfId="5" priority="5" operator="equal">
      <formula>YEAR(#REF!)</formula>
    </cfRule>
    <cfRule type="cellIs" dxfId="4" priority="6" operator="lessThan">
      <formula>YEAR(#REF!)</formula>
    </cfRule>
  </conditionalFormatting>
  <conditionalFormatting sqref="W5">
    <cfRule type="cellIs" dxfId="3" priority="3" operator="equal">
      <formula>YEAR(#REF!)</formula>
    </cfRule>
    <cfRule type="cellIs" dxfId="2" priority="4" operator="lessThan">
      <formula>YEAR(#REF!)</formula>
    </cfRule>
  </conditionalFormatting>
  <conditionalFormatting sqref="Y5">
    <cfRule type="cellIs" dxfId="1" priority="1" operator="equal">
      <formula>YEAR(#REF!)</formula>
    </cfRule>
    <cfRule type="cellIs" dxfId="0" priority="2" operator="lessThan">
      <formula>YEAR(#REF!)</formula>
    </cfRule>
  </conditionalFormatting>
  <pageMargins left="0.7" right="0.7" top="0.75" bottom="0.75" header="0.3" footer="0.3"/>
  <pageSetup paperSize="8" scale="62" fitToHeight="0" orientation="landscape" r:id="rId1"/>
  <colBreaks count="1" manualBreakCount="1">
    <brk id="16" max="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4"/>
  <sheetViews>
    <sheetView view="pageBreakPreview" zoomScale="60" zoomScaleNormal="100" workbookViewId="0">
      <selection activeCell="D11" sqref="D11"/>
    </sheetView>
  </sheetViews>
  <sheetFormatPr baseColWidth="10" defaultColWidth="9.140625" defaultRowHeight="15" x14ac:dyDescent="0.25"/>
  <cols>
    <col min="1" max="1" width="13.140625" bestFit="1" customWidth="1"/>
    <col min="2" max="2" width="39.42578125" customWidth="1"/>
    <col min="3" max="3" width="54" customWidth="1"/>
    <col min="4" max="4" width="10.28515625" customWidth="1"/>
    <col min="5" max="5" width="16.42578125" customWidth="1"/>
    <col min="9" max="9" width="12.5703125" bestFit="1" customWidth="1"/>
  </cols>
  <sheetData>
    <row r="2" spans="1:5" ht="18.75" x14ac:dyDescent="0.3">
      <c r="A2" s="120" t="s">
        <v>109</v>
      </c>
      <c r="B2" s="120"/>
      <c r="C2" s="120"/>
      <c r="D2" s="120"/>
      <c r="E2" s="120"/>
    </row>
    <row r="3" spans="1:5" ht="15.75" x14ac:dyDescent="0.25">
      <c r="A3" s="119" t="s">
        <v>27</v>
      </c>
      <c r="B3" s="119"/>
      <c r="C3" s="119"/>
      <c r="D3" s="119"/>
    </row>
    <row r="4" spans="1:5" x14ac:dyDescent="0.25">
      <c r="A4" s="16" t="s">
        <v>28</v>
      </c>
      <c r="B4" s="17" t="s">
        <v>29</v>
      </c>
      <c r="C4" s="16" t="s">
        <v>30</v>
      </c>
      <c r="D4" s="17" t="s">
        <v>31</v>
      </c>
      <c r="E4" s="17" t="s">
        <v>41</v>
      </c>
    </row>
    <row r="5" spans="1:5" x14ac:dyDescent="0.25">
      <c r="A5" s="116" t="s">
        <v>95</v>
      </c>
      <c r="B5" s="117"/>
      <c r="C5" s="117"/>
      <c r="D5" s="117"/>
      <c r="E5" s="118"/>
    </row>
    <row r="6" spans="1:5" ht="30" x14ac:dyDescent="0.25">
      <c r="A6" s="18" t="s">
        <v>96</v>
      </c>
      <c r="B6" s="18" t="s">
        <v>114</v>
      </c>
      <c r="C6" s="19" t="s">
        <v>106</v>
      </c>
      <c r="D6" s="20" t="s">
        <v>33</v>
      </c>
      <c r="E6" s="21"/>
    </row>
    <row r="7" spans="1:5" ht="30" x14ac:dyDescent="0.25">
      <c r="A7" s="18" t="s">
        <v>113</v>
      </c>
      <c r="B7" s="18" t="s">
        <v>115</v>
      </c>
      <c r="C7" s="19" t="s">
        <v>116</v>
      </c>
      <c r="D7" s="20" t="s">
        <v>33</v>
      </c>
      <c r="E7" s="21"/>
    </row>
    <row r="8" spans="1:5" x14ac:dyDescent="0.25">
      <c r="A8" s="116" t="s">
        <v>97</v>
      </c>
      <c r="B8" s="117"/>
      <c r="C8" s="117"/>
      <c r="D8" s="117"/>
      <c r="E8" s="118"/>
    </row>
    <row r="9" spans="1:5" ht="30" x14ac:dyDescent="0.25">
      <c r="A9" s="18" t="s">
        <v>98</v>
      </c>
      <c r="B9" s="22" t="s">
        <v>91</v>
      </c>
      <c r="C9" s="23" t="s">
        <v>37</v>
      </c>
      <c r="D9" s="26" t="s">
        <v>38</v>
      </c>
      <c r="E9" s="24"/>
    </row>
    <row r="10" spans="1:5" ht="45" x14ac:dyDescent="0.25">
      <c r="A10" s="18" t="s">
        <v>99</v>
      </c>
      <c r="B10" s="25" t="s">
        <v>39</v>
      </c>
      <c r="C10" s="23" t="s">
        <v>40</v>
      </c>
      <c r="D10" s="20" t="s">
        <v>45</v>
      </c>
      <c r="E10" s="24"/>
    </row>
    <row r="11" spans="1:5" ht="45" x14ac:dyDescent="0.25">
      <c r="A11" s="18" t="s">
        <v>100</v>
      </c>
      <c r="B11" s="25" t="s">
        <v>92</v>
      </c>
      <c r="C11" s="25" t="s">
        <v>37</v>
      </c>
      <c r="D11" s="26" t="s">
        <v>38</v>
      </c>
      <c r="E11" s="24"/>
    </row>
    <row r="12" spans="1:5" ht="45" x14ac:dyDescent="0.25">
      <c r="A12" s="18" t="s">
        <v>101</v>
      </c>
      <c r="B12" s="25" t="s">
        <v>93</v>
      </c>
      <c r="C12" s="23" t="s">
        <v>102</v>
      </c>
      <c r="D12" s="20" t="s">
        <v>45</v>
      </c>
      <c r="E12" s="24"/>
    </row>
    <row r="13" spans="1:5" x14ac:dyDescent="0.25">
      <c r="A13" s="116" t="s">
        <v>103</v>
      </c>
      <c r="B13" s="117"/>
      <c r="C13" s="117"/>
      <c r="D13" s="117"/>
      <c r="E13" s="118"/>
    </row>
    <row r="14" spans="1:5" ht="30" x14ac:dyDescent="0.25">
      <c r="A14" s="18" t="s">
        <v>120</v>
      </c>
      <c r="B14" s="19" t="s">
        <v>119</v>
      </c>
      <c r="C14" s="19" t="s">
        <v>89</v>
      </c>
      <c r="D14" s="20" t="s">
        <v>45</v>
      </c>
      <c r="E14" s="21"/>
    </row>
    <row r="15" spans="1:5" ht="45" x14ac:dyDescent="0.25">
      <c r="A15" s="18" t="s">
        <v>121</v>
      </c>
      <c r="B15" s="19" t="s">
        <v>117</v>
      </c>
      <c r="C15" s="19" t="s">
        <v>89</v>
      </c>
      <c r="D15" s="20" t="s">
        <v>45</v>
      </c>
      <c r="E15" s="21"/>
    </row>
    <row r="16" spans="1:5" ht="45" x14ac:dyDescent="0.25">
      <c r="A16" s="18" t="s">
        <v>123</v>
      </c>
      <c r="B16" s="19" t="s">
        <v>118</v>
      </c>
      <c r="C16" s="19" t="s">
        <v>89</v>
      </c>
      <c r="D16" s="20" t="s">
        <v>45</v>
      </c>
      <c r="E16" s="21"/>
    </row>
    <row r="17" spans="1:5" ht="30" x14ac:dyDescent="0.25">
      <c r="A17" s="18" t="s">
        <v>125</v>
      </c>
      <c r="B17" s="19" t="s">
        <v>124</v>
      </c>
      <c r="C17" s="19" t="s">
        <v>89</v>
      </c>
      <c r="D17" s="20" t="s">
        <v>45</v>
      </c>
      <c r="E17" s="21"/>
    </row>
    <row r="18" spans="1:5" ht="45" x14ac:dyDescent="0.25">
      <c r="A18" s="18" t="s">
        <v>126</v>
      </c>
      <c r="B18" s="19" t="s">
        <v>130</v>
      </c>
      <c r="C18" s="19" t="s">
        <v>89</v>
      </c>
      <c r="D18" s="20" t="s">
        <v>45</v>
      </c>
      <c r="E18" s="21"/>
    </row>
    <row r="19" spans="1:5" ht="45" x14ac:dyDescent="0.25">
      <c r="A19" s="18" t="s">
        <v>122</v>
      </c>
      <c r="B19" s="25" t="s">
        <v>104</v>
      </c>
      <c r="C19" s="19" t="s">
        <v>44</v>
      </c>
      <c r="D19" s="20" t="s">
        <v>45</v>
      </c>
      <c r="E19" s="32"/>
    </row>
    <row r="20" spans="1:5" x14ac:dyDescent="0.25">
      <c r="A20" s="116" t="s">
        <v>90</v>
      </c>
      <c r="B20" s="117"/>
      <c r="C20" s="117"/>
      <c r="D20" s="117"/>
      <c r="E20" s="118"/>
    </row>
    <row r="21" spans="1:5" ht="30" x14ac:dyDescent="0.25">
      <c r="A21" s="18" t="s">
        <v>32</v>
      </c>
      <c r="B21" s="19" t="s">
        <v>108</v>
      </c>
      <c r="C21" s="19" t="s">
        <v>112</v>
      </c>
      <c r="D21" s="20" t="s">
        <v>33</v>
      </c>
      <c r="E21" s="83"/>
    </row>
    <row r="22" spans="1:5" ht="75" x14ac:dyDescent="0.25">
      <c r="A22" s="18" t="s">
        <v>34</v>
      </c>
      <c r="B22" s="19" t="s">
        <v>107</v>
      </c>
      <c r="C22" s="19" t="s">
        <v>111</v>
      </c>
      <c r="D22" s="20" t="s">
        <v>33</v>
      </c>
      <c r="E22" s="83"/>
    </row>
    <row r="23" spans="1:5" ht="75" x14ac:dyDescent="0.25">
      <c r="A23" s="18" t="s">
        <v>35</v>
      </c>
      <c r="B23" s="19" t="s">
        <v>107</v>
      </c>
      <c r="C23" s="19" t="s">
        <v>110</v>
      </c>
      <c r="D23" s="20" t="s">
        <v>33</v>
      </c>
      <c r="E23" s="83"/>
    </row>
    <row r="24" spans="1:5" ht="30" x14ac:dyDescent="0.25">
      <c r="A24" s="18" t="s">
        <v>36</v>
      </c>
      <c r="B24" s="25" t="s">
        <v>94</v>
      </c>
      <c r="C24" s="23" t="s">
        <v>105</v>
      </c>
      <c r="D24" s="20" t="s">
        <v>45</v>
      </c>
      <c r="E24" s="24"/>
    </row>
  </sheetData>
  <mergeCells count="6">
    <mergeCell ref="A20:E20"/>
    <mergeCell ref="A3:D3"/>
    <mergeCell ref="A2:E2"/>
    <mergeCell ref="A5:E5"/>
    <mergeCell ref="A8:E8"/>
    <mergeCell ref="A13:E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RECAP</vt:lpstr>
      <vt:lpstr>GE</vt:lpstr>
      <vt:lpstr>BPU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CAULET Mathieu</dc:creator>
  <cp:lastModifiedBy>FORLIN Brice</cp:lastModifiedBy>
  <cp:lastPrinted>2025-07-09T07:04:47Z</cp:lastPrinted>
  <dcterms:created xsi:type="dcterms:W3CDTF">2018-06-12T09:43:09Z</dcterms:created>
  <dcterms:modified xsi:type="dcterms:W3CDTF">2025-07-09T07:13:26Z</dcterms:modified>
</cp:coreProperties>
</file>