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worksheets/_rels/sheet9.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2.jpeg" ContentType="image/jpe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note explicative " sheetId="1" state="visible" r:id="rId3"/>
    <sheet name="Lot_1_Lille" sheetId="2" state="visible" r:id="rId4"/>
    <sheet name="Lot_2_Béthune_Lens_Arras" sheetId="3" state="visible" r:id="rId5"/>
    <sheet name="Lot_3_Douai_Valenciennes_Cambra" sheetId="4" state="visible" r:id="rId6"/>
    <sheet name="Lot_4_Dunkerque_Calais" sheetId="5" state="visible" r:id="rId7"/>
    <sheet name="Lot_5_St_Omer_Boulogne_Montreui" sheetId="6" state="visible" r:id="rId8"/>
    <sheet name="Lot_6_Beauvais_Clermont_Compièg" sheetId="7" state="visible" r:id="rId9"/>
    <sheet name="Lot_7_Château_Thierry_Soissons_" sheetId="8" state="visible" r:id="rId10"/>
    <sheet name="Lot_8_Abbeville_Amiens_Montdidi" sheetId="9" state="visible" r:id="rId11"/>
  </sheets>
  <definedNames>
    <definedName function="false" hidden="false" localSheetId="1" name="_xlnm.Print_Area" vbProcedure="false">Lot_1_Lille!$A$1:$AI$68</definedName>
    <definedName function="false" hidden="false" localSheetId="2" name="_xlnm.Print_Area" vbProcedure="false">Lot_2_Béthune_Lens_Arras!$A$1:$A$3</definedName>
    <definedName function="false" hidden="false" localSheetId="3" name="_xlnm.Print_Area" vbProcedure="false">Lot_3_Douai_Valenciennes_Cambra!$A$1:$A$3</definedName>
    <definedName function="false" hidden="false" localSheetId="4" name="_xlnm.Print_Area" vbProcedure="false">Lot_4_Dunkerque_Calais!$A$1:$A$3</definedName>
    <definedName function="false" hidden="false" localSheetId="5" name="_xlnm.Print_Area" vbProcedure="false">Lot_5_St_Omer_Boulogne_Montreui!$A$1</definedName>
    <definedName function="false" hidden="false" localSheetId="6" name="_xlnm.Print_Area" vbProcedure="false">Lot_6_Beauvais_Clermont_Compièg!$A$1:$A$3</definedName>
    <definedName function="false" hidden="false" localSheetId="7" name="_xlnm.Print_Area" vbProcedure="false">Lot_7_Château_Thierry_Soissons_!$A$1:$A$3</definedName>
    <definedName function="false" hidden="false" localSheetId="8" name="_xlnm.Print_Area" vbProcedure="false">Lot_8_Abbeville_Amiens_Montdidi!$A$1:$A$3</definedName>
    <definedName function="false" hidden="false" localSheetId="1" name="_FilterDatabase_0" vbProcedure="false">Lot_1_Lille!$A$1:$AI$5</definedName>
    <definedName function="false" hidden="false" localSheetId="2" name="_FilterDatabase_0" vbProcedure="false">#REF!</definedName>
    <definedName function="false" hidden="false" localSheetId="2" name="_xlnm.Print_Area_0" vbProcedure="false">#REF!</definedName>
    <definedName function="false" hidden="false" localSheetId="3" name="_FilterDatabase_0" vbProcedure="false">#REF!</definedName>
    <definedName function="false" hidden="false" localSheetId="3" name="_xlnm.Print_Area_0" vbProcedure="false">#REF!</definedName>
    <definedName function="false" hidden="false" localSheetId="4" name="_FilterDatabase_0" vbProcedure="false">#REF!</definedName>
    <definedName function="false" hidden="false" localSheetId="4" name="_xlnm.Print_Area_0" vbProcedure="false">#REF!</definedName>
    <definedName function="false" hidden="false" localSheetId="5" name="_FilterDatabase_0" vbProcedure="false">#REF!</definedName>
    <definedName function="false" hidden="false" localSheetId="5" name="_xlnm.Print_Area_0" vbProcedure="false">Lot_5_St_Omer_Boulogne_Montreui!$A$1:$A$1</definedName>
    <definedName function="false" hidden="false" localSheetId="5" name="_xlnm.Print_Area_0_0" vbProcedure="false">#REF!</definedName>
    <definedName function="false" hidden="false" localSheetId="6" name="_FilterDatabase_0" vbProcedure="false">#REF!</definedName>
    <definedName function="false" hidden="false" localSheetId="6" name="_xlnm.Print_Area_0" vbProcedure="false">#REF!</definedName>
    <definedName function="false" hidden="false" localSheetId="7" name="_FilterDatabase_0" vbProcedure="false">#REF!</definedName>
    <definedName function="false" hidden="false" localSheetId="7" name="_xlnm.Print_Area_0" vbProcedure="false">#REF!</definedName>
    <definedName function="false" hidden="false" localSheetId="8" name="_FilterDatabase_0" vbProcedure="false">#REF!</definedName>
    <definedName function="false" hidden="false" localSheetId="8" name="_xlnm.Print_Area_0"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<sst xmlns="http://schemas.openxmlformats.org/spreadsheetml/2006/main" count="3023" uniqueCount="1336">
  <si>
    <r>
      <rPr>
        <b val="true"/>
        <sz val="14"/>
        <color rgb="FF000000"/>
        <rFont val="Arial"/>
        <family val="2"/>
        <charset val="1"/>
      </rPr>
      <t xml:space="preserve">Décomposition du Prix Global et Forfaitaire (DPGF) – Forfait pour les prestations récurrentes annuelles d’entretien des espaces verts
</t>
    </r>
    <r>
      <rPr>
        <b val="true"/>
        <sz val="12"/>
        <color rgb="FF000000"/>
        <rFont val="Arial"/>
        <family val="2"/>
        <charset val="1"/>
      </rPr>
      <t xml:space="preserve">
Entretien des espaces verts pour les services de l’État et les établissements publics en région Hauts-de-France
</t>
    </r>
    <r>
      <rPr>
        <b val="true"/>
        <u val="single"/>
        <sz val="12"/>
        <color rgb="FF000000"/>
        <rFont val="Arial"/>
        <family val="2"/>
        <charset val="1"/>
      </rPr>
      <t xml:space="preserve">Référence de consultation : PFRA-HDF-2026-EV </t>
    </r>
  </si>
  <si>
    <t xml:space="preserve">A remplir uniquement par le titulaire lorsqu’il aura été sélectionné à l’issue de l’analyse des offres</t>
  </si>
  <si>
    <r>
      <rPr>
        <sz val="12"/>
        <color rgb="FF000000"/>
        <rFont val="Arial"/>
        <family val="2"/>
        <charset val="1"/>
      </rPr>
      <t xml:space="preserve">Dans les conditions de l’</t>
    </r>
    <r>
      <rPr>
        <u val="single"/>
        <sz val="12"/>
        <color rgb="FF000000"/>
        <rFont val="Arial"/>
        <family val="2"/>
        <charset val="1"/>
      </rPr>
      <t xml:space="preserve">article 2 – État des lieux en début de l’accord-cadre</t>
    </r>
    <r>
      <rPr>
        <sz val="12"/>
        <color rgb="FF000000"/>
        <rFont val="Arial"/>
        <family val="2"/>
        <charset val="1"/>
      </rPr>
      <t xml:space="preserve"> du CCTP,  dans un délai de quinze (15) jours ouvrés suivant la notification de l’accord-cadre, le titulaire est tenu de prendre contact avec chaque gestionnaire des sites du lot concerné pour effectuer des visites.  Les contacts sont identifiés dans la DPGF. 
 À l’occasion de ces visites il est établi un état des lieux complet des espaces verts à entretenir. Cet inventaire doit permettre de prendre connaissance des spécificités et des contraintes potentielles d’intervention sur chaque site.
Le titulaire doit : vérifier les mesures annoncées, prendre les mesures manquantes, renseigner les fréquences de passage, indiquer les tarifs unitaires et vérifier les coûts forfaitaires par typologie de traitement.</t>
    </r>
    <r>
      <rPr>
        <sz val="12"/>
        <rFont val="Arial"/>
        <family val="2"/>
        <charset val="1"/>
      </rPr>
      <t xml:space="preserve"> </t>
    </r>
    <r>
      <rPr>
        <b val="true"/>
        <sz val="12"/>
        <rFont val="Arial"/>
        <family val="2"/>
        <charset val="1"/>
      </rPr>
      <t xml:space="preserve">Le titulaire vérifie impérativement les formules de calcul présentes dans le présent tableau. 
</t>
    </r>
    <r>
      <rPr>
        <sz val="12"/>
        <color rgb="FF000000"/>
        <rFont val="Arial"/>
        <family val="2"/>
        <charset val="1"/>
      </rPr>
      <t xml:space="preserve">
Si le titulaire est amené à corriger les mesures annoncées dans la DPGF suite à cette visite, il en informe sans délai le représentant du service bénéficiaire (attention en cas d’écart significatif &gt; 10 %, il est demandé au titulaire d’en informer la PFRA). 
De plus, le titulaire doit renseigner, quand la gestion différenciée est prévue dès le démarrage des prestations, le coût éventuel d’aménagement la première année en colonne L (ce coût s’ajoute au calcul du forfait de la première année), ainsi que, dans le cadre du plan de gestion différenciée, les % d’économies prévues sur les 3 années suivantes / coût de la première année et non par rapport à l’année précédente. Le coût forfaitaire global sur les 4 ans se calcule automatiquement.
À l’issue de l’ensemble des visites et obtention de l’accord de chaque gestionnaire de site, le titulaire devra envoyer la DPGF finalisée sur le lot concerné, ainsi que les plans de gestion différenciée établis, au représentant de la PFRA afin de réaliser un avenant le cas échéant. </t>
    </r>
    <r>
      <rPr>
        <b val="true"/>
        <sz val="12"/>
        <color rgb="FF000000"/>
        <rFont val="Arial"/>
        <family val="2"/>
        <charset val="1"/>
      </rPr>
      <t xml:space="preserve">Cette transmission doit être transmise maximum pour le mois de février 2026.</t>
    </r>
  </si>
  <si>
    <t xml:space="preserve">Nom du service</t>
  </si>
  <si>
    <t xml:space="preserve">Lot</t>
  </si>
  <si>
    <r>
      <rPr>
        <b val="true"/>
        <sz val="11"/>
        <color rgb="FF000000"/>
        <rFont val="Calibri"/>
        <family val="2"/>
        <charset val="1"/>
      </rPr>
      <t xml:space="preserve">Visite à effectuer uniquement par le titulaire au début de l’exécution de l’accord-cadre le 1</t>
    </r>
    <r>
      <rPr>
        <b val="true"/>
        <vertAlign val="superscript"/>
        <sz val="11"/>
        <color rgb="FF000000"/>
        <rFont val="Calibri"/>
        <family val="2"/>
        <charset val="1"/>
      </rPr>
      <t xml:space="preserve">er</t>
    </r>
    <r>
      <rPr>
        <b val="true"/>
        <sz val="11"/>
        <color rgb="FF000000"/>
        <rFont val="Calibri"/>
        <family val="2"/>
        <charset val="1"/>
      </rPr>
      <t xml:space="preserve"> janvier 2026</t>
    </r>
  </si>
  <si>
    <t xml:space="preserve">Site</t>
  </si>
  <si>
    <t xml:space="preserve">Adresse</t>
  </si>
  <si>
    <t xml:space="preserve">CP – Ville</t>
  </si>
  <si>
    <t xml:space="preserve">Échéance du contrat actuel</t>
  </si>
  <si>
    <t xml:space="preserve">Coordonnées du responsable du suivi administratif (correspondant identifié pour le suivi avec la PFRA)</t>
  </si>
  <si>
    <t xml:space="preserve">Nom du responsable du suivi de l'exécution des prestations (correspondant identifié pour le suivi technique avec la société)</t>
  </si>
  <si>
    <t xml:space="preserve">Téléphone du responsable du suivi de l'exécution des prestations</t>
  </si>
  <si>
    <t xml:space="preserve">Mail du responsable du suivi de l'exécution des prestations </t>
  </si>
  <si>
    <t xml:space="preserve">Gestion différenciée</t>
  </si>
  <si>
    <t xml:space="preserve">En cas de gestion différenciée indiquer ici le coût forfaitaire initial de l'aménagement initial permettant la baisse des prestations récurrentes</t>
  </si>
  <si>
    <t xml:space="preserve">Tonte + scarification des pelouses + ramassage + désherbage sélectif (m²)</t>
  </si>
  <si>
    <t xml:space="preserve">fréquence annuelle</t>
  </si>
  <si>
    <t xml:space="preserve">PRIX UNITAIRES HT TONTE / SCARIFICATION / RAMASSAGE /
DÉSHERBAGE SÉLECTIF</t>
  </si>
  <si>
    <t xml:space="preserve">PRIX GLOBAL HT TONTE / SCARIFICATION / RAMASSAGE / DÉSHERBAGE</t>
  </si>
  <si>
    <t xml:space="preserve">Taille des végétaux et des haies</t>
  </si>
  <si>
    <t xml:space="preserve">PRIX UNITAIRES HT TAILLE DES VÉGÉTAUX ET DES HAIES </t>
  </si>
  <si>
    <t xml:space="preserve">PRIX GLOBAL HT TAILLE DES VÉGÉTAUX ET DES HAIES</t>
  </si>
  <si>
    <t xml:space="preserve">Massifs floraux m²</t>
  </si>
  <si>
    <t xml:space="preserve">PRIX UNITAIRES HT MASSIFS</t>
  </si>
  <si>
    <t xml:space="preserve">PRIX GLOBAL HT MASSIFS</t>
  </si>
  <si>
    <t xml:space="preserve">Toiture-terrasse végétalisée</t>
  </si>
  <si>
    <t xml:space="preserve">fréquence toiture</t>
  </si>
  <si>
    <t xml:space="preserve">PRIX UNITAIRES HT TOITURE</t>
  </si>
  <si>
    <t xml:space="preserve">PRIX GLOBAL HT TOITURE</t>
  </si>
  <si>
    <t xml:space="preserve">Observations éventuelles (ex. spécificité du site, accessibilité,...)</t>
  </si>
  <si>
    <t xml:space="preserve">Prix annuel global forfaitaire toutes prestations confondues année 1</t>
  </si>
  <si>
    <t xml:space="preserve">% plan de gestion différenciée année 2</t>
  </si>
  <si>
    <t xml:space="preserve">% plan de gestion différenciée année 3</t>
  </si>
  <si>
    <t xml:space="preserve">% plan de gestion différenciée année 4</t>
  </si>
  <si>
    <t xml:space="preserve">Forfait 4 ans</t>
  </si>
  <si>
    <t xml:space="preserve">Région académique Hauts-de-France</t>
  </si>
  <si>
    <t xml:space="preserve">Oui</t>
  </si>
  <si>
    <t xml:space="preserve">Rectorat de Lille NHA</t>
  </si>
  <si>
    <t xml:space="preserve">144 rue de Bavay</t>
  </si>
  <si>
    <t xml:space="preserve">59000 – Lille</t>
  </si>
  <si>
    <t xml:space="preserve">SRAA
03.20.15.62.89
sraa@region-academique-hdf.fr </t>
  </si>
  <si>
    <t xml:space="preserve">Franco TROILO</t>
  </si>
  <si>
    <t xml:space="preserve">/</t>
  </si>
  <si>
    <t xml:space="preserve">dl.gestion-immo@ac-lille.fr</t>
  </si>
  <si>
    <t xml:space="preserve">Non</t>
  </si>
  <si>
    <t xml:space="preserve">A définir</t>
  </si>
  <si>
    <t xml:space="preserve">Rectorat de Lille Drasi </t>
  </si>
  <si>
    <t xml:space="preserve">110 Avenue Gaston Berger </t>
  </si>
  <si>
    <t xml:space="preserve">dl.gestion-immo@ac-lille.fr </t>
  </si>
  <si>
    <t xml:space="preserve">36 ml</t>
  </si>
  <si>
    <t xml:space="preserve">Rectorat de Lille Herriot </t>
  </si>
  <si>
    <t xml:space="preserve">1 Rue Edouard Herriot</t>
  </si>
  <si>
    <t xml:space="preserve">100 ml</t>
  </si>
  <si>
    <t xml:space="preserve">Rectorat de Lille Chancellerie</t>
  </si>
  <si>
    <t xml:space="preserve">46 rue du Lazarro</t>
  </si>
  <si>
    <t xml:space="preserve">59700 – Marcq-en-Baroeul </t>
  </si>
  <si>
    <t xml:space="preserve">61 ml</t>
  </si>
  <si>
    <t xml:space="preserve">Site sensible</t>
  </si>
  <si>
    <t xml:space="preserve">ESRP EPNAK – Roubaix</t>
  </si>
  <si>
    <t xml:space="preserve">ESRP EPNAK</t>
  </si>
  <si>
    <t xml:space="preserve">35 rue du Général Sarrail</t>
  </si>
  <si>
    <t xml:space="preserve">59100 – Roubaix</t>
  </si>
  <si>
    <t xml:space="preserve">Pas de contrat</t>
  </si>
  <si>
    <t xml:space="preserve">Estelle TOMÉ
06.80.24.17.63
estelle.tome@epnak.org</t>
  </si>
  <si>
    <t xml:space="preserve">Narcisse KALEF</t>
  </si>
  <si>
    <t xml:space="preserve">07 60 20 34 72 </t>
  </si>
  <si>
    <t xml:space="preserve">narcisse.kalef@epnak.org </t>
  </si>
  <si>
    <t xml:space="preserve">2 mètres sur 1 m de hauteur</t>
  </si>
  <si>
    <t xml:space="preserve">Végétaux vivaces, arrosages en été
interphone a l'entrée , prise de RDV nécessaire / il y aurait comme prestations ponctuels de l'élagage d'arbre/désherbage</t>
  </si>
  <si>
    <t xml:space="preserve">Direction générale de l’aviation civile (DGAC)</t>
  </si>
  <si>
    <t xml:space="preserve">Service de la Navigation Aérienne Nord – SNA NORD</t>
  </si>
  <si>
    <t xml:space="preserve">Route de l’aéroport</t>
  </si>
  <si>
    <t xml:space="preserve">59810 – Lesquin</t>
  </si>
  <si>
    <t xml:space="preserve">Silvère GOURGUECHON
06.07.81.50.07
silvere.gourguechon@aviation-civile.gouv.fr</t>
  </si>
  <si>
    <t xml:space="preserve">Silvère GOURGUECHON </t>
  </si>
  <si>
    <t xml:space="preserve">06 07 81 50 07</t>
  </si>
  <si>
    <t xml:space="preserve">silvere.gourguechon@aviation-civile.gouv.fr</t>
  </si>
  <si>
    <t xml:space="preserve">210 m²</t>
  </si>
  <si>
    <t xml:space="preserve">  Direction générale des Douanes et Droits indirects (DGDDI)</t>
  </si>
  <si>
    <t xml:space="preserve">BSE LILLE FERRO</t>
  </si>
  <si>
    <t xml:space="preserve">89B rue Voltaire</t>
  </si>
  <si>
    <t xml:space="preserve">59370 – Mons-en-Baroeul</t>
  </si>
  <si>
    <t xml:space="preserve">1 an renouvelable</t>
  </si>
  <si>
    <t xml:space="preserve">Nicolas ROSEAU
09.70.27.12.12
nicolas.roseau@douane.finances.gouv.fr</t>
  </si>
  <si>
    <t xml:space="preserve">M.TIMANT</t>
  </si>
  <si>
    <t xml:space="preserve">09.70.27.14.28</t>
  </si>
  <si>
    <t xml:space="preserve">BSI HALLUIN</t>
  </si>
  <si>
    <t xml:space="preserve">Rue l’abbé LEMIRE</t>
  </si>
  <si>
    <t xml:space="preserve">59433 – Halluin</t>
  </si>
  <si>
    <t xml:space="preserve">M.CARDON</t>
  </si>
  <si>
    <t xml:space="preserve">09.70.27.14.99</t>
  </si>
  <si>
    <t xml:space="preserve">70 ml</t>
  </si>
  <si>
    <t xml:space="preserve">BP LESQUIN</t>
  </si>
  <si>
    <t xml:space="preserve">Rue DESCAT</t>
  </si>
  <si>
    <t xml:space="preserve">M.MALVILAN</t>
  </si>
  <si>
    <t xml:space="preserve">09.70.27.14.89</t>
  </si>
  <si>
    <t xml:space="preserve">Météo-France - Direction interrégionale – Nord (DIRN)</t>
  </si>
  <si>
    <t xml:space="preserve">Météo-France DIRN</t>
  </si>
  <si>
    <t xml:space="preserve">18 rue Elisée Reclus</t>
  </si>
  <si>
    <t xml:space="preserve">59650 – Villeneuve-d’Ascq</t>
  </si>
  <si>
    <t xml:space="preserve">Caroline HAAS 
05.61.07.80.16
MMS.DAP-POM@meteo.fr </t>
  </si>
  <si>
    <t xml:space="preserve">Stéphane GRUSON</t>
  </si>
  <si>
    <t xml:space="preserve">03 20 67 66 65</t>
  </si>
  <si>
    <t xml:space="preserve">stephane.gruson@meteo.fr</t>
  </si>
  <si>
    <t xml:space="preserve">45 m linéraires de haie 1,2 à 1,5m de haut</t>
  </si>
  <si>
    <t xml:space="preserve">Zone partagée avec d’autres entités.
Présence sur la parcelle d’un bassin d’infiltration des eaux pluviales avec berges pentues et herbues . 3850m2 en fauchage tardif et 750M2 en tonte régulière.</t>
  </si>
  <si>
    <t xml:space="preserve">Institut national de la santé et de la recherche médicale (Inserm) </t>
  </si>
  <si>
    <t xml:space="preserve">Délégation Régionale Inserm Nord Ouest</t>
  </si>
  <si>
    <t xml:space="preserve">6, rue du Professeur Laguesse - BP 40118 </t>
  </si>
  <si>
    <t xml:space="preserve">59016 – Lille</t>
  </si>
  <si>
    <t xml:space="preserve">Thierry VAES
06.29.70.45.84
thierry.vaes@inserm.fr</t>
  </si>
  <si>
    <t xml:space="preserve">Mohamed JEFFALI</t>
  </si>
  <si>
    <t xml:space="preserve">06.15.96.16.81</t>
  </si>
  <si>
    <t xml:space="preserve">mohamed.jeffali@inserm.fr</t>
  </si>
  <si>
    <t xml:space="preserve">150 mètres linéaires</t>
  </si>
  <si>
    <t xml:space="preserve">Zone partagée avec d’autres entités</t>
  </si>
  <si>
    <t xml:space="preserve">Agence de l'Immobilier de l'État (AGILE)</t>
  </si>
  <si>
    <t xml:space="preserve">175 rue Gustave Delory</t>
  </si>
  <si>
    <t xml:space="preserve">Pas de contrat actuel</t>
  </si>
  <si>
    <t xml:space="preserve">Mohamed HALLA
06.78.05.08.44
contrats.em@agile.immo</t>
  </si>
  <si>
    <t xml:space="preserve">Alexandre BROU</t>
  </si>
  <si>
    <t xml:space="preserve">06.79.87.65.07</t>
  </si>
  <si>
    <t xml:space="preserve">alexandre.brou@agile.immo</t>
  </si>
  <si>
    <t xml:space="preserve">20m², 2m</t>
  </si>
  <si>
    <t xml:space="preserve">Direction régionale des finances publiques du Nord (DRFIP 59)</t>
  </si>
  <si>
    <t xml:space="preserve">DRFIP 59 – CFP de Roubaix</t>
  </si>
  <si>
    <t xml:space="preserve">35 rue Charles Fourrier</t>
  </si>
  <si>
    <t xml:space="preserve">Alexandre BARRA
07.62.47.71.26
alexandre.barra@dgfip.finances.gouv.fr</t>
  </si>
  <si>
    <t xml:space="preserve">Mohamed CHERIGUI</t>
  </si>
  <si>
    <t xml:space="preserve">03.20.99.51.11</t>
  </si>
  <si>
    <t xml:space="preserve">mohamed.cherigui@dgfip.finances.gouv.fr </t>
  </si>
  <si>
    <t xml:space="preserve">215ML – HAUTEUR MAXI 150</t>
  </si>
  <si>
    <t xml:space="preserve">DRFIP 59 – CFP de Lomme</t>
  </si>
  <si>
    <t xml:space="preserve">22 rue Lavoisier</t>
  </si>
  <si>
    <t xml:space="preserve">59160 – Lomme</t>
  </si>
  <si>
    <t xml:space="preserve">Julien BOUTRY</t>
  </si>
  <si>
    <t xml:space="preserve">06.17.66.36.28</t>
  </si>
  <si>
    <t xml:space="preserve">julien.boutry@dgfip.finances.gouv.fr </t>
  </si>
  <si>
    <t xml:space="preserve">100ML – HAUTEURS VARIEES</t>
  </si>
  <si>
    <t xml:space="preserve">DRFIP59 – CFP de Lille Fives</t>
  </si>
  <si>
    <t xml:space="preserve">5 rue Pierre Legrand</t>
  </si>
  <si>
    <t xml:space="preserve">François CATTEAU</t>
  </si>
  <si>
    <t xml:space="preserve">06.74.36.90.43</t>
  </si>
  <si>
    <t xml:space="preserve">francois.catteau@dgfip.finances.gouv.fr </t>
  </si>
  <si>
    <t xml:space="preserve">70ML – HAUTEURS VARIEES</t>
  </si>
  <si>
    <t xml:space="preserve">PRESTATION SUPPLÉMENTAIRE A PREVOIR DE FAUCHAGE D’UNE BUTTE AVEC RENOUEE DU JAPON</t>
  </si>
  <si>
    <t xml:space="preserve">Centre régional des œuvres universitaires et scolaires (CROUS)</t>
  </si>
  <si>
    <t xml:space="preserve">RU EPI</t>
  </si>
  <si>
    <t xml:space="preserve">Rue Ambroise Paré</t>
  </si>
  <si>
    <t xml:space="preserve">59120 – Loos</t>
  </si>
  <si>
    <t xml:space="preserve">Géraldine BYACHE
03.20.88.66.09
geraldine.byache@crous-lille.fr
Service.patrimoine.et.marches@crous-lille.fr </t>
  </si>
  <si>
    <t xml:space="preserve">Corinne NAUDTS</t>
  </si>
  <si>
    <t xml:space="preserve">03 59 61 70 09</t>
  </si>
  <si>
    <t xml:space="preserve">corinne.naudts@crous-lille.fr</t>
  </si>
  <si>
    <t xml:space="preserve">Zone partagée avec d’autres entités.</t>
  </si>
  <si>
    <t xml:space="preserve">Rés. EIFFEL</t>
  </si>
  <si>
    <t xml:space="preserve">51 rue Ticléni</t>
  </si>
  <si>
    <t xml:space="preserve">Virginie BETHENCOURT</t>
  </si>
  <si>
    <t xml:space="preserve">03 74 09 12 39</t>
  </si>
  <si>
    <t xml:space="preserve">virginie.bethencourt@crous-lille.fr</t>
  </si>
  <si>
    <t xml:space="preserve">3,5 ml x 2 m</t>
  </si>
  <si>
    <t xml:space="preserve">100 m² d'allées ou voiries à désherber</t>
  </si>
  <si>
    <t xml:space="preserve">RU SULLY</t>
  </si>
  <si>
    <t xml:space="preserve">Boulevard Paul Langevin</t>
  </si>
  <si>
    <t xml:space="preserve">Nicolas GABET</t>
  </si>
  <si>
    <t xml:space="preserve">03 74 09 12 71</t>
  </si>
  <si>
    <t xml:space="preserve">nicolas.gabet@crous-lille.fr</t>
  </si>
  <si>
    <t xml:space="preserve">20 ml x 1,80 m</t>
  </si>
  <si>
    <t xml:space="preserve">Zone partagée avec d’autres entités
100 m² d'allées ou voiries à désherber</t>
  </si>
  <si>
    <t xml:space="preserve">Rés. 217</t>
  </si>
  <si>
    <t xml:space="preserve">26 place de la Gare</t>
  </si>
  <si>
    <t xml:space="preserve">Emmanuele LUQUET</t>
  </si>
  <si>
    <t xml:space="preserve">03 74 09 11 83</t>
  </si>
  <si>
    <t xml:space="preserve">emmanuele.luquet@crous-lille.fr</t>
  </si>
  <si>
    <t xml:space="preserve">30 ml x 2 m</t>
  </si>
  <si>
    <t xml:space="preserve">90 m² d'allées ou voiries à désherber + bordure façades bâtiments</t>
  </si>
  <si>
    <t xml:space="preserve">Rés. LES TILLEULS</t>
  </si>
  <si>
    <t xml:space="preserve">68 bis rue du Tilleul</t>
  </si>
  <si>
    <t xml:space="preserve">59200 – Tourcoing</t>
  </si>
  <si>
    <t xml:space="preserve">80 ml x 4 m</t>
  </si>
  <si>
    <t xml:space="preserve">Rés. SAINTE BARBE</t>
  </si>
  <si>
    <t xml:space="preserve">49 rue Sainte Barbe</t>
  </si>
  <si>
    <t xml:space="preserve">40 ml x 2,5 m</t>
  </si>
  <si>
    <t xml:space="preserve">Pas de tonte mais un désherbage au niveau de la façade (trottoir) ) à prévoir</t>
  </si>
  <si>
    <t xml:space="preserve">Rés. G. LEFEVRE</t>
  </si>
  <si>
    <t xml:space="preserve">2 bd du Docteur Calmette</t>
  </si>
  <si>
    <t xml:space="preserve">Nicolas PACHY</t>
  </si>
  <si>
    <t xml:space="preserve">06 08 06 55 75</t>
  </si>
  <si>
    <t xml:space="preserve">nicolas.pachy@crous-lille.fr</t>
  </si>
  <si>
    <t xml:space="preserve">10 ml x 15-20 m (1 arbre)</t>
  </si>
  <si>
    <t xml:space="preserve">170 m façade + 2 jardinets 35 m² à désherber + Arbres à élaguer dans parking </t>
  </si>
  <si>
    <t xml:space="preserve">Rés. LE BELVEDERE</t>
  </si>
  <si>
    <t xml:space="preserve">100 bd de l'Ouest</t>
  </si>
  <si>
    <t xml:space="preserve">Héloïse DELPLANQUE</t>
  </si>
  <si>
    <t xml:space="preserve">03 74 09 11 91</t>
  </si>
  <si>
    <t xml:space="preserve">heloise.delplanque@crous-lille.fr</t>
  </si>
  <si>
    <t xml:space="preserve">800 ml x 1 m</t>
  </si>
  <si>
    <t xml:space="preserve">Rés. HLM</t>
  </si>
  <si>
    <t xml:space="preserve">rue du Barreau</t>
  </si>
  <si>
    <t xml:space="preserve">50 m² d'allées ou voiries à désherber</t>
  </si>
  <si>
    <t xml:space="preserve">Rés. CHATELET</t>
  </si>
  <si>
    <t xml:space="preserve">rue Frédéric Combemale</t>
  </si>
  <si>
    <t xml:space="preserve">Yannick VARUCO</t>
  </si>
  <si>
    <t xml:space="preserve">03 74 09 13 40</t>
  </si>
  <si>
    <t xml:space="preserve">yannick.varuco@crous-lille.fr</t>
  </si>
  <si>
    <t xml:space="preserve">200 ml x 1,80 m</t>
  </si>
  <si>
    <t xml:space="preserve">RU BARROIS</t>
  </si>
  <si>
    <t xml:space="preserve">Maryse DUPUY</t>
  </si>
  <si>
    <t xml:space="preserve">03 74 09 12 27</t>
  </si>
  <si>
    <t xml:space="preserve">maryse.dupuy@crous-lille.fr</t>
  </si>
  <si>
    <t xml:space="preserve">20 ml x 1m </t>
  </si>
  <si>
    <t xml:space="preserve">Zone partagée avec d’autres entités.
100 m² d'allées ou voiries à désherber autour du bâtiment </t>
  </si>
  <si>
    <t xml:space="preserve">Rés. BAS LIEVIN</t>
  </si>
  <si>
    <t xml:space="preserve">48/50 rue du Bas Liévin</t>
  </si>
  <si>
    <t xml:space="preserve">Valérie SWAYDAN</t>
  </si>
  <si>
    <t xml:space="preserve">03 74 09 13 03</t>
  </si>
  <si>
    <t xml:space="preserve">valerie.swaydan@crous-lille.fr</t>
  </si>
  <si>
    <t xml:space="preserve">200 ml x 2,5 m</t>
  </si>
  <si>
    <t xml:space="preserve">300 m² d'allées ou voiries à désherber</t>
  </si>
  <si>
    <t xml:space="preserve">Rés. MERMOZ</t>
  </si>
  <si>
    <t xml:space="preserve">rue Jean Mermoz</t>
  </si>
  <si>
    <t xml:space="preserve">59139 – Wattignies</t>
  </si>
  <si>
    <t xml:space="preserve">Rés. ARSENAL DES POSTES</t>
  </si>
  <si>
    <t xml:space="preserve">47 bd de Strasbourg</t>
  </si>
  <si>
    <t xml:space="preserve">50 ml x 2 m</t>
  </si>
  <si>
    <t xml:space="preserve">600 m² d'allées ou voiries à désherber</t>
  </si>
  <si>
    <t xml:space="preserve">Rés. EVARISTE ABCD</t>
  </si>
  <si>
    <t xml:space="preserve">Samuel NEDELEC</t>
  </si>
  <si>
    <t xml:space="preserve">samuel.nedelec@crous-lille.fr</t>
  </si>
  <si>
    <t xml:space="preserve">Pas de tonte. Désherbage des terrasses minérales 255 m², des bandes de propreté en graviers 408 ml</t>
  </si>
  <si>
    <t xml:space="preserve">Rés. KROMOS HOME</t>
  </si>
  <si>
    <t xml:space="preserve">ht 0,40 - 1 m </t>
  </si>
  <si>
    <t xml:space="preserve">Rés. GALOIS VILLAGE</t>
  </si>
  <si>
    <t xml:space="preserve">ht 2 à 10 m</t>
  </si>
  <si>
    <t xml:space="preserve">RU LES BOTANIQUES</t>
  </si>
  <si>
    <t xml:space="preserve">Mickaël LANGREZ</t>
  </si>
  <si>
    <t xml:space="preserve">03 74 09 11 71</t>
  </si>
  <si>
    <t xml:space="preserve">mickael.langrez@crous-lille.fr</t>
  </si>
  <si>
    <t xml:space="preserve">25 ml</t>
  </si>
  <si>
    <t xml:space="preserve">Existence d'arbres dans un renfoncement situé derrière le restaurant. Ceux-ci poussent et empiètent chez le particulier (mur mitoyen). Je demande le rasage de ces arbres, ainsi que l'élagage des arbres situés sur tout ce pan de mur + désherbage, demoussage autour du restaurant, et sur l'allée longeant les fenêtres.</t>
  </si>
  <si>
    <t xml:space="preserve">Rés. PONT DE BOIS</t>
  </si>
  <si>
    <t xml:space="preserve">25/27 rue de Fives</t>
  </si>
  <si>
    <t xml:space="preserve">Hypolite ASSOGBAVI</t>
  </si>
  <si>
    <t xml:space="preserve">03 74 09 11 95</t>
  </si>
  <si>
    <t xml:space="preserve">hypolite.assogbavi@crous-lille.fr</t>
  </si>
  <si>
    <t xml:space="preserve">75 ml x 2 m</t>
  </si>
  <si>
    <t xml:space="preserve">Taille des végétaux : 40 ml bordure université + ml long trottoir + 2LAGAGE ARBRE 2,5m de haut</t>
  </si>
  <si>
    <t xml:space="preserve">Rés. ROBESPIERRE</t>
  </si>
  <si>
    <t xml:space="preserve">1 rue Laurent Lavoisier</t>
  </si>
  <si>
    <t xml:space="preserve">22 ml x 2 m</t>
  </si>
  <si>
    <t xml:space="preserve">Rés. MAUPASSANT</t>
  </si>
  <si>
    <t xml:space="preserve">10 rue Guy de Maupassant</t>
  </si>
  <si>
    <t xml:space="preserve">15 ml x 6 à 10 m</t>
  </si>
  <si>
    <t xml:space="preserve">Existence d'arbres - a élaguer - situés contre grille et petit terrain de foot municipal</t>
  </si>
  <si>
    <t xml:space="preserve">RU CHATELET</t>
  </si>
  <si>
    <t xml:space="preserve">2 rue Frederic Combemal</t>
  </si>
  <si>
    <t xml:space="preserve">Vanessa BENOIT</t>
  </si>
  <si>
    <t xml:space="preserve">03 74 09 12 99 </t>
  </si>
  <si>
    <t xml:space="preserve">vanessa.benoit@crous-lille.fr</t>
  </si>
  <si>
    <t xml:space="preserve">20 ml x 3 m</t>
  </si>
  <si>
    <t xml:space="preserve">Désherbage des abords du bâtiment et débroussaillage côté voie SNCF</t>
  </si>
  <si>
    <t xml:space="preserve">UCA</t>
  </si>
  <si>
    <t xml:space="preserve">54 Avenue Paul Langevin</t>
  </si>
  <si>
    <t xml:space="preserve">Philippe RADOMIAK</t>
  </si>
  <si>
    <t xml:space="preserve">06 80 13 25 35 </t>
  </si>
  <si>
    <t xml:space="preserve">philippe.radomiak@crous-lille.fr</t>
  </si>
  <si>
    <t xml:space="preserve">Zone partagée avec d’autres entités.
Nous n'avons pas encore pour les moments les m2 - visite nécessaire</t>
  </si>
  <si>
    <t xml:space="preserve">Rés. MOULINS PARC</t>
  </si>
  <si>
    <t xml:space="preserve">91, rue d'Arras </t>
  </si>
  <si>
    <t xml:space="preserve">20 ml x 2,5-3 m</t>
  </si>
  <si>
    <t xml:space="preserve">Présence d'un arbre à élaguer sur la zone de tonte</t>
  </si>
  <si>
    <t xml:space="preserve">Rés. Bachelard</t>
  </si>
  <si>
    <t xml:space="preserve">03 74 09 12 12</t>
  </si>
  <si>
    <t xml:space="preserve">Zone partagée avec d’autres entités.
Visite nécessaire</t>
  </si>
  <si>
    <t xml:space="preserve">Rés Boucher</t>
  </si>
  <si>
    <t xml:space="preserve">03 74 09 12 28</t>
  </si>
  <si>
    <t xml:space="preserve">40 ml x 4-5 m</t>
  </si>
  <si>
    <t xml:space="preserve">Résidence Triolo</t>
  </si>
  <si>
    <t xml:space="preserve">8 rue Trémière</t>
  </si>
  <si>
    <t xml:space="preserve">Emeline SOUMARE</t>
  </si>
  <si>
    <t xml:space="preserve">emeline.soumare@crous-lille.fr</t>
  </si>
  <si>
    <t xml:space="preserve">120 ml x 2 m</t>
  </si>
  <si>
    <t xml:space="preserve">besoin d'élagage de plusieurs arbres jouxtant la résidence</t>
  </si>
  <si>
    <t xml:space="preserve">Résidence Le Corbusier</t>
  </si>
  <si>
    <t xml:space="preserve">30 rue Verte</t>
  </si>
  <si>
    <t xml:space="preserve"> 40 ml x 2 m</t>
  </si>
  <si>
    <t xml:space="preserve">Zone partagée avec d’autres entités.
besoin d'élagage de plusieurs arbres jouxtant la résidence</t>
  </si>
  <si>
    <t xml:space="preserve">EPA Masse des Douanes</t>
  </si>
  <si>
    <t xml:space="preserve">EPA MASSE DES DOUANES – Cité de MONS EN BAROEUL</t>
  </si>
  <si>
    <t xml:space="preserve">12 rue du 11 novembre 1918</t>
  </si>
  <si>
    <t xml:space="preserve">Tatiana SZAJKOWSKI
09.70.27.13.04
tatiana.szajkowski@douane.finances.gouv.fr</t>
  </si>
  <si>
    <t xml:space="preserve">Tatiana SZAJKOWSKI</t>
  </si>
  <si>
    <t xml:space="preserve">09.70.27.13.04</t>
  </si>
  <si>
    <t xml:space="preserve">tatiana.szajkowski@douane.finances.gouv.fr</t>
  </si>
  <si>
    <t xml:space="preserve">Hauteur haies 2m</t>
  </si>
  <si>
    <t xml:space="preserve">Zone partagée avec d’autres entités - Accès par portail automatique
10 tontes en moyenne/an
Taille de végétaux : 3 fois par an </t>
  </si>
  <si>
    <t xml:space="preserve">EPA MASSE DES DOUANES – Cité de CYSOING</t>
  </si>
  <si>
    <t xml:space="preserve">105 route de Gruson</t>
  </si>
  <si>
    <t xml:space="preserve">59830 – Cysoing</t>
  </si>
  <si>
    <t xml:space="preserve">10 tontes en moyenne/an
Taille de végétaux : 3 fois par an
</t>
  </si>
  <si>
    <t xml:space="preserve">Secrétariat général commun départemental 59 (SGCD 59)</t>
  </si>
  <si>
    <t xml:space="preserve">SGCD 59 – PREFECTURE DU NORD</t>
  </si>
  <si>
    <t xml:space="preserve">12 RUE JEAN SANS PEUR</t>
  </si>
  <si>
    <t xml:space="preserve">59039 – Lille</t>
  </si>
  <si>
    <t xml:space="preserve">Xavier SEGUIN
03.20.30.57.38
xavier.seguin@nord.gouv.fr</t>
  </si>
  <si>
    <t xml:space="preserve">Antoine KOERS</t>
  </si>
  <si>
    <t xml:space="preserve">06.74.93.24.57</t>
  </si>
  <si>
    <t xml:space="preserve">antoine.koers@nord.gouv.fr</t>
  </si>
  <si>
    <t xml:space="preserve">200 ML / 2 M hauteur des haies</t>
  </si>
  <si>
    <t xml:space="preserve">16 à 18 passages tontes/an, Taille de Bambous et de lierres, désherbage espaces minérales  490 m², nettoyage hydro cours pavés, ramassage de feuilles</t>
  </si>
  <si>
    <t xml:space="preserve">SGCD 59 – DDTM NORD ARCHIVES</t>
  </si>
  <si>
    <t xml:space="preserve">8 RUE DE BELLEVUE</t>
  </si>
  <si>
    <t xml:space="preserve">59000 – Lille Fives</t>
  </si>
  <si>
    <t xml:space="preserve">15 ML / 1,5 M hauteur des haies</t>
  </si>
  <si>
    <t xml:space="preserve">9 à 10 passages tontes/an, désherbage allées et voiries, ramassage de feuilles</t>
  </si>
  <si>
    <t xml:space="preserve">Chambre de Métiers et de l'Artisanat des Hauts-de-France (CMA)</t>
  </si>
  <si>
    <t xml:space="preserve">CMA Lille </t>
  </si>
  <si>
    <t xml:space="preserve">Angle du Faubourg d’Arras et de la rue Abélard</t>
  </si>
  <si>
    <t xml:space="preserve">Marie-José DARAS
06 19 35 98 68
mj.daras@cma-hautsdefrance.fr </t>
  </si>
  <si>
    <t xml:space="preserve">Matthieu MOTY</t>
  </si>
  <si>
    <t xml:space="preserve">07 64 37 53 26</t>
  </si>
  <si>
    <t xml:space="preserve">m.moty@cma-hautsdefrance.fr </t>
  </si>
  <si>
    <t xml:space="preserve">140 ml</t>
  </si>
  <si>
    <t xml:space="preserve">CMA Tourcoing CEFMA</t>
  </si>
  <si>
    <t xml:space="preserve">171 Chaussée Denis Papin</t>
  </si>
  <si>
    <t xml:space="preserve">Aurélie DUTHOIT 
06 25 29 94 55
a.duthoit@cma-hautsdefrance.fr</t>
  </si>
  <si>
    <t xml:space="preserve">274 ml</t>
  </si>
  <si>
    <t xml:space="preserve">CMA Tourcoing Le Virolois</t>
  </si>
  <si>
    <t xml:space="preserve">78 rue des piats</t>
  </si>
  <si>
    <t xml:space="preserve">Gaëlle BIVIGLIA 
06 21 50 37 84
g.biviglia@cma-hautsdefrance.fr </t>
  </si>
  <si>
    <t xml:space="preserve">150 ml</t>
  </si>
  <si>
    <t xml:space="preserve">Service Administratif Régional Douai (SAR Douai)</t>
  </si>
  <si>
    <t xml:space="preserve">Tprox de Tourcoing </t>
  </si>
  <si>
    <t xml:space="preserve">65 rue de Gand </t>
  </si>
  <si>
    <t xml:space="preserve">Mathilde THON
03.27.08.13.31
rgbmp.sar.ca-douai@justice.fr</t>
  </si>
  <si>
    <t xml:space="preserve">Djamila MAOUCHA</t>
  </si>
  <si>
    <t xml:space="preserve">06.12.57.82.06</t>
  </si>
  <si>
    <t xml:space="preserve">chg.tprx-tourcoing@justice.fr</t>
  </si>
  <si>
    <t xml:space="preserve">haie1 : H1,25mx20m
Haie2: H1,3mx20 m
5 massifs haut de 2 m et 1,5m largeurs aucubas et troènes 
</t>
  </si>
  <si>
    <t xml:space="preserve">6 arbres très haut à élaguer régulièrement
prévoir un engazonnement sur une parcelle de 50m²+ Nettoyage des allées et voiries (asphalte 650m²/pavés 80m²)
Floraux : géraniums, dahlias, pensées et rosiers</t>
  </si>
  <si>
    <t xml:space="preserve">TPROX/ CPH Roubaix</t>
  </si>
  <si>
    <t xml:space="preserve">45 rue du Grand Chemin</t>
  </si>
  <si>
    <t xml:space="preserve">Pas de contrat – prestation uniquement par bon de commande</t>
  </si>
  <si>
    <t xml:space="preserve">Marina FISICARO</t>
  </si>
  <si>
    <t xml:space="preserve">03.20.76.98.42</t>
  </si>
  <si>
    <t xml:space="preserve">chg.tprx-roubaix@justice.fr</t>
  </si>
  <si>
    <t xml:space="preserve">7m en hauteur</t>
  </si>
  <si>
    <t xml:space="preserve"> Le parc est entretenu par la mairie. Néanmoins, il existe un massif ainsi que des herbes en hauteur situés dans la cour intérieure.</t>
  </si>
  <si>
    <t xml:space="preserve">Secrétariat Général pour l’Administration du Ministère de l’Intérieur Nord (SGAMI Nord)</t>
  </si>
  <si>
    <t xml:space="preserve">École Nationale de Police</t>
  </si>
  <si>
    <t xml:space="preserve">117 rue Joseph DUBAR</t>
  </si>
  <si>
    <t xml:space="preserve">Cendrine LEPLAT
03 20 81 71 53
academie-enp59-marches-publics@interieur.gouv.fr </t>
  </si>
  <si>
    <t xml:space="preserve">Cendrine LEPLAT</t>
  </si>
  <si>
    <t xml:space="preserve">03 20 81 71 53</t>
  </si>
  <si>
    <t xml:space="preserve">academie-enp59-marches-publics@interieur.gouv.fr</t>
  </si>
  <si>
    <t xml:space="preserve">Oui avec certains espaces</t>
  </si>
  <si>
    <t xml:space="preserve">Haies, lierres, Bosquées : 1200x1,6m
200 x 1,6m
1200 x 1,8m</t>
  </si>
  <si>
    <t xml:space="preserve">Accessible sur rdv avec vérification d’identité
Ramassage des feuilles mortes et désherbage des voies de circulation du site
Végétaux : Haies, lierres, Bosquets
Floraux: jardinières</t>
  </si>
  <si>
    <t xml:space="preserve">Armentières </t>
  </si>
  <si>
    <t xml:space="preserve">17 rue  des Chauffours</t>
  </si>
  <si>
    <t xml:space="preserve">59280 – Armentières</t>
  </si>
  <si>
    <t xml:space="preserve">MARCHE PUBLIC
 03 62 59 84 64
dipn59-so-marchespublics@interieur.gouv.fr </t>
  </si>
  <si>
    <t xml:space="preserve">Tanguy CREUZ
Laurent POULAIN
</t>
  </si>
  <si>
    <t xml:space="preserve">03 20 17 23 12</t>
  </si>
  <si>
    <t xml:space="preserve">dipn59-lille-armentieres-logistique@interieur.gouv.fr</t>
  </si>
  <si>
    <t xml:space="preserve">Standard</t>
  </si>
  <si>
    <t xml:space="preserve">FAUCHAGE : 8 en superficie</t>
  </si>
  <si>
    <t xml:space="preserve">CDFUC Frelinghien</t>
  </si>
  <si>
    <t xml:space="preserve">4400 route de Quesnoy</t>
  </si>
  <si>
    <t xml:space="preserve">59236 – Frelinghien</t>
  </si>
  <si>
    <t xml:space="preserve">Damien DELANGLEZ </t>
  </si>
  <si>
    <t xml:space="preserve">06 34 63 56 12</t>
  </si>
  <si>
    <t xml:space="preserve">damien.delanglez@interieur.gouv.fr </t>
  </si>
  <si>
    <t xml:space="preserve">FAUCHAGE : 300 en superficie </t>
  </si>
  <si>
    <t xml:space="preserve">SDRT LILLE </t>
  </si>
  <si>
    <t xml:space="preserve">634 avenue de la République</t>
  </si>
  <si>
    <t xml:space="preserve">Cathy CUVILLIER
Cédric JOPS</t>
  </si>
  <si>
    <t xml:space="preserve">03 28 80 12 19</t>
  </si>
  <si>
    <t xml:space="preserve">cathy.cuvilier@interieur.gouv.fr
Cedric.jops@interieur.gouv.fr</t>
  </si>
  <si>
    <t xml:space="preserve">Nettoyage des allées et voiries 500 en superficies et 6 passages/an </t>
  </si>
  <si>
    <t xml:space="preserve">LILLE VAUBAN</t>
  </si>
  <si>
    <t xml:space="preserve">5 place Philippe de Girard </t>
  </si>
  <si>
    <t xml:space="preserve">Laurent CAPPELAERE
Maxence GRESSIER
Thomas GRIERE  </t>
  </si>
  <si>
    <t xml:space="preserve">03 20 17 28 40 </t>
  </si>
  <si>
    <t xml:space="preserve">laurent.cappelaere@interieur.gouv.fr
Maxence.gressier@interieur.gouv.fr
Thomas.griere@interieur.gouv.fr</t>
  </si>
  <si>
    <t xml:space="preserve">Nettoyage des allées et voiries 10 en superficies 2 passages par an pour l’ancien marché</t>
  </si>
  <si>
    <t xml:space="preserve">DIPJ LILLE </t>
  </si>
  <si>
    <t xml:space="preserve">8-10 Bd de la Liberté </t>
  </si>
  <si>
    <t xml:space="preserve">Marie-Catherine VO</t>
  </si>
  <si>
    <t xml:space="preserve">03 20 42 70 10</t>
  </si>
  <si>
    <t xml:space="preserve">da-logistique-dipj59@interieur.gouv.fr</t>
  </si>
  <si>
    <t xml:space="preserve">Nettoyage des allées et voiries 49 en superficies et 6 passages par an pour l’ancien marché </t>
  </si>
  <si>
    <t xml:space="preserve">Commissariat de LOOS </t>
  </si>
  <si>
    <t xml:space="preserve">201 avenue du Maréchal Foch </t>
  </si>
  <si>
    <t xml:space="preserve">dipn59-lille-lomme-boe@interieur.gouv.fr</t>
  </si>
  <si>
    <t xml:space="preserve">10 haies</t>
  </si>
  <si>
    <t xml:space="preserve">Nettoyage des allées et voiries 150 en superficies 2 passages par an pour l’ancien marché 
FAUCHAGE 10 en superficie</t>
  </si>
  <si>
    <t xml:space="preserve">MARCQ EN BAROEUL </t>
  </si>
  <si>
    <t xml:space="preserve">89 rue Raymond Derain</t>
  </si>
  <si>
    <t xml:space="preserve">Noura ATACKI
Amandine KEHREN</t>
  </si>
  <si>
    <t xml:space="preserve">03 20 66 20 00</t>
  </si>
  <si>
    <t xml:space="preserve">dipn59-lille-marcqenbaroeul-boe@interieur.gouv.fr</t>
  </si>
  <si>
    <t xml:space="preserve">Nettoyage des allées et voiries  15 en superficies et 2 passage par an </t>
  </si>
  <si>
    <t xml:space="preserve">DPN ROUBAIX</t>
  </si>
  <si>
    <t xml:space="preserve">72 bd de Belfort </t>
  </si>
  <si>
    <t xml:space="preserve">03 20 20 98 08</t>
  </si>
  <si>
    <t xml:space="preserve">lilian.marguet@interieur.gouv.fr
dipn59-lille-roubaix-logistique@interieur.gouv.fr</t>
  </si>
  <si>
    <t xml:space="preserve">FAUCHAGE : 75 en superficie</t>
  </si>
  <si>
    <t xml:space="preserve">Canine ROUBAIX </t>
  </si>
  <si>
    <t xml:space="preserve">59 rue de la Conférence </t>
  </si>
  <si>
    <t xml:space="preserve">Damien DELANGLEZ</t>
  </si>
  <si>
    <t xml:space="preserve">FAUCHAGE : 1000 en superficie</t>
  </si>
  <si>
    <t xml:space="preserve">HP TOURCOING</t>
  </si>
  <si>
    <t xml:space="preserve">49 RUE FIN DE LA GUERRE</t>
  </si>
  <si>
    <t xml:space="preserve">Vincent WAYMEL</t>
  </si>
  <si>
    <t xml:space="preserve">03 59 71 10 28</t>
  </si>
  <si>
    <t xml:space="preserve">vincent.waymel@interieur.gouv.fr</t>
  </si>
  <si>
    <t xml:space="preserve"> Désherbage autour du bâtiment sur les extérieurs –  Nettoyage des allées et voiries : 3520 ( superficies )  - 8 passages par an </t>
  </si>
  <si>
    <t xml:space="preserve">Commissariat Villeneuve d’Ascq</t>
  </si>
  <si>
    <t xml:space="preserve">place van gogh</t>
  </si>
  <si>
    <t xml:space="preserve">03 20 19 16 72 ou 62</t>
  </si>
  <si>
    <t xml:space="preserve">dipn59-lille-villeneuvedascq-boe@interieur.gouv.fr</t>
  </si>
  <si>
    <t xml:space="preserve">Nettoyage des allées et voiries  280 en superficies 2 passages par an pour l’ancien marché </t>
  </si>
  <si>
    <t xml:space="preserve">WATTIGNIES </t>
  </si>
  <si>
    <t xml:space="preserve">215 rue Clémenceau </t>
  </si>
  <si>
    <t xml:space="preserve">Michel LEULEU
Jérémy COURTECUISSE</t>
  </si>
  <si>
    <t xml:space="preserve">03 20 62 99 88
03 10 62 99 76</t>
  </si>
  <si>
    <t xml:space="preserve">dipn59-lille-wattignies-boe@interieur.gouv.fr</t>
  </si>
  <si>
    <t xml:space="preserve">Nettoyage des allées et voiries  1032 en superficies et 6 passages/an
Concernant la tonte, une tondeuse ne passe pas partout, prévoir une débroussailleuse</t>
  </si>
  <si>
    <t xml:space="preserve">21 rue St Joseph </t>
  </si>
  <si>
    <t xml:space="preserve">59150 – Wattrelos</t>
  </si>
  <si>
    <t xml:space="preserve">lilian.marguet@interieur.gouv.fr    
Dipn59-lille-roubaix-logistique@interieur.gouv.fr</t>
  </si>
  <si>
    <t xml:space="preserve">FAUCHAGE : 20 en superficie</t>
  </si>
  <si>
    <t xml:space="preserve">Total </t>
  </si>
  <si>
    <t xml:space="preserve">Taille des végétaux et des haies (mètre linéaire et hauteur des haies)</t>
  </si>
  <si>
    <t xml:space="preserve">Cio de Lievin</t>
  </si>
  <si>
    <t xml:space="preserve">Rue Marie Lietard</t>
  </si>
  <si>
    <t xml:space="preserve">62800 – Liévin</t>
  </si>
  <si>
    <t xml:space="preserve">Direction interrégionale des services pénitentiaires (DISP) </t>
  </si>
  <si>
    <t xml:space="preserve">SPIP DU PAS DE CALAIS - Antenne de Béthune Verquigneul</t>
  </si>
  <si>
    <t xml:space="preserve">Rue de Verquigneul - Zone Futura</t>
  </si>
  <si>
    <t xml:space="preserve">62113 – Verquigneul</t>
  </si>
  <si>
    <t xml:space="preserve">Contrat annuel</t>
  </si>
  <si>
    <t xml:space="preserve">Fabienne HIDOUX
06.32.47.36.47
fabienne.hidoux@justice.fr</t>
  </si>
  <si>
    <t xml:space="preserve">Dany LEGRAND</t>
  </si>
  <si>
    <t xml:space="preserve">06.18.25.33.65</t>
  </si>
  <si>
    <t xml:space="preserve">dany.legrand@justice.fr</t>
  </si>
  <si>
    <t xml:space="preserve">SPIP DU PAS DE CALAIS - Antenne d'Arras</t>
  </si>
  <si>
    <t xml:space="preserve">2 Bis Boulevard Vauban</t>
  </si>
  <si>
    <t xml:space="preserve">62031 – Arras</t>
  </si>
  <si>
    <t xml:space="preserve">Contrat ponctuel</t>
  </si>
  <si>
    <t xml:space="preserve">Cour intérieure / Nettoyage + mauvaises herbes</t>
  </si>
  <si>
    <t xml:space="preserve">DOUANE ARRAS</t>
  </si>
  <si>
    <t xml:space="preserve">Avenue d’Immercourt</t>
  </si>
  <si>
    <t xml:space="preserve">62000 – Arras</t>
  </si>
  <si>
    <t xml:space="preserve">M.MAYEUR</t>
  </si>
  <si>
    <t xml:space="preserve">09.70.27.08.81 </t>
  </si>
  <si>
    <t xml:space="preserve">33,9ml pour 1,7m de hauteur</t>
  </si>
  <si>
    <t xml:space="preserve">Agence nationale pour la garantie des droits des mineurs (ANGDM)</t>
  </si>
  <si>
    <t xml:space="preserve">Agence Nationale pour la Garantie des Droits des Mineurs</t>
  </si>
  <si>
    <t xml:space="preserve">110 Avenue de la fosse 23</t>
  </si>
  <si>
    <t xml:space="preserve">62221 – Noyelles-sous-Lens</t>
  </si>
  <si>
    <t xml:space="preserve">Séverine JOLY
06.99.39.09.92
severine.joly@angdm.fr</t>
  </si>
  <si>
    <t xml:space="preserve">Hervé CAPELLE</t>
  </si>
  <si>
    <t xml:space="preserve">07 84 14 53 42</t>
  </si>
  <si>
    <t xml:space="preserve">herve.capelle@angdm.fr</t>
  </si>
  <si>
    <t xml:space="preserve">Monuments aux morts - Route de Béthune à Lens</t>
  </si>
  <si>
    <t xml:space="preserve">Route de Béthune</t>
  </si>
  <si>
    <t xml:space="preserve">62300 – Lens</t>
  </si>
  <si>
    <t xml:space="preserve">Établissement public du Musée du Louvre (EPML)</t>
  </si>
  <si>
    <t xml:space="preserve">Etablissement Public du Musée du Louvre
Centre de conservation</t>
  </si>
  <si>
    <t xml:space="preserve">2 parking Jaurès</t>
  </si>
  <si>
    <t xml:space="preserve">Laurent RICARD
03.76.06.60.85
laurent.ricard@louvre.fr </t>
  </si>
  <si>
    <t xml:space="preserve">Laurent RICARD</t>
  </si>
  <si>
    <t xml:space="preserve">03.76.06.60.85</t>
  </si>
  <si>
    <t xml:space="preserve">laurent.ricard@louvre.fr</t>
  </si>
  <si>
    <t xml:space="preserve">Toiture : fauchage 1 à 2 interventions par an site : 3 Ha d'espaces verts nécessitant un fauchage 1 à 2 interventions par an </t>
  </si>
  <si>
    <t xml:space="preserve">Rés. ALICE MILLIAT</t>
  </si>
  <si>
    <t xml:space="preserve">11 chemin du Marquage</t>
  </si>
  <si>
    <t xml:space="preserve">Jérôme PENEL</t>
  </si>
  <si>
    <t xml:space="preserve">03 59 61 70 34</t>
  </si>
  <si>
    <t xml:space="preserve">jerome.penel@crous-lille.fr</t>
  </si>
  <si>
    <t xml:space="preserve">8 ml x 1,20 m</t>
  </si>
  <si>
    <t xml:space="preserve">Rés. G. PHILIPE</t>
  </si>
  <si>
    <t xml:space="preserve">1326 rue de l'Université</t>
  </si>
  <si>
    <t xml:space="preserve">62400 – Béthune</t>
  </si>
  <si>
    <t xml:space="preserve">Géraldine BYACHE
03.74.09.11.98
geraldine.byache@crous-lille.fr
Service.patrimoine.et.marches@crous-lille.fr </t>
  </si>
  <si>
    <t xml:space="preserve">03 74 09 12 85</t>
  </si>
  <si>
    <t xml:space="preserve">80 ml x 1,80 m</t>
  </si>
  <si>
    <t xml:space="preserve">La superficie risque de changer si le city park est construit sur l'espace prévu. Un arbre de très grande hauteur à élaguer </t>
  </si>
  <si>
    <t xml:space="preserve">Rés. Bernanos</t>
  </si>
  <si>
    <t xml:space="preserve">1 bis rue E. Didier</t>
  </si>
  <si>
    <t xml:space="preserve">20 ml x 2 m</t>
  </si>
  <si>
    <t xml:space="preserve">Rés Artois</t>
  </si>
  <si>
    <t xml:space="preserve">12 rue R. François</t>
  </si>
  <si>
    <t xml:space="preserve">90 ml x 1,80 m</t>
  </si>
  <si>
    <t xml:space="preserve">Rés. Citadelle</t>
  </si>
  <si>
    <t xml:space="preserve">1 avenue du mémorial des fusillés</t>
  </si>
  <si>
    <t xml:space="preserve">440 ml x 1,80 m</t>
  </si>
  <si>
    <t xml:space="preserve">1000m² de débroussaillage à faire 2X par an</t>
  </si>
  <si>
    <t xml:space="preserve">CMA Arras Copernic </t>
  </si>
  <si>
    <t xml:space="preserve">6 rue Copernic </t>
  </si>
  <si>
    <t xml:space="preserve">Valérie LEBLOND
06 20 85 79 52
v.leblond@cma-hautsdefrance.fr </t>
  </si>
  <si>
    <t xml:space="preserve">102 ml</t>
  </si>
  <si>
    <t xml:space="preserve"> </t>
  </si>
  <si>
    <t xml:space="preserve">TJ Béthune</t>
  </si>
  <si>
    <t xml:space="preserve">161 Place Lamartine </t>
  </si>
  <si>
    <t xml:space="preserve">62407 – Béthune</t>
  </si>
  <si>
    <t xml:space="preserve">Bénédicte DRAPIER </t>
  </si>
  <si>
    <t xml:space="preserve">03.21.68.74.44</t>
  </si>
  <si>
    <t xml:space="preserve">dg.tj-bethune@justice.fr</t>
  </si>
  <si>
    <t xml:space="preserve">Prévoir entretien des plantes des patios et jardinières des terrasses des chefs de juridiction (plantes vivaces et aromatiques à planter et entretien)
</t>
  </si>
  <si>
    <t xml:space="preserve">Annexe rue d'Aire TJ Béthune</t>
  </si>
  <si>
    <t xml:space="preserve">22 rue d'Aire </t>
  </si>
  <si>
    <t xml:space="preserve">Besoin d'inclure cette annexe dans le MP car dispose d'un jardin </t>
  </si>
  <si>
    <t xml:space="preserve">Tprox Lens</t>
  </si>
  <si>
    <t xml:space="preserve">11 rue de l'Hospice</t>
  </si>
  <si>
    <t xml:space="preserve">62304 – Lens</t>
  </si>
  <si>
    <t xml:space="preserve">Nicolas COIN</t>
  </si>
  <si>
    <t xml:space="preserve">03.59.42.90.24</t>
  </si>
  <si>
    <t xml:space="preserve">chg.tprx-lens@justice.fr</t>
  </si>
  <si>
    <t xml:space="preserve">71 &gt; 2,5m</t>
  </si>
  <si>
    <t xml:space="preserve">Prévoir prestations de nettoyage des allées (parterre 306m² enrochement 206m²)</t>
  </si>
  <si>
    <t xml:space="preserve">TJ Arras </t>
  </si>
  <si>
    <t xml:space="preserve">Place des Etats d'Artois </t>
  </si>
  <si>
    <t xml:space="preserve">62022 – Arras</t>
  </si>
  <si>
    <t xml:space="preserve">Nicolas VANDEWYNGAERDE</t>
  </si>
  <si>
    <t xml:space="preserve">03.21.51.84.12</t>
  </si>
  <si>
    <t xml:space="preserve">dg.tj-arras@justice.fr</t>
  </si>
  <si>
    <t xml:space="preserve">54 mètres carré avec hauteur maximale de 1m</t>
  </si>
  <si>
    <t xml:space="preserve">Prévoir prestations de nettoyage des allées. Espaces verts non accessibles avant octobre 2025 (travaux et plateforme sur la zone)</t>
  </si>
  <si>
    <t xml:space="preserve">Annexe Salengro TJ Arras</t>
  </si>
  <si>
    <t xml:space="preserve">13 rue Roger Salengro</t>
  </si>
  <si>
    <t xml:space="preserve">Annexe Saint-Michel TJ Arras</t>
  </si>
  <si>
    <t xml:space="preserve">31 rue Saint Michel </t>
  </si>
  <si>
    <t xml:space="preserve">50 mètres carrés&gt;entre 1m et 4,5 mètres</t>
  </si>
  <si>
    <t xml:space="preserve">Prévoir prestations de nettoyage des allées</t>
  </si>
  <si>
    <t xml:space="preserve">Secrétariat général commun départemental 62 (SGCD 62)</t>
  </si>
  <si>
    <t xml:space="preserve">Préfecture</t>
  </si>
  <si>
    <t xml:space="preserve">Rue Ferdinand Buisson</t>
  </si>
  <si>
    <t xml:space="preserve">62020 – Arras</t>
  </si>
  <si>
    <t xml:space="preserve">Françoise LASCHAMPS
03.21.21.22.57
francoise.laschamps@pas-de-calais.gouv.fr        
Christelle POTDEVIN
03.21.21.22.91
Christelle.potdevin@pas-de-calais.gouv.fr </t>
  </si>
  <si>
    <t xml:space="preserve">François FERLIER 
Camille MATTE</t>
  </si>
  <si>
    <t xml:space="preserve">03.21.21.21.27
06.33.27.23.21
03.21.21.22.10
07.86.45.89.03</t>
  </si>
  <si>
    <t xml:space="preserve">francois.ferlier@pas-de-calais.gouv.fr
Camille.matte@pas-de-calais.gouv.fr </t>
  </si>
  <si>
    <t xml:space="preserve">Enlèvements déchets verts et détritus</t>
  </si>
  <si>
    <t xml:space="preserve">Résidence du DIR CAB</t>
  </si>
  <si>
    <t xml:space="preserve">8, place Jean Moulin</t>
  </si>
  <si>
    <t xml:space="preserve">Résidence du SGA</t>
  </si>
  <si>
    <t xml:space="preserve">8 Bis, place Jean Moulin</t>
  </si>
  <si>
    <t xml:space="preserve">Nettoyage des allées et voiries : 200
Enlèvements déchets verts et détritus</t>
  </si>
  <si>
    <t xml:space="preserve">Résidence du SG</t>
  </si>
  <si>
    <t xml:space="preserve">177, route de Bapaume</t>
  </si>
  <si>
    <t xml:space="preserve">FAUCHAGE : 100m²
Nettoyage des allées et voiries : 120 
Enlèvements déchets verts et détritus</t>
  </si>
  <si>
    <t xml:space="preserve">Sous-préfecture</t>
  </si>
  <si>
    <t xml:space="preserve">181, rue Gambetta</t>
  </si>
  <si>
    <t xml:space="preserve">62407 - CS 90719 – Béthune</t>
  </si>
  <si>
    <t xml:space="preserve">Nettoyage des allées et voiries </t>
  </si>
  <si>
    <t xml:space="preserve">Résidence sous-préfet</t>
  </si>
  <si>
    <t xml:space="preserve">21, place Yitzhak Rabin</t>
  </si>
  <si>
    <t xml:space="preserve">25A et 25B, rue du 11 novembre
</t>
  </si>
  <si>
    <t xml:space="preserve">FAUCHAGE : 60m²</t>
  </si>
  <si>
    <t xml:space="preserve">Résidence du sous-préfet</t>
  </si>
  <si>
    <t xml:space="preserve">25, rue du 11 novembre
</t>
  </si>
  <si>
    <t xml:space="preserve">CPN LENS</t>
  </si>
  <si>
    <t xml:space="preserve">2 rue delluc</t>
  </si>
  <si>
    <t xml:space="preserve">1 fois par an</t>
  </si>
  <si>
    <t xml:space="preserve">Laurence CARU
03 21 60 72 55
dipn62-so-marches@interieur.gouv.fr</t>
  </si>
  <si>
    <t xml:space="preserve">Christian CHARLET</t>
  </si>
  <si>
    <t xml:space="preserve">07.78.57.87.53</t>
  </si>
  <si>
    <t xml:space="preserve">dipn62-lens-logistique@interieur.gouv.fr</t>
  </si>
  <si>
    <t xml:space="preserve">250 M – H : 5m</t>
  </si>
  <si>
    <t xml:space="preserve">Tonte et ramassage 
PRÉSENCE D’UN PARKING POUR LE PERSONNEL ARBORE AVEC UNE GRANDE SURFACE A TRAITER ET DES HAIES A TAILLER </t>
  </si>
  <si>
    <t xml:space="preserve">CPN AVION</t>
  </si>
  <si>
    <t xml:space="preserve">2 Rue cité st antoine</t>
  </si>
  <si>
    <t xml:space="preserve">62210 – Avion</t>
  </si>
  <si>
    <t xml:space="preserve"> 25 M – H : 2m</t>
  </si>
  <si>
    <t xml:space="preserve">MASSIFS VÉGÉTAUX EXTÉRIEURS AU COMMISSARIAT NON TRAITE – PRÉSENCE DE VÉGÉTAUX DANS 2 PATIOS INTÉRIEURS </t>
  </si>
  <si>
    <t xml:space="preserve">CPN HENIN</t>
  </si>
  <si>
    <t xml:space="preserve">91 av des fusillés</t>
  </si>
  <si>
    <t xml:space="preserve">62110 – Hénin</t>
  </si>
  <si>
    <t xml:space="preserve">COUR A NETTOYER DES MAUVAISES HERBES – ARBRES EXTÉRIEURS A PROXIMITÉ D’UNE TERRASSE DU BÂTIMENT,  LES DÉCHETS VERTS FINISSENT PAR BOUCHER LA GOUTTIÈRE</t>
  </si>
  <si>
    <t xml:space="preserve">CPN CARVIN</t>
  </si>
  <si>
    <t xml:space="preserve">1 bis rue pasteur </t>
  </si>
  <si>
    <t xml:space="preserve">62220 – Carvin</t>
  </si>
  <si>
    <t xml:space="preserve">70M – H : 5m</t>
  </si>
  <si>
    <t xml:space="preserve">Tonte et ramassage 
LIERRE ENVAHISSANT SUR LES MURS ET AU SOL - GROSSES RACINES AU NIVEAU D UN MUR  DONNANT VERS UNE ZONE PRIVÉE</t>
  </si>
  <si>
    <t xml:space="preserve">CPN LIEVIN</t>
  </si>
  <si>
    <t xml:space="preserve">rue courtin</t>
  </si>
  <si>
    <t xml:space="preserve">63M – H : 1,2m</t>
  </si>
  <si>
    <t xml:space="preserve">PRÉSENCE D’UN BOSQUET AVEC DIVERS ARBRES  - LIERRE GRIMPANT SUR LES MURS DONNANT CHEZ LE VOISIN – BORDURES A DÉSHERBER </t>
  </si>
  <si>
    <t xml:space="preserve">CPN BETHUNE</t>
  </si>
  <si>
    <t xml:space="preserve">73 rue G, Defferre</t>
  </si>
  <si>
    <t xml:space="preserve">Véronique MESSEANT</t>
  </si>
  <si>
    <t xml:space="preserve">03.21.54.77.67</t>
  </si>
  <si>
    <t xml:space="preserve">dipn62-bethune-em-logistique@interieur.gouv.fr</t>
  </si>
  <si>
    <t xml:space="preserve">100m HAUTEUR 110CM</t>
  </si>
  <si>
    <t xml:space="preserve">CIAT AUCHY</t>
  </si>
  <si>
    <t xml:space="preserve">rue Simone de Beauvoir</t>
  </si>
  <si>
    <t xml:space="preserve">62138 – Auchy-les-Mines</t>
  </si>
  <si>
    <t xml:space="preserve">20m</t>
  </si>
  <si>
    <t xml:space="preserve">CPN ARRAS</t>
  </si>
  <si>
    <t xml:space="preserve">18 boulevard de la liberté</t>
  </si>
  <si>
    <t xml:space="preserve">Sur demande</t>
  </si>
  <si>
    <t xml:space="preserve">Reynald MAGNANTE</t>
  </si>
  <si>
    <t xml:space="preserve">03 21 24 50 81</t>
  </si>
  <si>
    <t xml:space="preserve">dipn62-arras-bls-logistique@interieur.gouv.fr</t>
  </si>
  <si>
    <t xml:space="preserve">L = 30m // H = 1,20m</t>
  </si>
  <si>
    <t xml:space="preserve">BSI MAUBEUGE</t>
  </si>
  <si>
    <t xml:space="preserve">30 route d’ELESMES</t>
  </si>
  <si>
    <t xml:space="preserve">59600 – Maubeuge</t>
  </si>
  <si>
    <t xml:space="preserve">M.QUAREZ</t>
  </si>
  <si>
    <t xml:space="preserve">09.70.27.10.32 </t>
  </si>
  <si>
    <t xml:space="preserve">26ml sur 3m</t>
  </si>
  <si>
    <t xml:space="preserve">Maison de l'Etat Claude Érignac</t>
  </si>
  <si>
    <t xml:space="preserve">Plateau Chémerault</t>
  </si>
  <si>
    <t xml:space="preserve">59440 – Avesnes-sur-Helpe</t>
  </si>
  <si>
    <t xml:space="preserve">Moussa BA
06.72.06.66.07
moussa.ba@agile.immo </t>
  </si>
  <si>
    <t xml:space="preserve">Natacha LEMAIRE</t>
  </si>
  <si>
    <t xml:space="preserve">06.23.19.13.27</t>
  </si>
  <si>
    <t xml:space="preserve">natacha.lemaire@dgfip.finances.gouv.fr</t>
  </si>
  <si>
    <t xml:space="preserve">Agence de l'eau Artois-Picardie (AEAP)</t>
  </si>
  <si>
    <t xml:space="preserve">Agence de l'eau Artois-Picardie</t>
  </si>
  <si>
    <t xml:space="preserve">200 RUE MARCELINE</t>
  </si>
  <si>
    <t xml:space="preserve">59508 – Douai</t>
  </si>
  <si>
    <t xml:space="preserve">Hélène TEIXEIRA
03.27.99.84.46
h.teixeira@eau-artois-picardie.fr</t>
  </si>
  <si>
    <t xml:space="preserve">Aurélien DURAND</t>
  </si>
  <si>
    <t xml:space="preserve">03.27.99.90.79</t>
  </si>
  <si>
    <t xml:space="preserve">a.durand@eau-artois-picardie.fr</t>
  </si>
  <si>
    <t xml:space="preserve">Accès en hauteur, accès en toiture avec harnais</t>
  </si>
  <si>
    <t xml:space="preserve">DRFIP 59 – CFP de Cambrai</t>
  </si>
  <si>
    <t xml:space="preserve">1 rue de la Paix de Nimègue</t>
  </si>
  <si>
    <t xml:space="preserve">59400 – Cambrai</t>
  </si>
  <si>
    <t xml:space="preserve">Bruno MONCHAUX</t>
  </si>
  <si>
    <t xml:space="preserve">06.28.40.20.29</t>
  </si>
  <si>
    <t xml:space="preserve">bruno.monchaux@dgfip.finances.gouv.fr </t>
  </si>
  <si>
    <t xml:space="preserve">160ML – HAUTEUR MAXI 150</t>
  </si>
  <si>
    <t xml:space="preserve">PRESTATION SUPPLÉMENTAIRE A PRÉVOIR POUR ENTRETIEN D’UN PATIO</t>
  </si>
  <si>
    <t xml:space="preserve">DRFIP 59 – CFP de DENAIN</t>
  </si>
  <si>
    <t xml:space="preserve">Boulevard du 8 mai 45</t>
  </si>
  <si>
    <t xml:space="preserve">59273 – Denain</t>
  </si>
  <si>
    <t xml:space="preserve">Arnaud BIGORNE</t>
  </si>
  <si>
    <t xml:space="preserve">06.23.51.47.52</t>
  </si>
  <si>
    <t xml:space="preserve">arnaud.bigorne@dgfip.finances.gouv.fr </t>
  </si>
  <si>
    <t xml:space="preserve">120ML</t>
  </si>
  <si>
    <t xml:space="preserve">DRFIP 59 – CFP de Douai</t>
  </si>
  <si>
    <t xml:space="preserve">195 rue de Roubaix</t>
  </si>
  <si>
    <t xml:space="preserve">59500 – Douai</t>
  </si>
  <si>
    <t xml:space="preserve">Francoise FALISCHIA</t>
  </si>
  <si>
    <t xml:space="preserve">06.46.73.31.67</t>
  </si>
  <si>
    <t xml:space="preserve">francoise.falischia@dgfip.finances.gouv.fr </t>
  </si>
  <si>
    <t xml:space="preserve">70ML – HAUTEUR 200</t>
  </si>
  <si>
    <t xml:space="preserve">DRFIP 59 – CFP de Maubeuge</t>
  </si>
  <si>
    <t xml:space="preserve">rue de l’ancien pont rouge</t>
  </si>
  <si>
    <t xml:space="preserve">Béatrice HALLOSSERIE</t>
  </si>
  <si>
    <t xml:space="preserve">06.16.77.47.83</t>
  </si>
  <si>
    <t xml:space="preserve">beatrice.hallosserie@dgfip.finances.gouv.fr </t>
  </si>
  <si>
    <t xml:space="preserve">350ML – HAUTEUR 120</t>
  </si>
  <si>
    <t xml:space="preserve">DRFIP 59 – CFP de Valenciennes</t>
  </si>
  <si>
    <t xml:space="preserve">rue Raoul Follereau</t>
  </si>
  <si>
    <t xml:space="preserve">59300 – Valenciennes</t>
  </si>
  <si>
    <t xml:space="preserve">Christophe DUJARDIN</t>
  </si>
  <si>
    <t xml:space="preserve">06.11.01.04.14</t>
  </si>
  <si>
    <t xml:space="preserve">christophe.dujardin@dgfip.finances.gouv.fr </t>
  </si>
  <si>
    <t xml:space="preserve">400ML- HAUTEUR 300 MAXI</t>
  </si>
  <si>
    <t xml:space="preserve">RU RAMBOUILLET</t>
  </si>
  <si>
    <t xml:space="preserve">4 rue Rambouillet</t>
  </si>
  <si>
    <t xml:space="preserve">Géraldine BYACHE
03.20.88.66.09
geraldine.byache@crous-lille.fr 
Service.patrimoine.et.marches@crous-lille.fr  </t>
  </si>
  <si>
    <t xml:space="preserve">Jennifer BOUTELIER</t>
  </si>
  <si>
    <t xml:space="preserve">03 59 61 70 83</t>
  </si>
  <si>
    <t xml:space="preserve">jennifer.boutelier@crous-lille.fr</t>
  </si>
  <si>
    <t xml:space="preserve">Direction régionale de l'environnement, de l'aménagement et du logement (DREAL) </t>
  </si>
  <si>
    <t xml:space="preserve">DREAL HDF
UD du Hainaut</t>
  </si>
  <si>
    <t xml:space="preserve">170 - RD630 ZA de l’Aérodrome Prouvy</t>
  </si>
  <si>
    <t xml:space="preserve">59303 – Valenciennes</t>
  </si>
  <si>
    <t xml:space="preserve">Stéphane DUFRIER
03 20 13 65 85
07 64 87 06 97
stephane.dufrier@developpement-durable.gouv.fr
</t>
  </si>
  <si>
    <t xml:space="preserve">Vanessa SOUPTEZ
Stéphane DUFRIER</t>
  </si>
  <si>
    <t xml:space="preserve">03 27 21 31 55
06 63 44 68 23
03 20 13 65 85
07 64 87 06 97</t>
  </si>
  <si>
    <t xml:space="preserve">vanessa.souptez@developpement-durable.gouv.fr 
stephane.dufrier@developpement-durable.gouv.fr   </t>
  </si>
  <si>
    <t xml:space="preserve">350 ml</t>
  </si>
  <si>
    <t xml:space="preserve">SGCD 59 – DDTM DOUAI</t>
  </si>
  <si>
    <t xml:space="preserve">123 RUE DE ROUBAIX</t>
  </si>
  <si>
    <t xml:space="preserve">Pas de contrat actuellement – site en chantier </t>
  </si>
  <si>
    <t xml:space="preserve">40 ML / 2 M hauteur des haies</t>
  </si>
  <si>
    <t xml:space="preserve">Oui, à créer</t>
  </si>
  <si>
    <t xml:space="preserve">Site en cours de chantier jusqu’à fin avril, Nombre de passage à déterminer, ramassage de feuilles</t>
  </si>
  <si>
    <t xml:space="preserve">SGCD 59 – DDTM VALENCIENNES</t>
  </si>
  <si>
    <t xml:space="preserve">10 BVD CARPEAUX</t>
  </si>
  <si>
    <t xml:space="preserve">4 passages/an</t>
  </si>
  <si>
    <t xml:space="preserve">CMA Rouvignies </t>
  </si>
  <si>
    <t xml:space="preserve">6 Rue Edmond Herly </t>
  </si>
  <si>
    <t xml:space="preserve">59220 – Rouvignies</t>
  </si>
  <si>
    <t xml:space="preserve">Inès MARMIGNON
06 11 87 35 54
i.marmignon@cma-hautsdefrance.fr</t>
  </si>
  <si>
    <t xml:space="preserve">445 ml</t>
  </si>
  <si>
    <t xml:space="preserve">CMA Saint-Saulve</t>
  </si>
  <si>
    <t xml:space="preserve">383 Avenue des Arts et Métiers</t>
  </si>
  <si>
    <t xml:space="preserve">59860 – Saint-Saulve</t>
  </si>
  <si>
    <t xml:space="preserve">26 ml</t>
  </si>
  <si>
    <t xml:space="preserve">CMA Caudry </t>
  </si>
  <si>
    <t xml:space="preserve">Rue des l'Université des Métiers </t>
  </si>
  <si>
    <t xml:space="preserve">59540 – Caudry</t>
  </si>
  <si>
    <t xml:space="preserve">Martine GINER
06 11 72 89 43
m.giner@cma-hautsdefrance.fr  </t>
  </si>
  <si>
    <t xml:space="preserve">160 ml</t>
  </si>
  <si>
    <t xml:space="preserve">CMA Solesmes </t>
  </si>
  <si>
    <t xml:space="preserve">Chemin des Uhlans </t>
  </si>
  <si>
    <t xml:space="preserve">59730 – Solesmes</t>
  </si>
  <si>
    <t xml:space="preserve">605 ml</t>
  </si>
  <si>
    <t xml:space="preserve">TJ Valenciennes </t>
  </si>
  <si>
    <t xml:space="preserve">6 AV des Dentellieres </t>
  </si>
  <si>
    <t xml:space="preserve">Christelle MERCIER </t>
  </si>
  <si>
    <t xml:space="preserve">03.27.14.67.45</t>
  </si>
  <si>
    <t xml:space="preserve">dg.tj-valenciennes@justice.fr</t>
  </si>
  <si>
    <t xml:space="preserve">60m2
inf 2,5 m</t>
  </si>
  <si>
    <t xml:space="preserve">Prévoir prestations de nettoyage des allées + toiture végétalisée l'accès se fait par le bureau du service numérisation
prévoir prestation de nettoyage des allées et voiries 100 m2
demande de 4 passages par an</t>
  </si>
  <si>
    <t xml:space="preserve">Annexe 8 mai 1945</t>
  </si>
  <si>
    <t xml:space="preserve">18 Place du 8 mai 1945</t>
  </si>
  <si>
    <t xml:space="preserve">Prévoir prestations de nettoyage des allées et voiries 142 m2
demande de 4 passages par an</t>
  </si>
  <si>
    <t xml:space="preserve">Annexe Quesnoy</t>
  </si>
  <si>
    <t xml:space="preserve">66 rue de Quesnoy</t>
  </si>
  <si>
    <t xml:space="preserve">30&gt; 2,5m</t>
  </si>
  <si>
    <t xml:space="preserve">Prévoir prestations de nettoyage des allées 30 m2 + cour intérieure l'accès se fait par le bureau du magistrat
demande de 4 passages par an</t>
  </si>
  <si>
    <t xml:space="preserve">TC Valenciennes</t>
  </si>
  <si>
    <t xml:space="preserve">5 Place du commerce</t>
  </si>
  <si>
    <t xml:space="preserve">Arnauld RENARD </t>
  </si>
  <si>
    <t xml:space="preserve">03.27.26.72.81</t>
  </si>
  <si>
    <t xml:space="preserve">arnauld.renard@greffe-tc-valenciennes.fr</t>
  </si>
  <si>
    <t xml:space="preserve">10 &gt;2,5m</t>
  </si>
  <si>
    <t xml:space="preserve">Prévoir  prestations de nettoyage des allées</t>
  </si>
  <si>
    <t xml:space="preserve">PJ de Douai</t>
  </si>
  <si>
    <t xml:space="preserve">5 rue Merlin</t>
  </si>
  <si>
    <t xml:space="preserve">Thierry VALENTIN
Brigitte LEMOINE </t>
  </si>
  <si>
    <t xml:space="preserve">03.27.93.53.00
03 27 93 27 75</t>
  </si>
  <si>
    <t xml:space="preserve">dg.ca-douai@justice.fr
dg.tj-douai@justice.fr 
</t>
  </si>
  <si>
    <t xml:space="preserve"> Hauteur inférieure à 2 mètres 6 ml dans le patio du sous sol </t>
  </si>
  <si>
    <t xml:space="preserve">DÉSHERBAGE, DEMOUSSAGE , BALAYAGE DES ALLÉES  AU TOTAL 847 M2 DÉCOMPOSÉ COMME SUIT : COUR INTÉRIEURE DU PALAIS 600 M2 - PATIO DU SOUS SOL 51  M2 - PATIO RDC  49 M2 - SECTEUR BARGE COTE SCARPE 147 M2 </t>
  </si>
  <si>
    <t xml:space="preserve">Annexe Saint Julien </t>
  </si>
  <si>
    <t xml:space="preserve">66 rue Saint - Julien</t>
  </si>
  <si>
    <t xml:space="preserve">Hélène COQUEL</t>
  </si>
  <si>
    <t xml:space="preserve">03.27.99.95.66</t>
  </si>
  <si>
    <t xml:space="preserve">dg.tj-douai@justice.fr</t>
  </si>
  <si>
    <t xml:space="preserve">HAUTEUR INFÉRIEURE  A 1,5 METRES 19 ML </t>
  </si>
  <si>
    <t xml:space="preserve">DÉSHERBAGE, DEMOUSSAGE ET BALAYAGE  DES ALLÉES  : 158 M2  +  FAUCHAGE 45 m2</t>
  </si>
  <si>
    <t xml:space="preserve">CPH / TJ / CA de Douai</t>
  </si>
  <si>
    <t xml:space="preserve">106 rue Merlin</t>
  </si>
  <si>
    <t xml:space="preserve">03.27.93.53.00
03.27.93.27.75</t>
  </si>
  <si>
    <t xml:space="preserve">DANS LA COUR ARRIÈRE :  HAUTEUR INFÉRIEURE A 2 MÈTRES  10 ML   + HAUTEUR INFÉRIEURE  A 1 MÈTRE 27 ML </t>
  </si>
  <si>
    <t xml:space="preserve">DÉSHERBAGE,DEMOUSSAGE ET BALAYAGE DES ALLÉES 53 M2 DANS LA COUR ARRIÈRE</t>
  </si>
  <si>
    <t xml:space="preserve">TJ d'Avesnes-Sur-Helpe</t>
  </si>
  <si>
    <t xml:space="preserve">11 rue du Maréchal Joffre 
Plateau Chemerault
</t>
  </si>
  <si>
    <t xml:space="preserve">Ludivine BAUDCHON</t>
  </si>
  <si>
    <t xml:space="preserve">03.27.57.78.86</t>
  </si>
  <si>
    <t xml:space="preserve">dg.tj-avesnes-sur-helpe@justice.fr </t>
  </si>
  <si>
    <t xml:space="preserve">Zone partagée avec d’autres entités
Arbres fruitiers dans le jardin
Concernant les massifs floraux : haie de charmille</t>
  </si>
  <si>
    <t xml:space="preserve">SAR de Douai- Centre DORIGNIES </t>
  </si>
  <si>
    <t xml:space="preserve">ZI Rue jean Perrin</t>
  </si>
  <si>
    <t xml:space="preserve">Roselyne DAUCHY</t>
  </si>
  <si>
    <t xml:space="preserve">03.61.16.40.13</t>
  </si>
  <si>
    <t xml:space="preserve">sec-ddarj.ca-douai@justice.fr</t>
  </si>
  <si>
    <t xml:space="preserve">HAUTEUR MOINS 1,5  MÈTRES  7 ML - HAUTEUR  DE MOINS DE 2,5 MÈTRES  1,5 ML </t>
  </si>
  <si>
    <t xml:space="preserve">FAUCHAGE ET RAMASSAGE   130 M2  -  DÉSHERBAGE DEMOUSSAGE ET BALAYAGE  40 M2 AU POURTOUR DU PORTAIL AUTOMATIQUE</t>
  </si>
  <si>
    <t xml:space="preserve">BP AUBY</t>
  </si>
  <si>
    <t xml:space="preserve">24-26 rue Jean Jacques Rousseau</t>
  </si>
  <si>
    <t xml:space="preserve">59950 – Auby</t>
  </si>
  <si>
    <t xml:space="preserve">MARCHE PUBLIC
 03 62 59 84 64
dipn59-so-marchespublics@interieur.gouv.fr 
LOGISTIQUE DOUAI 
03 27 92 38 74/90
dipn59-douai-logistique@interieur.gouv.fr</t>
  </si>
  <si>
    <t xml:space="preserve">SERVICE MATERIEL </t>
  </si>
  <si>
    <t xml:space="preserve">03 27 92 38 91</t>
  </si>
  <si>
    <t xml:space="preserve">dipn59-douai-materiel@interieur.gouv.fr</t>
  </si>
  <si>
    <t xml:space="preserve">Nettoyage des allées et voiries 500 en superficies et 4 passages/an
Prévoir également un  élagage des arbres </t>
  </si>
  <si>
    <t xml:space="preserve">AULNOYE AYMERIES</t>
  </si>
  <si>
    <t xml:space="preserve">2 rue Mirabeau</t>
  </si>
  <si>
    <t xml:space="preserve">59620 – Aulnoye-Aymeries</t>
  </si>
  <si>
    <t xml:space="preserve">David HUBINET
Laura DUCROTOIS </t>
  </si>
  <si>
    <t xml:space="preserve">03 27 69 17 66
03 27 69 29 82</t>
  </si>
  <si>
    <t xml:space="preserve">dipn59-div-maubeuge-bls-immo@interieur.gouv.fr</t>
  </si>
  <si>
    <t xml:space="preserve">nettoyage des allées et voiries : 180 en superficies  et 4 passages/an
Ramassage des épines </t>
  </si>
  <si>
    <t xml:space="preserve">CSP CAMBRAI</t>
  </si>
  <si>
    <t xml:space="preserve">1 RUE MONSEIGNEUR GUERRY</t>
  </si>
  <si>
    <t xml:space="preserve">Véronique HODAPP</t>
  </si>
  <si>
    <t xml:space="preserve">03 27 72 83 45 </t>
  </si>
  <si>
    <t xml:space="preserve">dipn59-cambrai@interieur.gouv.fr
veronique.hodapp@interieur.gouv.fr</t>
  </si>
  <si>
    <t xml:space="preserve">17.5</t>
  </si>
  <si>
    <t xml:space="preserve">FAUCHAGE : 50 en superficie et 4 passages/an
Nettoyage des allées et voiries : 800 en superficie et 4 passages/an </t>
  </si>
  <si>
    <t xml:space="preserve">Commissariat de DENAIN </t>
  </si>
  <si>
    <t xml:space="preserve"> rue du 8 Mai 1945</t>
  </si>
  <si>
    <t xml:space="preserve">59220 – Denain</t>
  </si>
  <si>
    <t xml:space="preserve">Nouveau site</t>
  </si>
  <si>
    <t xml:space="preserve">Justine DUEZ  
Laurie DAVID 
 Dominique LECLERC</t>
  </si>
  <si>
    <t xml:space="preserve">03 27 28 28 91
 03 27 28 28 03 
06 07 12 29 81</t>
  </si>
  <si>
    <t xml:space="preserve">dipn59-valenciennes-budget-immobilier@interieur.gouv.fr</t>
  </si>
  <si>
    <t xml:space="preserve">Il s’agit de prestations de désherbages dans la cour du commissariat</t>
  </si>
  <si>
    <t xml:space="preserve">Hotel de police DOUAI </t>
  </si>
  <si>
    <t xml:space="preserve">150 RUE SAINT SULPICE</t>
  </si>
  <si>
    <t xml:space="preserve">Zone partagée avec d’autres entités
Nettoyage des allées et voiries 6000 en superficies et  4 passages/an
Prévoir également un  élagage des  arbres</t>
  </si>
  <si>
    <t xml:space="preserve">MAUBEUGE</t>
  </si>
  <si>
    <t xml:space="preserve">Place du Docteur Forest </t>
  </si>
  <si>
    <t xml:space="preserve">Prévoir élagage de grands arbres dans une allée 
Pour la tonte prévoir un coupe bordure 
Devant le commissariat, il y a des buissons entretenus ponctuellement par la mairie  mais le site souhaite un entretien supplémentaire pour ces buissons ( les buissons masquent les fenêtres des agents et débordent sur le trottoirs)</t>
  </si>
  <si>
    <t xml:space="preserve">BP RAISMES</t>
  </si>
  <si>
    <t xml:space="preserve">34 GRAND PLACE</t>
  </si>
  <si>
    <t xml:space="preserve">59590 – Raismes</t>
  </si>
  <si>
    <t xml:space="preserve">FAUCHAGE : 350 en superficie – 4 passages/ an 
Nettoyage des allées et voiries :  850 en superficie – 4 passages/an </t>
  </si>
  <si>
    <t xml:space="preserve">BP SIN LE NOBLE</t>
  </si>
  <si>
    <t xml:space="preserve">Rue Jules Guesdes</t>
  </si>
  <si>
    <t xml:space="preserve">59450 – Sin-le-Noble</t>
  </si>
  <si>
    <t xml:space="preserve">Nettoyage des allées et voiries 923 en superficie et 4passages/an</t>
  </si>
  <si>
    <t xml:space="preserve">CSUB SAINT AMAND LES EAUX</t>
  </si>
  <si>
    <t xml:space="preserve">42 rue du Docteur davaine </t>
  </si>
  <si>
    <t xml:space="preserve">59230 – Saint-Amand-les-Eaux</t>
  </si>
  <si>
    <t xml:space="preserve">FAUCHAGE : 37,5 en superficie et 6 passages/an 
Nettoyage des allées et voirie : 1700 en superficie et 4 passage/an </t>
  </si>
  <si>
    <t xml:space="preserve">Brigade canine Trith Saint Leger</t>
  </si>
  <si>
    <t xml:space="preserve">1 Place de la republique</t>
  </si>
  <si>
    <t xml:space="preserve">59125 – Trith-Saint-Léger</t>
  </si>
  <si>
    <t xml:space="preserve">Nettoyage des allées et voiries : 600 en superficie et 12 passages/an</t>
  </si>
  <si>
    <t xml:space="preserve">BP WALLERS</t>
  </si>
  <si>
    <t xml:space="preserve">59135 – Wallers</t>
  </si>
  <si>
    <t xml:space="preserve">FAUCHAGE : 50 en superficie et 4 passages/an
 RETOUR du services Présence de 2 espaces (1 de 72 m² et le second environs 30 m²)</t>
  </si>
  <si>
    <t xml:space="preserve">Site Hazebrouck</t>
  </si>
  <si>
    <t xml:space="preserve">41 rue du milieu</t>
  </si>
  <si>
    <t xml:space="preserve">59190 – Hazebrouck</t>
  </si>
  <si>
    <t xml:space="preserve">Site partagé avec un bureau de la Préfecture </t>
  </si>
  <si>
    <t xml:space="preserve">Cio de Dunkerque St Pol sur Mer</t>
  </si>
  <si>
    <t xml:space="preserve">BD de l'Aurore</t>
  </si>
  <si>
    <t xml:space="preserve">59430 – Saint-Pol-sur-Mer</t>
  </si>
  <si>
    <t xml:space="preserve">PCUF</t>
  </si>
  <si>
    <t xml:space="preserve">Route des Amériques</t>
  </si>
  <si>
    <t xml:space="preserve">59279 – Loon-Plage</t>
  </si>
  <si>
    <t xml:space="preserve">Nicolas ROSEAU 09.70.27.12.12 nicolas.roseau@douane.finances.gouv.fr</t>
  </si>
  <si>
    <t xml:space="preserve">M.LENOBLE</t>
  </si>
  <si>
    <t xml:space="preserve">09.70.27.12.78</t>
  </si>
  <si>
    <t xml:space="preserve">Site partagé avec d’autres entités</t>
  </si>
  <si>
    <t xml:space="preserve">Direction interrégionale de la Mer (DIRM)</t>
  </si>
  <si>
    <t xml:space="preserve">Service Phares et Balises</t>
  </si>
  <si>
    <t xml:space="preserve">Quai des Anglais 250</t>
  </si>
  <si>
    <t xml:space="preserve">59140 – Dunkerque</t>
  </si>
  <si>
    <t xml:space="preserve">En régie</t>
  </si>
  <si>
    <t xml:space="preserve">Steve DARRY
07.64.40.31.34
steve.darry@developpement-durable.gouv.fr</t>
  </si>
  <si>
    <t xml:space="preserve">Benoît BATALLER</t>
  </si>
  <si>
    <t xml:space="preserve">06 58 65 12 20</t>
  </si>
  <si>
    <t xml:space="preserve">benoit.bataller@developpement-durable.gouv.fr</t>
  </si>
  <si>
    <t xml:space="preserve">Hauteur 1m50 Mètre linéaire 50m</t>
  </si>
  <si>
    <t xml:space="preserve">Tonte + ramassage + désherbage
Horaire d’ouverture du Lundi au vendredi 
08h00 à 12h et de 13h30 à 16h.</t>
  </si>
  <si>
    <t xml:space="preserve">Feu de Sangatte </t>
  </si>
  <si>
    <t xml:space="preserve">62231 – Sangatte</t>
  </si>
  <si>
    <t xml:space="preserve">Pierre ZAROW
06.59.39.83.39
pierre.zarow@developpement-durable.gouv.fr</t>
  </si>
  <si>
    <t xml:space="preserve">Cédric LEPRETRE</t>
  </si>
  <si>
    <t xml:space="preserve">06 99 81 28 97</t>
  </si>
  <si>
    <t xml:space="preserve">cedric.lepretre@developpement-durable.gouv.fr</t>
  </si>
  <si>
    <t xml:space="preserve">Tonte +  désherbage
Horaire d’ouverture du Lundi au vendredi de 7h30 à 12h30 et de 13h30 à 16h</t>
  </si>
  <si>
    <t xml:space="preserve">EPA MASSE DES DOUANES – Cité de CALAIS</t>
  </si>
  <si>
    <t xml:space="preserve">5/7 rue de Croy</t>
  </si>
  <si>
    <t xml:space="preserve">62100 – Calais</t>
  </si>
  <si>
    <t xml:space="preserve">David DEROSIAUX</t>
  </si>
  <si>
    <t xml:space="preserve">06 64 52 55 42</t>
  </si>
  <si>
    <t xml:space="preserve">david.derosiaux@douane.finances.gouv.fr</t>
  </si>
  <si>
    <t xml:space="preserve">Hauteur haies 1,80 m</t>
  </si>
  <si>
    <t xml:space="preserve">EPA MASSE DES DOUANES – Cité de ROSENDAEL</t>
  </si>
  <si>
    <t xml:space="preserve">529 rue Paul Vancassel</t>
  </si>
  <si>
    <t xml:space="preserve">59240 – Rosendael</t>
  </si>
  <si>
    <t xml:space="preserve">Hauteur haies 1m</t>
  </si>
  <si>
    <t xml:space="preserve">Accès par portail automatique 
10 tontes en moyenne/an
Taille de végétaux : 3 fois par an
</t>
  </si>
  <si>
    <t xml:space="preserve">DREAL HDF
UD du Littoral</t>
  </si>
  <si>
    <t xml:space="preserve">Rue du Pont de Pierre </t>
  </si>
  <si>
    <t xml:space="preserve">59820 – Gravelines</t>
  </si>
  <si>
    <t xml:space="preserve">Eric LOUAGE
Stéphane DUFRIER</t>
  </si>
  <si>
    <t xml:space="preserve">03 28 23 85 41
07 64 16 58 98
03 20 13 65 85
07 64 87 06 97</t>
  </si>
  <si>
    <t xml:space="preserve">eric.louage@developpement-durable.gouv.fr 
stephane.dufrier@developpement-durable.gouv.fr </t>
  </si>
  <si>
    <t xml:space="preserve">50 ml</t>
  </si>
  <si>
    <t xml:space="preserve">CMA Calais </t>
  </si>
  <si>
    <t xml:space="preserve">320 bd du 8 mai </t>
  </si>
  <si>
    <t xml:space="preserve">62104 – Calais</t>
  </si>
  <si>
    <t xml:space="preserve">Sandra HOGARD
06 24 01 58 71
s.hogard@cma-hautsdefrance.fr</t>
  </si>
  <si>
    <t xml:space="preserve">CMA Dunkerque </t>
  </si>
  <si>
    <t xml:space="preserve">214 rue du contre-torpilleur « le triomphant » </t>
  </si>
  <si>
    <t xml:space="preserve">Marjolaine BECUWE
06 20 83 86 66
m.becuwe@cma-hautsdefrance.fr </t>
  </si>
  <si>
    <t xml:space="preserve">166 ml</t>
  </si>
  <si>
    <t xml:space="preserve">CRGPAC Hazebrouck</t>
  </si>
  <si>
    <t xml:space="preserve">89 rue du Milieu</t>
  </si>
  <si>
    <t xml:space="preserve">Christelle BOULIN</t>
  </si>
  <si>
    <t xml:space="preserve">03.28.41.70.70</t>
  </si>
  <si>
    <t xml:space="preserve">cpa.sar.ca-douai@justice.fr</t>
  </si>
  <si>
    <t xml:space="preserve">430 haies de troènes </t>
  </si>
  <si>
    <t xml:space="preserve">Concernant les massifs floraux : 240m² massifs + 630 mLinéaires de caniveau + désherbage des pieds de haies et détourage + renforcement des plaquettes 1/an </t>
  </si>
  <si>
    <t xml:space="preserve">TPROX/CPH Hazebouck</t>
  </si>
  <si>
    <t xml:space="preserve">8 rue André Biébuyck</t>
  </si>
  <si>
    <t xml:space="preserve">Alain AUDE</t>
  </si>
  <si>
    <t xml:space="preserve">03.27.08.13.60</t>
  </si>
  <si>
    <t xml:space="preserve">chg.tprx-hazebrouck@justice.fr</t>
  </si>
  <si>
    <t xml:space="preserve">10&gt;2,5m</t>
  </si>
  <si>
    <t xml:space="preserve">TPROX/CPH Calais</t>
  </si>
  <si>
    <t xml:space="preserve">15 Place crevecoeur</t>
  </si>
  <si>
    <t xml:space="preserve">Stéphanie LEMAIRE</t>
  </si>
  <si>
    <t xml:space="preserve">03.21.99.61.20</t>
  </si>
  <si>
    <t xml:space="preserve">dg.tj-boulogne-sur-mer@justice.fr</t>
  </si>
  <si>
    <t xml:space="preserve">2&gt;2,5m</t>
  </si>
  <si>
    <t xml:space="preserve">Prévoir prestations de nettoyage des allées (gravillon 350m²)+ prestations de fauchage (45m²)</t>
  </si>
  <si>
    <t xml:space="preserve">Commissariat Bailleul </t>
  </si>
  <si>
    <t xml:space="preserve">17 rue de collège </t>
  </si>
  <si>
    <t xml:space="preserve">59270 – Bailleul</t>
  </si>
  <si>
    <t xml:space="preserve">nettoyage des allées et voiries 80  en superficies et 6 passages/ an </t>
  </si>
  <si>
    <t xml:space="preserve">SRT DUNKERQUE </t>
  </si>
  <si>
    <t xml:space="preserve">11 rue Henri GHESQUIERE </t>
  </si>
  <si>
    <t xml:space="preserve">59210 – Coudekerque-Branche</t>
  </si>
  <si>
    <t xml:space="preserve">03 28 80 12 19 </t>
  </si>
  <si>
    <t xml:space="preserve">cathy.cuvillier@interieur.gouv.fr</t>
  </si>
  <si>
    <t xml:space="preserve">Cour intérieure entourée de végétaux, arbustes, hautes mauvaises herbes qui recouvrent le sol de la cour.</t>
  </si>
  <si>
    <t xml:space="preserve">Commissariat GRAVELINES </t>
  </si>
  <si>
    <t xml:space="preserve">47 rue Aupick </t>
  </si>
  <si>
    <t xml:space="preserve">SERVICE IMMOBILIER/ BUDGET</t>
  </si>
  <si>
    <t xml:space="preserve">03 28 23 50 11
03 28 23 57 29</t>
  </si>
  <si>
    <t xml:space="preserve">dipn59-dunkerque-immo-budget@interieur.gouv.fr</t>
  </si>
  <si>
    <t xml:space="preserve">Débroussaillage + bordure 30 m²   - désherber 
Taille arbuste : 120 m²
Prévoir élagage arbre
Les prestations souhaitées ne concernent que le cour intérieure du commissariat </t>
  </si>
  <si>
    <t xml:space="preserve">HP Coquelles</t>
  </si>
  <si>
    <t xml:space="preserve">Boulevard du Kent</t>
  </si>
  <si>
    <t xml:space="preserve">62231 – Coquelles</t>
  </si>
  <si>
    <t xml:space="preserve">Vincent RIVELON
Christelle CLAIS</t>
  </si>
  <si>
    <t xml:space="preserve">03-21-46-25-46
03-21-46-25-47</t>
  </si>
  <si>
    <t xml:space="preserve">vincent.rivelon@interieur.gouv.fr
christelle.clais@interieur.gouv.fr</t>
  </si>
  <si>
    <t xml:space="preserve">Longueur = 157 m
Hauteur = 1,5 m </t>
  </si>
  <si>
    <t xml:space="preserve">Le site dispose de 2 espaces détente pour les chiens (50 m² + 40 m ²) qui doivent être débroussaillés environ 2 fois par mois sur la période d’avril à octobre.</t>
  </si>
  <si>
    <t xml:space="preserve">Unité phares et balises</t>
  </si>
  <si>
    <t xml:space="preserve">13 bvd bigot descelers</t>
  </si>
  <si>
    <t xml:space="preserve">62630 – Etaples</t>
  </si>
  <si>
    <t xml:space="preserve">Tonte + ramassage + désherbage
Horaire d’ouverture du Lundi au vendredi de 7h30 à 12h30 et de 13h30 à 16h</t>
  </si>
  <si>
    <t xml:space="preserve">Phare d ‘Alprech</t>
  </si>
  <si>
    <t xml:space="preserve">Route du Portel</t>
  </si>
  <si>
    <t xml:space="preserve">62480 – Le Portel</t>
  </si>
  <si>
    <t xml:space="preserve">Hauteur 1m50
Mètre linéaire 75m</t>
  </si>
  <si>
    <t xml:space="preserve">Tonte + ramassage + désherbage + taille de haies
Horaire d’ouverture du Lundi au vendredi de 7h30 à 12h30 et de 13h30 à 16h</t>
  </si>
  <si>
    <t xml:space="preserve">CROSS - Gris-Nez (Centre régional opérationnel de surveillance et de sauvetage) - Manche Est – Pas-de-Calais</t>
  </si>
  <si>
    <t xml:space="preserve">Site du CROSS Gris-Nez</t>
  </si>
  <si>
    <t xml:space="preserve">4 Rte du Cap</t>
  </si>
  <si>
    <t xml:space="preserve">62179 – Audinghen</t>
  </si>
  <si>
    <r>
      <rPr>
        <sz val="11"/>
        <rFont val="Calibri"/>
        <family val="0"/>
        <charset val="1"/>
      </rPr>
      <t xml:space="preserve">Delphine RICHARD – Secrétaire comptable 
03.21.87.78.20
</t>
    </r>
    <r>
      <rPr>
        <sz val="11"/>
        <color rgb="FF0000FF"/>
        <rFont val="Calibri"/>
        <family val="0"/>
        <charset val="1"/>
      </rPr>
      <t xml:space="preserve">delphine.richard@developpement-durable.gouv.fr
</t>
    </r>
    <r>
      <rPr>
        <sz val="11"/>
        <rFont val="Calibri"/>
        <family val="0"/>
        <charset val="1"/>
      </rPr>
      <t xml:space="preserve">
Xavier RICHARD – chef du service technique et finances
03.21.87.78.26
</t>
    </r>
    <r>
      <rPr>
        <sz val="11"/>
        <color rgb="FF0000FF"/>
        <rFont val="Calibri"/>
        <family val="0"/>
        <charset val="1"/>
      </rPr>
      <t xml:space="preserve">xavier.richard1@developpement-durable.gouv.fr</t>
    </r>
  </si>
  <si>
    <t xml:space="preserve">M. Franck TILLIER</t>
  </si>
  <si>
    <t xml:space="preserve">03 21 87 78 40</t>
  </si>
  <si>
    <t xml:space="preserve">gris-nez.service-technique@developpement-durable.gouv.fr</t>
  </si>
  <si>
    <t xml:space="preserve">Nettoyage/désherbage de zones gravillonnées, fauchage de talus
3 passages nécessaires par an</t>
  </si>
  <si>
    <t xml:space="preserve">Site du Mont Saint-Frieux</t>
  </si>
  <si>
    <t xml:space="preserve">Mont Saint-Frieux</t>
  </si>
  <si>
    <t xml:space="preserve">62152 – Neufchâtel-Hardelot</t>
  </si>
  <si>
    <t xml:space="preserve">Site difficile d'accès (piste forestière avec dénivelé), pas de personnel présent en permanence sur site
1 passage par an 
Prévoir débroussaillage autour de la clôture</t>
  </si>
  <si>
    <t xml:space="preserve">EPA MASSE DES DOUANES – Cité de BOULOGNE</t>
  </si>
  <si>
    <t xml:space="preserve">63 rue des Moulins</t>
  </si>
  <si>
    <t xml:space="preserve">62200 – Boulogne</t>
  </si>
  <si>
    <t xml:space="preserve">CMA Saint-Martin-Boulogne</t>
  </si>
  <si>
    <t xml:space="preserve">9 rue du Mont-Joie</t>
  </si>
  <si>
    <t xml:space="preserve">62200 – Saint-Martin-Boulogne</t>
  </si>
  <si>
    <t xml:space="preserve">Aline CHARLES
06 24 59 65 17
a.charles@cma-hautsdefrance.fr </t>
  </si>
  <si>
    <t xml:space="preserve">120 ml</t>
  </si>
  <si>
    <t xml:space="preserve">TJ Boulogne</t>
  </si>
  <si>
    <t xml:space="preserve">Place de la résistance</t>
  </si>
  <si>
    <t xml:space="preserve">62200 – Boulogne-sur-Mer</t>
  </si>
  <si>
    <t xml:space="preserve">Prévoir prestations de nettoyage des allées (240m²) + prestations de fauchage (50m²)</t>
  </si>
  <si>
    <t xml:space="preserve">Annexe Tintelleries Boulogne</t>
  </si>
  <si>
    <t xml:space="preserve">166 rue Faidherbe</t>
  </si>
  <si>
    <t xml:space="preserve">6&gt; 2,5 </t>
  </si>
  <si>
    <t xml:space="preserve">Prévoir prestations de nettoyage des allées (500m²)+ nettoyage massifs + prestations de fauchage (400m²)+ une prestation pour l'abatage d'un arbre et la taille d'arbuste est à prévoir.</t>
  </si>
  <si>
    <t xml:space="preserve">TPROX Montreuil sur mer </t>
  </si>
  <si>
    <t xml:space="preserve">1 rue des Carmes</t>
  </si>
  <si>
    <t xml:space="preserve">62170 – Montreuil</t>
  </si>
  <si>
    <t xml:space="preserve">9,5&gt;2,5m (bambous)</t>
  </si>
  <si>
    <t xml:space="preserve">Prévoir prestations de nettoyage des allées (59m² de pavés autobloquants)+</t>
  </si>
  <si>
    <t xml:space="preserve">TJ Saint-Omer </t>
  </si>
  <si>
    <t xml:space="preserve">3 rue des tribunaux </t>
  </si>
  <si>
    <t xml:space="preserve">62500 – Saint-Omer</t>
  </si>
  <si>
    <t xml:space="preserve">Françoise LEDIEU</t>
  </si>
  <si>
    <t xml:space="preserve">03.21.98.79.84</t>
  </si>
  <si>
    <t xml:space="preserve">dg.tj-st-omer@justice.fr</t>
  </si>
  <si>
    <t xml:space="preserve">CPH Saint-Omer </t>
  </si>
  <si>
    <t xml:space="preserve">rue de l'Ecu d'Artois</t>
  </si>
  <si>
    <t xml:space="preserve">9 &gt;2,5m</t>
  </si>
  <si>
    <t xml:space="preserve">Prévoir prestations de nettoyage des allées (70m² de pavés)</t>
  </si>
  <si>
    <t xml:space="preserve">129 – 131, Grande Rue
B.P. 649</t>
  </si>
  <si>
    <t xml:space="preserve">62321 – Boulogne-sur-Mer</t>
  </si>
  <si>
    <t xml:space="preserve">Pas de contrat actuellement</t>
  </si>
  <si>
    <t xml:space="preserve">Prévoir de mettre en pelouse une partie des massifs suite à des travaux de drainage + désherbage cours intérieur (40m linéaire)</t>
  </si>
  <si>
    <t xml:space="preserve">131, Grande Rue
B.P. 649</t>
  </si>
  <si>
    <t xml:space="preserve">7, rue d'Hérambault
</t>
  </si>
  <si>
    <t xml:space="preserve">Aucun espace bureau</t>
  </si>
  <si>
    <t xml:space="preserve">6, rue de la Chaîne
</t>
  </si>
  <si>
    <t xml:space="preserve">Coupe de grands massifs une fois/an, site historique, point attention jardin difficile d’accès. </t>
  </si>
  <si>
    <t xml:space="preserve">CPN SAINT OMER</t>
  </si>
  <si>
    <t xml:space="preserve">18 RUE DES PIPIERS</t>
  </si>
  <si>
    <t xml:space="preserve">Sébastien PARISIS</t>
  </si>
  <si>
    <t xml:space="preserve">03.21.11.51.77</t>
  </si>
  <si>
    <t xml:space="preserve">dipn62-saint-omer-logistique@interieur.gouv.fr</t>
  </si>
  <si>
    <t xml:space="preserve">CPN BERCK SUR MER</t>
  </si>
  <si>
    <t xml:space="preserve">23 armand</t>
  </si>
  <si>
    <t xml:space="preserve">62600 – Berck-sur-Mer</t>
  </si>
  <si>
    <t xml:space="preserve">Grégory CARON</t>
  </si>
  <si>
    <t xml:space="preserve">06.37.66.80.22</t>
  </si>
  <si>
    <t xml:space="preserve">gregory.caron4@interieur.gouv .fr</t>
  </si>
  <si>
    <t xml:space="preserve">CIO COMPIEGNE</t>
  </si>
  <si>
    <t xml:space="preserve">25 Square J B CLEMENT</t>
  </si>
  <si>
    <t xml:space="preserve">60200 – Compiègne</t>
  </si>
  <si>
    <t xml:space="preserve">SRAA
03.20.15.60.97
sraa@region-academique-hdf.fr 
</t>
  </si>
  <si>
    <t xml:space="preserve">Cédric LAMOUR</t>
  </si>
  <si>
    <t xml:space="preserve">03.22.82.69.65</t>
  </si>
  <si>
    <t xml:space="preserve">ce.dls@ac-amiens.fr</t>
  </si>
  <si>
    <t xml:space="preserve">tonte+ramassage / désherbage aux pieds arbustes et haies+ramassage / taille des haies, lierre et arbustes +ramassage / ramassage feuilles automne
Taille des haies, lierres et arbustes +ramassage</t>
  </si>
  <si>
    <t xml:space="preserve">SPIP BEAUVAIS</t>
  </si>
  <si>
    <t xml:space="preserve">178 avenue Marcel Dassault</t>
  </si>
  <si>
    <t xml:space="preserve">60000 – Beauvais</t>
  </si>
  <si>
    <t xml:space="preserve">Stève OLIVIER
03.60.36.51.86
economat.spip-oise@justice.fr </t>
  </si>
  <si>
    <t xml:space="preserve">Stève OLIVIER</t>
  </si>
  <si>
    <t xml:space="preserve">03 60 36 51 86</t>
  </si>
  <si>
    <t xml:space="preserve">economat.spip-oise@justice.fr</t>
  </si>
  <si>
    <t xml:space="preserve">Désherbage et démoussage du parking et de l' arrière cours bitumée 2X/an à prévoir</t>
  </si>
  <si>
    <t xml:space="preserve">Secrétariat général commun départemental 60 (SGCD 60)</t>
  </si>
  <si>
    <t xml:space="preserve">DDT de l’Oise</t>
  </si>
  <si>
    <t xml:space="preserve">2 BDV Amyot d’Inville</t>
  </si>
  <si>
    <t xml:space="preserve">Adeline MONSU
03.44.06.12.17
adeline.monsu@oise.gouv.fr</t>
  </si>
  <si>
    <t xml:space="preserve">Frédéric BREBANT</t>
  </si>
  <si>
    <t xml:space="preserve">06.60.61.01.74</t>
  </si>
  <si>
    <t xml:space="preserve">frederic.brebant@oise.gouv.fr </t>
  </si>
  <si>
    <t xml:space="preserve">Tonte uniquement 
Prévoir le nettoyage des allées</t>
  </si>
  <si>
    <t xml:space="preserve">1 Avenue Victor Hugo</t>
  </si>
  <si>
    <t xml:space="preserve">Haies : 50m de 4,5m</t>
  </si>
  <si>
    <t xml:space="preserve">Prévoir le nettoyage des allées</t>
  </si>
  <si>
    <t xml:space="preserve">40 Rue Jean Racine</t>
  </si>
  <si>
    <t xml:space="preserve">Rue St Marguerite</t>
  </si>
  <si>
    <t xml:space="preserve">Préfecture de l’Oise – Résidence directeur de cabinet</t>
  </si>
  <si>
    <t xml:space="preserve">13 Rue Bossuet</t>
  </si>
  <si>
    <t xml:space="preserve">Justine HIVERT
03.44.06.12.24
justine.hivert@oise.gouv.fr</t>
  </si>
  <si>
    <t xml:space="preserve">Agent technique de la Préfecture de l’Oise en fonction du planning</t>
  </si>
  <si>
    <t xml:space="preserve">Haies : 85m de 4,5m</t>
  </si>
  <si>
    <t xml:space="preserve">Tonte uniquement 
18m² + 7 jardinières et potées
Prévoir le nettoyage des allées</t>
  </si>
  <si>
    <t xml:space="preserve">Préfecture de l’Oise – Résidence Secrétaire général</t>
  </si>
  <si>
    <t xml:space="preserve">39 Rue de Savignies</t>
  </si>
  <si>
    <t xml:space="preserve">Haies : 14m de 4,5m</t>
  </si>
  <si>
    <t xml:space="preserve">Tonte uniquement 
10m² + 11 jardinières et potées
Prévoir le nettoyage des allées</t>
  </si>
  <si>
    <t xml:space="preserve">Préfecture de l’Oise – site EUROPE</t>
  </si>
  <si>
    <t xml:space="preserve">6 Avenue de l’Europe</t>
  </si>
  <si>
    <t xml:space="preserve">Haies : 208m de 4,5m</t>
  </si>
  <si>
    <t xml:space="preserve">Sous-Préfecture de Clermont</t>
  </si>
  <si>
    <t xml:space="preserve">6 Rue Georges Fleury</t>
  </si>
  <si>
    <t xml:space="preserve">60600 – Clermont</t>
  </si>
  <si>
    <t xml:space="preserve">Dominique ROUTIER</t>
  </si>
  <si>
    <t xml:space="preserve">06.21.20.71.96</t>
  </si>
  <si>
    <t xml:space="preserve">dominique.routier@oise.gouv.fr</t>
  </si>
  <si>
    <t xml:space="preserve">Haies : 345m de 4,5m</t>
  </si>
  <si>
    <t xml:space="preserve">Sous-Préfecture de Compiègne</t>
  </si>
  <si>
    <t xml:space="preserve">21 Rue Eugène Jacquet</t>
  </si>
  <si>
    <t xml:space="preserve">Jean-François MESLET</t>
  </si>
  <si>
    <t xml:space="preserve">06.32.72.82.07</t>
  </si>
  <si>
    <t xml:space="preserve">Jean-francois.meslet@oise.gouv.fr</t>
  </si>
  <si>
    <t xml:space="preserve">Haies : 38m de 4,5m</t>
  </si>
  <si>
    <t xml:space="preserve">Sous-Préfecture de Senlis</t>
  </si>
  <si>
    <t xml:space="preserve">3 Place Gérard de Nerval</t>
  </si>
  <si>
    <t xml:space="preserve">60300 – Senlis</t>
  </si>
  <si>
    <t xml:space="preserve">Thierry CHANTRELLE</t>
  </si>
  <si>
    <t xml:space="preserve">06.18.94.72.63</t>
  </si>
  <si>
    <t xml:space="preserve">thierry.chantrelle@oise.gouv.fr</t>
  </si>
  <si>
    <t xml:space="preserve">Haies : 100m de 4,5m</t>
  </si>
  <si>
    <t xml:space="preserve">DREAL HDF UD de l’Oise</t>
  </si>
  <si>
    <t xml:space="preserve">283 rue de Clermont ZA de la Vatine</t>
  </si>
  <si>
    <t xml:space="preserve">Alexis CATIEAU
Stéphane DUFRIER</t>
  </si>
  <si>
    <t xml:space="preserve">03 44 10 54 30
06 63 48 70 06
03 20 13 65 85
07 64 87 06 97</t>
  </si>
  <si>
    <t xml:space="preserve">alexis.catieau@developpement-durable.gouv.fr 
stephane.dufrier@developpement-durable.gouv.fr   </t>
  </si>
  <si>
    <t xml:space="preserve">Service Administratif Régional Amiens (SAR Amiens)</t>
  </si>
  <si>
    <t xml:space="preserve">TJ COMPIEGNE</t>
  </si>
  <si>
    <t xml:space="preserve">11 rue Henri de Séroux</t>
  </si>
  <si>
    <t xml:space="preserve">60321 – Compiègne</t>
  </si>
  <si>
    <t xml:space="preserve">Morgane RAOUX</t>
  </si>
  <si>
    <t xml:space="preserve">03.44.38.35.18</t>
  </si>
  <si>
    <t xml:space="preserve">dg.tj-compiegne@justice.fr</t>
  </si>
  <si>
    <t xml:space="preserve">1,20 m linéaires / 3 m haut
15,20 m linéaire / 80 cm haut (répartis sur 2 espaces)
7,5 m linéaire / 1 m haut</t>
  </si>
  <si>
    <t xml:space="preserve">Tonte : 20 m² Désherbage : 360 m²</t>
  </si>
  <si>
    <t xml:space="preserve">CPH CREIL</t>
  </si>
  <si>
    <t xml:space="preserve">12 Rue Jules Michelet</t>
  </si>
  <si>
    <t xml:space="preserve">60100 – Creil</t>
  </si>
  <si>
    <t xml:space="preserve">Naïma BELHADI - DIRECTRICE DE GREFFE
03.44.61.30.31
dg.cph-creil@justice.fr</t>
  </si>
  <si>
    <t xml:space="preserve"> SITE COMMUN AU CPH ET AU COMMISSARIAT DE POLICE DE CREIL
TONTE ET DÉSHERBAGE
Concernant les massifs floraux : roses à tailler - MOINS DE 10 ROSIERS</t>
  </si>
  <si>
    <t xml:space="preserve">TJ SENLIS</t>
  </si>
  <si>
    <t xml:space="preserve">26 allée des soupirs</t>
  </si>
  <si>
    <t xml:space="preserve">60300 - Senlis</t>
  </si>
  <si>
    <t xml:space="preserve">Céline MARCHANDIER
03.44.53.91.55
dg.tj-senlis@justice.fr</t>
  </si>
  <si>
    <t xml:space="preserve">Abdel BELOUACHI</t>
  </si>
  <si>
    <t xml:space="preserve">06.77.95.42.69</t>
  </si>
  <si>
    <t xml:space="preserve">absalame.belouahchi@justice.fr </t>
  </si>
  <si>
    <t xml:space="preserve">Zone partagée avec d’autres entités
patio difficile d'accès. Délimitation avec le terrain de la mairie non visible. </t>
  </si>
  <si>
    <t xml:space="preserve">TJ BEAUVAIS </t>
  </si>
  <si>
    <t xml:space="preserve">20 Bd St Jean </t>
  </si>
  <si>
    <t xml:space="preserve">Morgane BOUVIER 
03.44.79.60.20
dg.tj-beauvais@justice.fr</t>
  </si>
  <si>
    <t xml:space="preserve">David PETERS </t>
  </si>
  <si>
    <t xml:space="preserve">03.44.79.60.46</t>
  </si>
  <si>
    <t xml:space="preserve">ast.tj-beauvais@justice.fr </t>
  </si>
  <si>
    <t xml:space="preserve">115ml , 2m</t>
  </si>
  <si>
    <r>
      <rPr>
        <sz val="11"/>
        <color rgb="FF000000"/>
        <rFont val="Calibri"/>
        <family val="2"/>
        <charset val="1"/>
      </rPr>
      <t xml:space="preserve">Très grand parvis à désherber. </t>
    </r>
    <r>
      <rPr>
        <sz val="11"/>
        <rFont val="Calibri"/>
        <family val="2"/>
        <charset val="1"/>
      </rPr>
      <t xml:space="preserve">V</t>
    </r>
    <r>
      <rPr>
        <sz val="11"/>
        <rFont val="Calibri"/>
        <family val="2"/>
      </rPr>
      <t xml:space="preserve">olonté d'avoir une prestation de désherbage électrique une fois par an incluse dans le marché.</t>
    </r>
  </si>
  <si>
    <t xml:space="preserve">CMA Compiègne </t>
  </si>
  <si>
    <t xml:space="preserve">1 bis rue Joseph Cugnot </t>
  </si>
  <si>
    <t xml:space="preserve">Alexia VAN-HOVE
06 58 86 60 33
a.van-hove@cma-hautsdefrance.fr</t>
  </si>
  <si>
    <t xml:space="preserve">340 ml</t>
  </si>
  <si>
    <t xml:space="preserve">Université de Picardie Jules Verne (UPJV)</t>
  </si>
  <si>
    <t xml:space="preserve">Antenne universitaire 
et IUT</t>
  </si>
  <si>
    <t xml:space="preserve">52/54 Boulevard Saint André</t>
  </si>
  <si>
    <t xml:space="preserve">Sandra BRICHARD
03.44.84.84.62
s.brichard@nouvelleforge.com</t>
  </si>
  <si>
    <t xml:space="preserve">Fabien SANTONAX</t>
  </si>
  <si>
    <t xml:space="preserve">03.44.84.84.66
06.47.72.18.92</t>
  </si>
  <si>
    <t xml:space="preserve">f.santonax@nouvelleforge.com </t>
  </si>
  <si>
    <t xml:space="preserve"> Buissons à tailler entre le parvis et la BU avec ramassage et évacuation
Taille des arbustes: Haies et arbres parking et arrière du bâtiment </t>
  </si>
  <si>
    <t xml:space="preserve">IUT de Creil </t>
  </si>
  <si>
    <t xml:space="preserve">13 allée de la Faïencerie</t>
  </si>
  <si>
    <t xml:space="preserve">Isabelle MARAZANO
03.44.06.88.93
isabelle.marazano@u-picardie.fr </t>
  </si>
  <si>
    <t xml:space="preserve">William CHATELLAIN</t>
  </si>
  <si>
    <t xml:space="preserve">07 70 28 82 76</t>
  </si>
  <si>
    <t xml:space="preserve">william.chatellain@u-picardie.fr </t>
  </si>
  <si>
    <t xml:space="preserve"> - Taille des différents types d'arbustes sur l'entrée de l'université de Creil. 
- Les massifs et îlots des différents balcons vu avec le gardien . 
- Taille de la haie de thuyas sur les 3 faces. 
- Soufflage des zones de travail . 
- Évacuation des déchets.</t>
  </si>
  <si>
    <t xml:space="preserve">INSPE Beauvais</t>
  </si>
  <si>
    <t xml:space="preserve">3 rue Bossuet</t>
  </si>
  <si>
    <t xml:space="preserve">Matthieu DEPRET
03 44 48 72 14
matthieu.depret@u-picardie.fr</t>
  </si>
  <si>
    <t xml:space="preserve">Matthieu DEPRET</t>
  </si>
  <si>
    <t xml:space="preserve">03 44 48 72 14</t>
  </si>
  <si>
    <t xml:space="preserve">matthieu.depret@u-picardie.fr </t>
  </si>
  <si>
    <t xml:space="preserve">Arbre à élaguer</t>
  </si>
  <si>
    <t xml:space="preserve">CPN Beauvais </t>
  </si>
  <si>
    <t xml:space="preserve">135 rue des Déportés</t>
  </si>
  <si>
    <t xml:space="preserve">Stéphane DANTEC
06 07 58 21 70
dipn60-so-finances@interieur.gouv.fr</t>
  </si>
  <si>
    <t xml:space="preserve">David WITTMER</t>
  </si>
  <si>
    <t xml:space="preserve">06 30 65 86 83</t>
  </si>
  <si>
    <t xml:space="preserve">dipn60-so-immobilier@interieur.gouv.fr</t>
  </si>
  <si>
    <t xml:space="preserve">70 m linéaires 1 m de hauteur</t>
  </si>
  <si>
    <t xml:space="preserve">CNI obligatoire avant venue</t>
  </si>
  <si>
    <t xml:space="preserve">Echéance du contrat actuel</t>
  </si>
  <si>
    <t xml:space="preserve">CIO ST QUENTIN</t>
  </si>
  <si>
    <t xml:space="preserve">38 bis Boulevard Gambetta</t>
  </si>
  <si>
    <t xml:space="preserve">02100 – Saint-Quentin</t>
  </si>
  <si>
    <t xml:space="preserve">tonte+ramassage / désherbage aux pieds arbustes et haies+ramassage / taille des haies, lierre et arbustes +ramassage / ramassage feuilles automne
Taille des haies, lierres et arbustes +ramassage
nettoyage et démoussage parking et entretiens caniveaux du parking</t>
  </si>
  <si>
    <t xml:space="preserve">SPIP 60 ALIP de SOISSONS</t>
  </si>
  <si>
    <t xml:space="preserve">80 Boulevard Jeanne d'Arc</t>
  </si>
  <si>
    <t xml:space="preserve">02200 – Soissons</t>
  </si>
  <si>
    <t xml:space="preserve">Mme AURIBAULT
03.23.23.78.83
economat.spip-aisne@justice.fr</t>
  </si>
  <si>
    <t xml:space="preserve">Laëtitia DUCRET</t>
  </si>
  <si>
    <t xml:space="preserve">03.23.76.48.90</t>
  </si>
  <si>
    <t xml:space="preserve">laetitia.ducret@justice.fr</t>
  </si>
  <si>
    <t xml:space="preserve">BP ST QUENTIN</t>
  </si>
  <si>
    <t xml:space="preserve">Rue Parmentier</t>
  </si>
  <si>
    <t xml:space="preserve">Nicolas ROSEAU
09.70.27.12.12 nicolas.roseau@douane.finances.gouv.fr</t>
  </si>
  <si>
    <t xml:space="preserve">M.KRIF</t>
  </si>
  <si>
    <t xml:space="preserve">09.70.27.11.21 </t>
  </si>
  <si>
    <t xml:space="preserve">8 ml pour 1,5m de hauteur</t>
  </si>
  <si>
    <t xml:space="preserve">Secrétariat général commun départemental 02 (SGCD 02)</t>
  </si>
  <si>
    <t xml:space="preserve">PRÉFECTURE DE L'AISNE</t>
  </si>
  <si>
    <t xml:space="preserve">2 RUE PAUL DOUMER</t>
  </si>
  <si>
    <t xml:space="preserve">02000 – Laon</t>
  </si>
  <si>
    <t xml:space="preserve">Carine FRITZINGER
03.23.21.82.62
carine.fritzinger@aisne.gouv.fr</t>
  </si>
  <si>
    <t xml:space="preserve">Olivier TOMEZAK</t>
  </si>
  <si>
    <t xml:space="preserve">03.23.24.64.14</t>
  </si>
  <si>
    <t xml:space="preserve">olivier.tomezak@aisne.gouv.fr</t>
  </si>
  <si>
    <t xml:space="preserve">143m hauteur 1 à 3m</t>
  </si>
  <si>
    <t xml:space="preserve">Y compris la Résidence du Secrétaire Général</t>
  </si>
  <si>
    <t xml:space="preserve">DDT SGCD</t>
  </si>
  <si>
    <t xml:space="preserve">50 BOULEVARD DE LYON</t>
  </si>
  <si>
    <t xml:space="preserve">130m</t>
  </si>
  <si>
    <t xml:space="preserve">SOUS-PRÉFECTURE CHÂTEAU-THIERRY</t>
  </si>
  <si>
    <t xml:space="preserve">28 RUE SAINT CREPIN</t>
  </si>
  <si>
    <t xml:space="preserve">02400 – Château-Thierry</t>
  </si>
  <si>
    <t xml:space="preserve">40m hauteur 1 à 2m</t>
  </si>
  <si>
    <t xml:space="preserve">SOUS-PRÉFECTURE SAINT-QUENTIN</t>
  </si>
  <si>
    <t xml:space="preserve">22-24 RUE DE LA SOUS PREFECTURE</t>
  </si>
  <si>
    <t xml:space="preserve">20m hauteur inf 1m</t>
  </si>
  <si>
    <t xml:space="preserve">SOUS-PRÉFECTURE SOISSONS</t>
  </si>
  <si>
    <t xml:space="preserve">RUE DE PANLEU</t>
  </si>
  <si>
    <t xml:space="preserve">50m hauteur 1 à 2m</t>
  </si>
  <si>
    <t xml:space="preserve">SOUS-PRÉFECTURE VERVINS</t>
  </si>
  <si>
    <t xml:space="preserve">RUE RAOUL DE COUCY</t>
  </si>
  <si>
    <t xml:space="preserve">02140 – Vervins</t>
  </si>
  <si>
    <t xml:space="preserve">79m hauteur 1 à 2m</t>
  </si>
  <si>
    <t xml:space="preserve">BÂTIMENT DDT SAINT QUENTIN</t>
  </si>
  <si>
    <t xml:space="preserve">25 RUE ALBERT THOMAS</t>
  </si>
  <si>
    <t xml:space="preserve">30m</t>
  </si>
  <si>
    <t xml:space="preserve">TJ LAON - local archives</t>
  </si>
  <si>
    <t xml:space="preserve">29 rue Garbriel Péri</t>
  </si>
  <si>
    <t xml:space="preserve">Sabrina LEMOINE
03.23.26.29.29
dg.tj-laon@justice.fr</t>
  </si>
  <si>
    <t xml:space="preserve">Sébastien LETRAIN</t>
  </si>
  <si>
    <t xml:space="preserve">06.74.03.92.43</t>
  </si>
  <si>
    <t xml:space="preserve">sebastien.letrain@justice.fr</t>
  </si>
  <si>
    <t xml:space="preserve">Intervention sur RDV uniquement, local qui n'est pas occupé à plein temps. Nécessité de 3 passages annuels</t>
  </si>
  <si>
    <t xml:space="preserve">INSPE Laon</t>
  </si>
  <si>
    <t xml:space="preserve">25 Avenue de la République</t>
  </si>
  <si>
    <t xml:space="preserve">Enora TOURNEMOLLE
03 23 26 33 90
enora.tournemolle@u-picardie.fr </t>
  </si>
  <si>
    <t xml:space="preserve">Enora TOURNEMOLLE</t>
  </si>
  <si>
    <t xml:space="preserve">03 23 26 33 90</t>
  </si>
  <si>
    <t xml:space="preserve">enora.tournemolle@u-picardie.fr</t>
  </si>
  <si>
    <t xml:space="preserve">120 mètres * 2 mètres</t>
  </si>
  <si>
    <t xml:space="preserve">Recréer les massifs floraux (ajout de fleurs etc) - 236 m²</t>
  </si>
  <si>
    <t xml:space="preserve">Campus Saint-Quentin</t>
  </si>
  <si>
    <t xml:space="preserve">48 rue d'Ostende</t>
  </si>
  <si>
    <t xml:space="preserve">Coralie HAYE
06 31 12 89 05
coralie.haye@u-picardie.fr </t>
  </si>
  <si>
    <t xml:space="preserve">Haies (environ 180ml-hauteur : 1m80 environ) 1 fois par an
Arbres (élagage et entretien de 15 arbres - hauteur entre 2M et 10M environ)</t>
  </si>
  <si>
    <r>
      <rPr>
        <sz val="12"/>
        <color rgb="FF000000"/>
        <rFont val="Calibri"/>
        <family val="2"/>
        <charset val="1"/>
      </rPr>
      <t xml:space="preserve">Fauchage + broyage grande surface : environ 7000m² : 2 fois par an
Tonte pelouses : environ 6600 m² : 7 ou 8 fois par an 
</t>
    </r>
    <r>
      <rPr>
        <sz val="12"/>
        <rFont val="Calibri"/>
        <family val="2"/>
        <charset val="1"/>
      </rPr>
      <t xml:space="preserve">
</t>
    </r>
    <r>
      <rPr>
        <sz val="12"/>
        <color rgb="FF000000"/>
        <rFont val="Calibri"/>
        <family val="2"/>
        <charset val="1"/>
      </rPr>
      <t xml:space="preserve">Tailles haies parking et trottoir ext 1 fois/an. 
Élagage des arbres à prévoir. </t>
    </r>
  </si>
  <si>
    <t xml:space="preserve">DDPN LAON</t>
  </si>
  <si>
    <t xml:space="preserve">41 rue Roger Salengro</t>
  </si>
  <si>
    <t xml:space="preserve">pas de contrat, il s’agit d’une commande ponctuelle</t>
  </si>
  <si>
    <t xml:space="preserve">Marion MIQUEL ou Béatrice ZAJAC
03 23 25 16 06 ou 03 23 25 16 05
ddpn02-so-finances@interieur.gouv.fr </t>
  </si>
  <si>
    <t xml:space="preserve">Christophe MOSCET ou Adrien LAGUILLIEZ</t>
  </si>
  <si>
    <t xml:space="preserve">03-23-27-79-74</t>
  </si>
  <si>
    <t xml:space="preserve">ddpn02-laon-em-materiel@interieur.gouv.fr</t>
  </si>
  <si>
    <t xml:space="preserve">Besoin élagage de 2 tilleuls – 1 fois/an</t>
  </si>
  <si>
    <t xml:space="preserve">COMMISSARIAT DE POLICE</t>
  </si>
  <si>
    <t xml:space="preserve">19 rue Paul Deviolaine</t>
  </si>
  <si>
    <t xml:space="preserve">Bertrand MORAUX ou Pascal OLIVE</t>
  </si>
  <si>
    <t xml:space="preserve">03-23-76-72-31</t>
  </si>
  <si>
    <t xml:space="preserve">ddpn02-soissons-em-materiel@interieur.gouv.fr</t>
  </si>
  <si>
    <t xml:space="preserve">Besoin élagage de 11 tilleuls – 1 fois/an</t>
  </si>
  <si>
    <t xml:space="preserve">CIO AMIENS</t>
  </si>
  <si>
    <t xml:space="preserve">70 Boulevard de St Quentin</t>
  </si>
  <si>
    <t xml:space="preserve">80000 – Amiens</t>
  </si>
  <si>
    <t xml:space="preserve">tonte+ramassage / désherbage aux pieds arbustes et haies+ramassage / taille des haies, lierre et arbustes +ramassage / ramassage feuilles automne
Taille des haies, lierres et arbustes +ramassage
nettoyage et démoussage parking et entretiens caniveaux du parking</t>
  </si>
  <si>
    <t xml:space="preserve">CIO PERONNE</t>
  </si>
  <si>
    <t xml:space="preserve">15 Avenue Mac Orlan</t>
  </si>
  <si>
    <t xml:space="preserve">80200 – Péronne</t>
  </si>
  <si>
    <t xml:space="preserve">Maison du Recteur</t>
  </si>
  <si>
    <t xml:space="preserve">22 Rue de l'Amiral Courbet</t>
  </si>
  <si>
    <t xml:space="preserve">Secrétariat général commun départemental 80 (SGCD 80)</t>
  </si>
  <si>
    <t xml:space="preserve">SP Abbeville</t>
  </si>
  <si>
    <t xml:space="preserve">17 rue des minimes</t>
  </si>
  <si>
    <t xml:space="preserve">80100 – Abbeville</t>
  </si>
  <si>
    <t xml:space="preserve">130*3</t>
  </si>
  <si>
    <t xml:space="preserve">SP Péronne</t>
  </si>
  <si>
    <t xml:space="preserve">25 avenue charles boulenger</t>
  </si>
  <si>
    <t xml:space="preserve">Frédéric CAPELLE</t>
  </si>
  <si>
    <t xml:space="preserve">06.80.32.79.73</t>
  </si>
  <si>
    <t xml:space="preserve">Frederic.capelle@somme.gouv.fr</t>
  </si>
  <si>
    <t xml:space="preserve">400ml</t>
  </si>
  <si>
    <t xml:space="preserve">Résidence Secrétaire général</t>
  </si>
  <si>
    <t xml:space="preserve">37 mail albert premier </t>
  </si>
  <si>
    <t xml:space="preserve">Robin BELPAUME</t>
  </si>
  <si>
    <t xml:space="preserve">07.88.56.92.32</t>
  </si>
  <si>
    <t xml:space="preserve">robin.belpaume@somme.gouv.fr</t>
  </si>
  <si>
    <t xml:space="preserve"> A définir </t>
  </si>
  <si>
    <t xml:space="preserve">Hôtel préfectoral </t>
  </si>
  <si>
    <t xml:space="preserve">47 rue de la république</t>
  </si>
  <si>
    <t xml:space="preserve">1090m²</t>
  </si>
  <si>
    <t xml:space="preserve">Garage SGCD</t>
  </si>
  <si>
    <t xml:space="preserve">23 rue jules lardière</t>
  </si>
  <si>
    <t xml:space="preserve">50m²</t>
  </si>
  <si>
    <t xml:space="preserve">Ateliers </t>
  </si>
  <si>
    <t xml:space="preserve">14 rue jules lardière</t>
  </si>
  <si>
    <t xml:space="preserve">50ml*1,5</t>
  </si>
  <si>
    <t xml:space="preserve">Phare de Cayeux</t>
  </si>
  <si>
    <t xml:space="preserve">rue de picardie Brigthon</t>
  </si>
  <si>
    <t xml:space="preserve">80410 – Cayeux</t>
  </si>
  <si>
    <t xml:space="preserve">Direction régionale des Affaires culturelles (DRAC)</t>
  </si>
  <si>
    <t xml:space="preserve">DRAC HdF</t>
  </si>
  <si>
    <t xml:space="preserve">5 rue Henri Daussy</t>
  </si>
  <si>
    <r>
      <rPr>
        <sz val="11"/>
        <rFont val="Calibri"/>
        <family val="0"/>
        <charset val="1"/>
      </rPr>
      <t xml:space="preserve">Florence REIX (Serv Logistique Amiens)
03.22.97.33.92
</t>
    </r>
    <r>
      <rPr>
        <sz val="11"/>
        <color rgb="FF0000FF"/>
        <rFont val="Calibri"/>
        <family val="0"/>
        <charset val="1"/>
      </rPr>
      <t xml:space="preserve">florence.reix@culture.gouv.fr
</t>
    </r>
    <r>
      <rPr>
        <sz val="11"/>
        <rFont val="Calibri"/>
        <family val="0"/>
        <charset val="1"/>
      </rPr>
      <t xml:space="preserve">
Thomas HOUSIEAUX (Serv Financier Lille)
03.28.36.61.67
</t>
    </r>
    <r>
      <rPr>
        <sz val="11"/>
        <color rgb="FF0000FF"/>
        <rFont val="Calibri"/>
        <family val="0"/>
        <charset val="1"/>
      </rPr>
      <t xml:space="preserve">thomas.housieaux@culture.gouv.fr</t>
    </r>
    <r>
      <rPr>
        <sz val="11"/>
        <rFont val="Calibri"/>
        <family val="0"/>
        <charset val="1"/>
      </rPr>
      <t xml:space="preserve"> </t>
    </r>
  </si>
  <si>
    <t xml:space="preserve">Vincent VERET</t>
  </si>
  <si>
    <t xml:space="preserve">07.61.12.49.64</t>
  </si>
  <si>
    <t xml:space="preserve">logistique.drac.hauts-de-france@culture.gouv.fr</t>
  </si>
  <si>
    <t xml:space="preserve">65 m2  hauteur entre 1 et 3 m</t>
  </si>
  <si>
    <t xml:space="preserve">Uniquement désherbage d'allées, de cour et d'un escalier
Besoin de désherbage d'une allée pavée, d'une cour avec enrobée mais où de mauvaises herbes poussent par endroit, ainsi que sur un escalier de pierre. Besoin que ce désherbage soit fait sans qu'il ne reste d'herbe brûlée qui "s'élimineront toutes seules" car cette intervention doit être réalisée juste avant les JEP et notre site doit être beau et propre pour les visites du week-end. </t>
  </si>
  <si>
    <t xml:space="preserve">EPA MASSE DES DOUANES – Cité d’AMIENS</t>
  </si>
  <si>
    <t xml:space="preserve">37 rue Pierre Rollin</t>
  </si>
  <si>
    <t xml:space="preserve">Antony GRADIM</t>
  </si>
  <si>
    <t xml:space="preserve">06 08 50 46 84</t>
  </si>
  <si>
    <t xml:space="preserve">antony.gradim@douane.fiances.gouv.fr</t>
  </si>
  <si>
    <t xml:space="preserve">CA et TJ AMIENS</t>
  </si>
  <si>
    <t xml:space="preserve">14 Rue Robert de Luzarches</t>
  </si>
  <si>
    <t xml:space="preserve">Véronique BECU</t>
  </si>
  <si>
    <t xml:space="preserve">03 22 82 46 60</t>
  </si>
  <si>
    <t xml:space="preserve">logistique.ca-amiens@justice.fr </t>
  </si>
  <si>
    <t xml:space="preserve">Haie sur 30 m
Hauteur 2,5 à 3mètres
1 marronnier dans la cour + 3 marronniers municipaux ?
</t>
  </si>
  <si>
    <t xml:space="preserve">Tonte, ramassage des feuilles mortes, désherbage 5 cours intérieures, ramassage marrons de 4 marronniers - tonte environ 400 m2 Ramassage sur 5 cours intérieures environ 3000m2
Taille végétaux : haie branches de marronniers si besoin 
Ramassage des feuilles mortes sur les deux cours indispensables</t>
  </si>
  <si>
    <t xml:space="preserve">TPRX Péronne</t>
  </si>
  <si>
    <t xml:space="preserve">57 rue Saint Fursy</t>
  </si>
  <si>
    <t xml:space="preserve">Audrey HALLUIN</t>
  </si>
  <si>
    <t xml:space="preserve">03 22 84 72 87</t>
  </si>
  <si>
    <t xml:space="preserve">chg.tprx-peronne@justice.fr </t>
  </si>
  <si>
    <t xml:space="preserve">Désherbage de la cour en façade
Une petite cour intérieure de 52 m² (bétonnée) qui ont besoin d'un nettoyage par an (karcher)</t>
  </si>
  <si>
    <t xml:space="preserve">TPRX/CPH ABBE</t>
  </si>
  <si>
    <t xml:space="preserve">79 rue du Marechal Foch</t>
  </si>
  <si>
    <t xml:space="preserve">Mélodie ROSANT
Francis MALAQUIN</t>
  </si>
  <si>
    <t xml:space="preserve">03.22.25.37.64</t>
  </si>
  <si>
    <t xml:space="preserve">chg.tprx-abbeville@justice.fr </t>
  </si>
  <si>
    <t xml:space="preserve">long 20 m haut 2,5 à 3,00 m </t>
  </si>
  <si>
    <t xml:space="preserve">tonte et scarification des pelouses finition taille bordure évacuation des déchets taille de haie diverses essences nettoyage caniveaux parking
Ramassage des feuilles mortes et marrons (2 fois)</t>
  </si>
  <si>
    <t xml:space="preserve">CMA Amiens IREAM </t>
  </si>
  <si>
    <t xml:space="preserve">30 rue Québec</t>
  </si>
  <si>
    <t xml:space="preserve">Michel FOURNIER 
06 14 85 48 39
michel.fournier@cma-hautsdefrance.fr </t>
  </si>
  <si>
    <t xml:space="preserve">190 ml</t>
  </si>
  <si>
    <t xml:space="preserve">CMA Boves </t>
  </si>
  <si>
    <t xml:space="preserve">7 rue d'Ile Mystérieuse </t>
  </si>
  <si>
    <t xml:space="preserve">80400 – Boves</t>
  </si>
  <si>
    <t xml:space="preserve">287,6 ml</t>
  </si>
  <si>
    <t xml:space="preserve">Campus Cathédrale</t>
  </si>
  <si>
    <t xml:space="preserve">Passage du logis du Roi</t>
  </si>
  <si>
    <t xml:space="preserve">Michael PREVOT
03 22 82 71 77
michael.prevot@u-picardie.fr 
</t>
  </si>
  <si>
    <t xml:space="preserve">Michael PREVOT</t>
  </si>
  <si>
    <t xml:space="preserve">michael.prevot@u-picardie.fr </t>
  </si>
  <si>
    <t xml:space="preserve">arbre à élaguer 10m de haut +haie de bambous 20 m de long sur 2,50 largeur H 2,5</t>
  </si>
  <si>
    <t xml:space="preserve">Particularité de l'accès , demande d'autorisation Amiens Métropole</t>
  </si>
  <si>
    <t xml:space="preserve">IUT Amiens</t>
  </si>
  <si>
    <t xml:space="preserve">Avenue des Facultés - Le Bailly</t>
  </si>
  <si>
    <t xml:space="preserve">80480 – Salouël</t>
  </si>
  <si>
    <t xml:space="preserve">Caroline GUEROULT
03 22 53 40 20
caroline.gueroult@u-picardie.fr </t>
  </si>
  <si>
    <t xml:space="preserve">Jacques DEBUIRE</t>
  </si>
  <si>
    <t xml:space="preserve">jacques.debuire@u-picardie.fr</t>
  </si>
  <si>
    <t xml:space="preserve">Bibliothèque Amphi IUT AMIENS</t>
  </si>
  <si>
    <t xml:space="preserve">Campus Saint Charles</t>
  </si>
  <si>
    <t xml:space="preserve">3 RUE DES LOUVELS</t>
  </si>
  <si>
    <t xml:space="preserve">Nathalie REY
06.22.19.98.25
nathalie.rey@u-picardie.fr </t>
  </si>
  <si>
    <t xml:space="preserve">M.OGER</t>
  </si>
  <si>
    <t xml:space="preserve">03.22.82.77.46</t>
  </si>
  <si>
    <t xml:space="preserve">allan.oger@u-picardie.fr </t>
  </si>
  <si>
    <t xml:space="preserve">2 interventions par an</t>
  </si>
  <si>
    <t xml:space="preserve">Campus Thil</t>
  </si>
  <si>
    <t xml:space="preserve">Chemin du Thil</t>
  </si>
  <si>
    <t xml:space="preserve">Marie-Laure HESDIN
03 22 82 72 30
selcam@u-picardie.fr </t>
  </si>
  <si>
    <t xml:space="preserve">Marie-Laure HESDIN</t>
  </si>
  <si>
    <t xml:space="preserve">03 22 82 72 30</t>
  </si>
  <si>
    <t xml:space="preserve">selcam@u-picardie.fr</t>
  </si>
  <si>
    <t xml:space="preserve">800 * 4 mètres</t>
  </si>
  <si>
    <t xml:space="preserve">Plate Forme Technologique</t>
  </si>
  <si>
    <t xml:space="preserve">2 rue du Fond Lagache</t>
  </si>
  <si>
    <t xml:space="preserve">80480 – Dury</t>
  </si>
  <si>
    <t xml:space="preserve">Arnaud BRIQUE
06.10.75.63.67
arnaud.brique@u-picardie.fr </t>
  </si>
  <si>
    <t xml:space="preserve">Arnaud BRIQUE</t>
  </si>
  <si>
    <t xml:space="preserve">06.10.75.63.67</t>
  </si>
  <si>
    <t xml:space="preserve">arnaud.brique@u-picardie.fr</t>
  </si>
  <si>
    <t xml:space="preserve">60m a 2M et 40m a 3M</t>
  </si>
  <si>
    <t xml:space="preserve">Intervention programmé sur le site pour enlèvement des feuilles/déchets. Nettoyage (enlèvement des feuilles et des mauvaises herbes) d'un patio au centre du bâtiment. 
Débroussaillage d'un talus 1X par an (100m*6m) et d'un bassin d'orage (30*20*5m).</t>
  </si>
  <si>
    <t xml:space="preserve">DIPN80</t>
  </si>
  <si>
    <t xml:space="preserve">Rue Zamenhof</t>
  </si>
  <si>
    <t xml:space="preserve">A définir – 2026</t>
  </si>
  <si>
    <t xml:space="preserve">Service Finances
03 60 28 52 32
dipn80-so-finances@interieur.gouv.fr </t>
  </si>
  <si>
    <t xml:space="preserve">Service logistique</t>
  </si>
  <si>
    <t xml:space="preserve">03-60-28-52-50</t>
  </si>
  <si>
    <t xml:space="preserve">dipn80-so-logistique@interieur.gouv.fr</t>
  </si>
  <si>
    <t xml:space="preserve">2 m</t>
  </si>
  <si>
    <t xml:space="preserve">Site en fin de construction. Espaces verts non encore identifiés</t>
  </si>
  <si>
    <t xml:space="preserve">CPN ABBEVILLE</t>
  </si>
  <si>
    <t xml:space="preserve">Rue boucher de Perthes</t>
  </si>
  <si>
    <t xml:space="preserve">dipn80-abbeville-em-bls@interieur.gouv.fr</t>
  </si>
  <si>
    <t xml:space="preserve">UCL</t>
  </si>
  <si>
    <t xml:space="preserve">Route d’allonville</t>
  </si>
</sst>
</file>

<file path=xl/styles.xml><?xml version="1.0" encoding="utf-8"?>
<styleSheet xmlns="http://schemas.openxmlformats.org/spreadsheetml/2006/main">
  <numFmts count="12">
    <numFmt numFmtId="164" formatCode="General"/>
    <numFmt numFmtId="165" formatCode="00000"/>
    <numFmt numFmtId="166" formatCode="dd/mm/yyyy"/>
    <numFmt numFmtId="167" formatCode="_-* #,##0.00&quot; €&quot;_-;\-* #,##0.00&quot; €&quot;_-;_-* \-??&quot; €&quot;_-;_-@_-"/>
    <numFmt numFmtId="168" formatCode="_-* #,##0.00_-;\-* #,##0.00_-;_-* \-??_-;_-@_-"/>
    <numFmt numFmtId="169" formatCode="#,##0.00\ [$€];[RED]\-#,##0.00\ [$€]"/>
    <numFmt numFmtId="170" formatCode="0.00\ %"/>
    <numFmt numFmtId="171" formatCode="@"/>
    <numFmt numFmtId="172" formatCode="dd/mm/yy"/>
    <numFmt numFmtId="173" formatCode="0#\ ##\ ##\ ##\ ##"/>
    <numFmt numFmtId="174" formatCode="#\ ##\ ##\ ##\ #0"/>
    <numFmt numFmtId="175" formatCode="#,##0"/>
  </numFmts>
  <fonts count="33">
    <font>
      <sz val="11"/>
      <color rgb="FF000000"/>
      <name val="Calibri"/>
      <family val="2"/>
      <charset val="1"/>
    </font>
    <font>
      <sz val="10"/>
      <name val="Arial"/>
      <family val="0"/>
    </font>
    <font>
      <sz val="10"/>
      <name val="Arial"/>
      <family val="0"/>
    </font>
    <font>
      <sz val="10"/>
      <name val="Arial"/>
      <family val="0"/>
    </font>
    <font>
      <u val="single"/>
      <sz val="10"/>
      <color theme="10"/>
      <name val="Calibri"/>
      <family val="0"/>
      <charset val="1"/>
    </font>
    <font>
      <sz val="11"/>
      <color rgb="FF000000"/>
      <name val="Calibri"/>
      <family val="0"/>
      <charset val="1"/>
    </font>
    <font>
      <b val="true"/>
      <sz val="14"/>
      <color rgb="FF000000"/>
      <name val="Arial"/>
      <family val="2"/>
      <charset val="1"/>
    </font>
    <font>
      <b val="true"/>
      <sz val="12"/>
      <color rgb="FF000000"/>
      <name val="Arial"/>
      <family val="2"/>
      <charset val="1"/>
    </font>
    <font>
      <b val="true"/>
      <u val="single"/>
      <sz val="12"/>
      <color rgb="FF000000"/>
      <name val="Arial"/>
      <family val="2"/>
      <charset val="1"/>
    </font>
    <font>
      <b val="true"/>
      <sz val="16"/>
      <color rgb="FFED0000"/>
      <name val="Arial"/>
      <family val="2"/>
      <charset val="1"/>
    </font>
    <font>
      <sz val="12"/>
      <color rgb="FF000000"/>
      <name val="Arial"/>
      <family val="2"/>
      <charset val="1"/>
    </font>
    <font>
      <u val="single"/>
      <sz val="12"/>
      <color rgb="FF000000"/>
      <name val="Arial"/>
      <family val="2"/>
      <charset val="1"/>
    </font>
    <font>
      <sz val="12"/>
      <name val="Arial"/>
      <family val="2"/>
      <charset val="1"/>
    </font>
    <font>
      <b val="true"/>
      <sz val="12"/>
      <name val="Arial"/>
      <family val="2"/>
      <charset val="1"/>
    </font>
    <font>
      <b val="true"/>
      <sz val="11"/>
      <color rgb="FFFF0000"/>
      <name val="Calibri"/>
      <family val="2"/>
      <charset val="1"/>
    </font>
    <font>
      <b val="true"/>
      <sz val="11"/>
      <color rgb="FF000000"/>
      <name val="Calibri"/>
      <family val="2"/>
      <charset val="1"/>
    </font>
    <font>
      <b val="true"/>
      <vertAlign val="superscript"/>
      <sz val="11"/>
      <color rgb="FF000000"/>
      <name val="Calibri"/>
      <family val="2"/>
      <charset val="1"/>
    </font>
    <font>
      <b val="true"/>
      <sz val="11"/>
      <name val="Calibri"/>
      <family val="2"/>
      <charset val="1"/>
    </font>
    <font>
      <sz val="11"/>
      <name val="Calibri"/>
      <family val="2"/>
      <charset val="1"/>
    </font>
    <font>
      <u val="single"/>
      <sz val="11"/>
      <color theme="10"/>
      <name val="Calibri"/>
      <family val="2"/>
      <charset val="1"/>
    </font>
    <font>
      <sz val="11"/>
      <color theme="1"/>
      <name val="Calibri"/>
      <family val="2"/>
      <charset val="1"/>
    </font>
    <font>
      <u val="single"/>
      <sz val="11"/>
      <color rgb="FF0563C1"/>
      <name val="Calibri"/>
      <family val="2"/>
      <charset val="1"/>
    </font>
    <font>
      <u val="single"/>
      <sz val="11"/>
      <color rgb="FF0000FF"/>
      <name val="Calibri"/>
      <family val="2"/>
      <charset val="1"/>
    </font>
    <font>
      <sz val="11"/>
      <color rgb="FF0000FF"/>
      <name val="Calibri"/>
      <family val="2"/>
      <charset val="1"/>
    </font>
    <font>
      <i val="true"/>
      <sz val="11"/>
      <color rgb="FF7F7F7F"/>
      <name val="Calibri"/>
      <family val="2"/>
      <charset val="1"/>
    </font>
    <font>
      <u val="single"/>
      <sz val="11"/>
      <color rgb="FF000000"/>
      <name val="Calibri"/>
      <family val="2"/>
      <charset val="1"/>
    </font>
    <font>
      <sz val="10"/>
      <color theme="1"/>
      <name val="Calibri"/>
      <family val="2"/>
      <charset val="1"/>
    </font>
    <font>
      <sz val="11"/>
      <name val="Calibri"/>
      <family val="0"/>
      <charset val="1"/>
    </font>
    <font>
      <sz val="11"/>
      <color rgb="FF0000FF"/>
      <name val="Calibri"/>
      <family val="0"/>
      <charset val="1"/>
    </font>
    <font>
      <sz val="11"/>
      <color theme="10"/>
      <name val="Calibri"/>
      <family val="2"/>
      <charset val="1"/>
    </font>
    <font>
      <sz val="11"/>
      <name val="Calibri"/>
      <family val="2"/>
    </font>
    <font>
      <sz val="12"/>
      <color rgb="FF000000"/>
      <name val="Calibri"/>
      <family val="2"/>
      <charset val="1"/>
    </font>
    <font>
      <sz val="12"/>
      <name val="Calibri"/>
      <family val="2"/>
      <charset val="1"/>
    </font>
  </fonts>
  <fills count="13">
    <fill>
      <patternFill patternType="none"/>
    </fill>
    <fill>
      <patternFill patternType="gray125"/>
    </fill>
    <fill>
      <patternFill patternType="solid">
        <fgColor rgb="FFEEEEEE"/>
        <bgColor rgb="FFDEEBF7"/>
      </patternFill>
    </fill>
    <fill>
      <patternFill patternType="solid">
        <fgColor rgb="FFE8F2A1"/>
        <bgColor rgb="FFE2F0D9"/>
      </patternFill>
    </fill>
    <fill>
      <patternFill patternType="solid">
        <fgColor rgb="FFFFC000"/>
        <bgColor rgb="FFFF9900"/>
      </patternFill>
    </fill>
    <fill>
      <patternFill patternType="solid">
        <fgColor rgb="FFDEEBF7"/>
        <bgColor rgb="FFDAE3F3"/>
      </patternFill>
    </fill>
    <fill>
      <patternFill patternType="solid">
        <fgColor rgb="FFE2F0D9"/>
        <bgColor rgb="FFEEEEEE"/>
      </patternFill>
    </fill>
    <fill>
      <patternFill patternType="solid">
        <fgColor rgb="FFDAE3F3"/>
        <bgColor rgb="FFDEEBF7"/>
      </patternFill>
    </fill>
    <fill>
      <patternFill patternType="solid">
        <fgColor rgb="FFA7ECEE"/>
        <bgColor rgb="FFDAE3F3"/>
      </patternFill>
    </fill>
    <fill>
      <patternFill patternType="solid">
        <fgColor rgb="FFFFFF00"/>
        <bgColor rgb="FFFFFF00"/>
      </patternFill>
    </fill>
    <fill>
      <patternFill patternType="solid">
        <fgColor rgb="FFA7C6E8"/>
        <bgColor rgb="FFC0C0C0"/>
      </patternFill>
    </fill>
    <fill>
      <patternFill patternType="solid">
        <fgColor rgb="FFD4EA6B"/>
        <bgColor rgb="FFE8F2A1"/>
      </patternFill>
    </fill>
    <fill>
      <patternFill patternType="solid">
        <fgColor theme="0"/>
        <bgColor rgb="FFEEEEEE"/>
      </patternFill>
    </fill>
  </fills>
  <borders count="2">
    <border diagonalUp="false" diagonalDown="false">
      <left/>
      <right/>
      <top/>
      <bottom/>
      <diagonal/>
    </border>
    <border diagonalUp="false" diagonalDown="false">
      <left style="thin"/>
      <right style="thin"/>
      <top style="thin"/>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1"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24" fillId="0" borderId="0" applyFont="true" applyBorder="false" applyAlignment="true" applyProtection="false">
      <alignment horizontal="general" vertical="bottom" textRotation="0" wrapText="false" indent="0" shrinkToFit="false"/>
    </xf>
  </cellStyleXfs>
  <cellXfs count="9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9" fillId="0" borderId="0"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true" applyAlignment="true" applyProtection="true">
      <alignment horizontal="left"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4" fontId="15" fillId="2" borderId="1" xfId="0" applyFont="true" applyBorder="true" applyAlignment="true" applyProtection="true">
      <alignment horizontal="center" vertical="center" textRotation="0" wrapText="true" indent="0" shrinkToFit="false"/>
      <protection locked="true" hidden="false"/>
    </xf>
    <xf numFmtId="164" fontId="0" fillId="2" borderId="1" xfId="0" applyFont="true" applyBorder="true" applyAlignment="true" applyProtection="true">
      <alignment horizontal="center" vertical="center" textRotation="0" wrapText="true" indent="0" shrinkToFit="false"/>
      <protection locked="true" hidden="false"/>
    </xf>
    <xf numFmtId="165" fontId="0" fillId="2" borderId="1" xfId="0" applyFont="true" applyBorder="true" applyAlignment="true" applyProtection="true">
      <alignment horizontal="center" vertical="center" textRotation="0" wrapText="true" indent="0" shrinkToFit="false"/>
      <protection locked="true" hidden="false"/>
    </xf>
    <xf numFmtId="166" fontId="0" fillId="2" borderId="1" xfId="0" applyFont="true" applyBorder="true" applyAlignment="true" applyProtection="true">
      <alignment horizontal="center" vertical="center" textRotation="0" wrapText="true" indent="0" shrinkToFit="false"/>
      <protection locked="true" hidden="false"/>
    </xf>
    <xf numFmtId="167" fontId="0" fillId="3" borderId="1" xfId="0" applyFont="true" applyBorder="true" applyAlignment="true" applyProtection="true">
      <alignment horizontal="center" vertical="center" textRotation="0" wrapText="true" indent="0" shrinkToFit="false"/>
      <protection locked="true" hidden="false"/>
    </xf>
    <xf numFmtId="167" fontId="15" fillId="3" borderId="1" xfId="0" applyFont="true" applyBorder="true" applyAlignment="true" applyProtection="true">
      <alignment horizontal="center" vertical="center" textRotation="0" wrapText="true" indent="0" shrinkToFit="false"/>
      <protection locked="true" hidden="false"/>
    </xf>
    <xf numFmtId="168" fontId="0" fillId="4" borderId="1" xfId="15" applyFont="true" applyBorder="true" applyAlignment="true" applyProtection="true">
      <alignment horizontal="center" vertical="center" textRotation="0" wrapText="true" indent="0" shrinkToFit="false"/>
      <protection locked="true" hidden="false"/>
    </xf>
    <xf numFmtId="164" fontId="0" fillId="4" borderId="1" xfId="0" applyFont="true" applyBorder="true" applyAlignment="true" applyProtection="true">
      <alignment horizontal="center" vertical="center" textRotation="0" wrapText="true" indent="0" shrinkToFit="false"/>
      <protection locked="true" hidden="false"/>
    </xf>
    <xf numFmtId="167" fontId="0" fillId="4" borderId="1" xfId="0" applyFont="true" applyBorder="true" applyAlignment="true" applyProtection="true">
      <alignment horizontal="center" vertical="center" textRotation="0" wrapText="true" indent="0" shrinkToFit="false"/>
      <protection locked="true" hidden="false"/>
    </xf>
    <xf numFmtId="167" fontId="15" fillId="4" borderId="1" xfId="0" applyFont="true" applyBorder="true" applyAlignment="true" applyProtection="true">
      <alignment horizontal="center" vertical="center" textRotation="0" wrapText="true" indent="0" shrinkToFit="false"/>
      <protection locked="true" hidden="false"/>
    </xf>
    <xf numFmtId="164" fontId="0" fillId="5" borderId="1" xfId="0" applyFont="true" applyBorder="true" applyAlignment="true" applyProtection="true">
      <alignment horizontal="center" vertical="center" textRotation="0" wrapText="true" indent="0" shrinkToFit="false"/>
      <protection locked="true" hidden="false"/>
    </xf>
    <xf numFmtId="167" fontId="0" fillId="5" borderId="1" xfId="0" applyFont="true" applyBorder="true" applyAlignment="true" applyProtection="true">
      <alignment horizontal="center" vertical="center" textRotation="0" wrapText="true" indent="0" shrinkToFit="false"/>
      <protection locked="true" hidden="false"/>
    </xf>
    <xf numFmtId="164" fontId="15" fillId="5" borderId="1" xfId="0" applyFont="true" applyBorder="true" applyAlignment="true" applyProtection="true">
      <alignment horizontal="center" vertical="center" textRotation="0" wrapText="true" indent="0" shrinkToFit="false"/>
      <protection locked="true" hidden="false"/>
    </xf>
    <xf numFmtId="164" fontId="0" fillId="6" borderId="1" xfId="0" applyFont="true" applyBorder="true" applyAlignment="true" applyProtection="true">
      <alignment horizontal="center" vertical="center" textRotation="0" wrapText="true" indent="0" shrinkToFit="false"/>
      <protection locked="true" hidden="false"/>
    </xf>
    <xf numFmtId="164" fontId="15" fillId="6" borderId="1" xfId="0" applyFont="true" applyBorder="true" applyAlignment="true" applyProtection="true">
      <alignment horizontal="center" vertical="center" textRotation="0" wrapText="true" indent="0" shrinkToFit="false"/>
      <protection locked="true" hidden="false"/>
    </xf>
    <xf numFmtId="164" fontId="0" fillId="7" borderId="1" xfId="0" applyFont="true" applyBorder="true" applyAlignment="true" applyProtection="true">
      <alignment horizontal="center" vertical="center" textRotation="0" wrapText="true" indent="0" shrinkToFit="false"/>
      <protection locked="true" hidden="false"/>
    </xf>
    <xf numFmtId="167" fontId="15" fillId="7" borderId="1" xfId="0" applyFont="true" applyBorder="true" applyAlignment="true" applyProtection="true">
      <alignment horizontal="center"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4" fontId="17" fillId="8" borderId="1" xfId="22" applyFont="true" applyBorder="true" applyAlignment="true" applyProtection="true">
      <alignment horizontal="center"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9" borderId="1" xfId="0" applyFont="true" applyBorder="true" applyAlignment="true" applyProtection="true">
      <alignment horizontal="center" vertical="center" textRotation="0" wrapText="true" indent="0" shrinkToFit="false"/>
      <protection locked="true" hidden="false"/>
    </xf>
    <xf numFmtId="164" fontId="18" fillId="0" borderId="1" xfId="22" applyFont="true" applyBorder="true" applyAlignment="true" applyProtection="true">
      <alignment horizontal="center" vertical="center" textRotation="0" wrapText="true" indent="0" shrinkToFit="false"/>
      <protection locked="true" hidden="false"/>
    </xf>
    <xf numFmtId="166" fontId="0" fillId="0" borderId="1" xfId="0" applyFont="true" applyBorder="true" applyAlignment="true" applyProtection="true">
      <alignment horizontal="center" vertical="center" textRotation="0" wrapText="false" indent="0" shrinkToFit="false"/>
      <protection locked="true" hidden="false"/>
    </xf>
    <xf numFmtId="166" fontId="0" fillId="0" borderId="1" xfId="0" applyFont="true" applyBorder="true" applyAlignment="true" applyProtection="true">
      <alignment horizontal="center" vertical="center" textRotation="0" wrapText="true" indent="0" shrinkToFit="false"/>
      <protection locked="true" hidden="false"/>
    </xf>
    <xf numFmtId="164" fontId="19" fillId="0" borderId="1" xfId="22" applyFont="true" applyBorder="true" applyAlignment="true" applyProtection="true">
      <alignment horizontal="center" vertical="center" textRotation="0" wrapText="true" indent="0" shrinkToFit="false"/>
      <protection locked="true" hidden="false"/>
    </xf>
    <xf numFmtId="167" fontId="0" fillId="3" borderId="1" xfId="0" applyFont="true" applyBorder="true" applyAlignment="true" applyProtection="true">
      <alignment horizontal="center" vertical="center" textRotation="0" wrapText="false" indent="0" shrinkToFit="false"/>
      <protection locked="false" hidden="false"/>
    </xf>
    <xf numFmtId="168" fontId="0" fillId="0" borderId="1" xfId="15" applyFont="true" applyBorder="true" applyAlignment="true" applyProtection="true">
      <alignment horizontal="center" vertical="center" textRotation="0" wrapText="false" indent="0" shrinkToFit="false"/>
      <protection locked="true" hidden="false"/>
    </xf>
    <xf numFmtId="167" fontId="0" fillId="0" borderId="1" xfId="0" applyFont="true" applyBorder="true" applyAlignment="true" applyProtection="true">
      <alignment horizontal="center" vertical="center" textRotation="0" wrapText="false" indent="0" shrinkToFit="false"/>
      <protection locked="false" hidden="false"/>
    </xf>
    <xf numFmtId="167" fontId="15" fillId="4" borderId="1" xfId="0" applyFont="true" applyBorder="true" applyAlignment="true" applyProtection="true">
      <alignment horizontal="center" vertical="center" textRotation="0" wrapText="false" indent="0" shrinkToFit="false"/>
      <protection locked="true" hidden="false"/>
    </xf>
    <xf numFmtId="169" fontId="15" fillId="5" borderId="1" xfId="0" applyFont="true" applyBorder="true" applyAlignment="true" applyProtection="true">
      <alignment horizontal="center" vertical="center" textRotation="0" wrapText="false" indent="0" shrinkToFit="false"/>
      <protection locked="true" hidden="false"/>
    </xf>
    <xf numFmtId="169" fontId="15" fillId="6" borderId="1" xfId="0" applyFont="true" applyBorder="true" applyAlignment="true" applyProtection="true">
      <alignment horizontal="center" vertical="center" textRotation="0" wrapText="false" indent="0" shrinkToFit="false"/>
      <protection locked="true" hidden="false"/>
    </xf>
    <xf numFmtId="167" fontId="15" fillId="7" borderId="1" xfId="0" applyFont="true" applyBorder="true" applyAlignment="true" applyProtection="true">
      <alignment horizontal="center" vertical="center" textRotation="0" wrapText="false" indent="0" shrinkToFit="false"/>
      <protection locked="true" hidden="false"/>
    </xf>
    <xf numFmtId="167" fontId="15" fillId="0" borderId="1" xfId="0" applyFont="true" applyBorder="true" applyAlignment="true" applyProtection="true">
      <alignment horizontal="center" vertical="center" textRotation="0" wrapText="false" indent="0" shrinkToFit="false"/>
      <protection locked="true" hidden="false"/>
    </xf>
    <xf numFmtId="170" fontId="15" fillId="0" borderId="1" xfId="0" applyFont="true" applyBorder="true" applyAlignment="true" applyProtection="true">
      <alignment horizontal="center" vertical="center" textRotation="0" wrapText="false" indent="0" shrinkToFit="false"/>
      <protection locked="true" hidden="false"/>
    </xf>
    <xf numFmtId="164" fontId="20" fillId="0" borderId="1" xfId="0" applyFont="true" applyBorder="true" applyAlignment="true" applyProtection="true">
      <alignment horizontal="center" vertical="center" textRotation="0" wrapText="true" indent="0" shrinkToFit="false"/>
      <protection locked="true" hidden="false"/>
    </xf>
    <xf numFmtId="164" fontId="17" fillId="10" borderId="1" xfId="22" applyFont="true" applyBorder="true" applyAlignment="true" applyProtection="true">
      <alignment horizontal="center" vertical="center" textRotation="0" wrapText="true" indent="0" shrinkToFit="false"/>
      <protection locked="true" hidden="false"/>
    </xf>
    <xf numFmtId="164" fontId="0" fillId="0" borderId="1" xfId="22" applyFont="true" applyBorder="true" applyAlignment="true" applyProtection="true">
      <alignment horizontal="center" vertical="center" textRotation="0" wrapText="true" indent="0" shrinkToFit="false"/>
      <protection locked="true" hidden="false"/>
    </xf>
    <xf numFmtId="164" fontId="15" fillId="10" borderId="1" xfId="0" applyFont="true" applyBorder="true" applyAlignment="true" applyProtection="true">
      <alignment horizontal="center" vertical="center" textRotation="0" wrapText="true" indent="0" shrinkToFit="false"/>
      <protection locked="true" hidden="false"/>
    </xf>
    <xf numFmtId="171" fontId="0" fillId="0" borderId="1" xfId="22" applyFont="true" applyBorder="true" applyAlignment="true" applyProtection="true">
      <alignment horizontal="center" vertical="center" textRotation="0" wrapText="true" indent="0" shrinkToFit="false"/>
      <protection locked="true" hidden="false"/>
    </xf>
    <xf numFmtId="168" fontId="0" fillId="0" borderId="1" xfId="15" applyFont="true" applyBorder="true" applyAlignment="true" applyProtection="true">
      <alignment horizontal="center" vertical="center" textRotation="0" wrapText="true" indent="0" shrinkToFit="false"/>
      <protection locked="true" hidden="false"/>
    </xf>
    <xf numFmtId="164" fontId="15" fillId="8" borderId="1" xfId="0" applyFont="true" applyBorder="true" applyAlignment="true" applyProtection="true">
      <alignment horizontal="center" vertical="center" textRotation="0" wrapText="true" indent="0" shrinkToFit="false"/>
      <protection locked="true" hidden="false"/>
    </xf>
    <xf numFmtId="172" fontId="0" fillId="0" borderId="1" xfId="22" applyFont="true" applyBorder="true" applyAlignment="true" applyProtection="true">
      <alignment horizontal="center" vertical="center" textRotation="0" wrapText="false" indent="0" shrinkToFit="false"/>
      <protection locked="true" hidden="false"/>
    </xf>
    <xf numFmtId="164" fontId="20" fillId="0" borderId="1" xfId="22" applyFont="true" applyBorder="true" applyAlignment="true" applyProtection="true">
      <alignment horizontal="center" vertical="center" textRotation="0" wrapText="true" indent="0" shrinkToFit="false"/>
      <protection locked="true" hidden="false"/>
    </xf>
    <xf numFmtId="164" fontId="19" fillId="0" borderId="1" xfId="20" applyFont="true" applyBorder="true" applyAlignment="true" applyProtection="true">
      <alignment horizontal="center" vertical="center" textRotation="0" wrapText="true" indent="0" shrinkToFit="false"/>
      <protection locked="true" hidden="false"/>
    </xf>
    <xf numFmtId="172" fontId="0" fillId="0" borderId="1" xfId="22" applyFont="true" applyBorder="true" applyAlignment="true" applyProtection="true">
      <alignment horizontal="center" vertical="center" textRotation="0" wrapText="true" indent="0" shrinkToFit="false"/>
      <protection locked="true" hidden="false"/>
    </xf>
    <xf numFmtId="164" fontId="22" fillId="0" borderId="1" xfId="21" applyFont="true" applyBorder="true" applyAlignment="true" applyProtection="true">
      <alignment horizontal="center" vertical="center" textRotation="0" wrapText="true" indent="0" shrinkToFit="false"/>
      <protection locked="true" hidden="false"/>
    </xf>
    <xf numFmtId="164" fontId="22" fillId="0" borderId="1" xfId="20" applyFont="true" applyBorder="true" applyAlignment="true" applyProtection="true">
      <alignment horizontal="center" vertical="center" textRotation="0" wrapText="true" indent="0" shrinkToFit="false"/>
      <protection locked="true" hidden="false"/>
    </xf>
    <xf numFmtId="173" fontId="18" fillId="0" borderId="1" xfId="22" applyFont="true" applyBorder="true" applyAlignment="true" applyProtection="true">
      <alignment horizontal="center" vertical="center" textRotation="0" wrapText="false" indent="0" shrinkToFit="false"/>
      <protection locked="true" hidden="false"/>
    </xf>
    <xf numFmtId="164" fontId="23" fillId="0" borderId="1" xfId="22" applyFont="true" applyBorder="true" applyAlignment="true" applyProtection="true">
      <alignment horizontal="center" vertical="center" textRotation="0" wrapText="true" indent="0" shrinkToFit="false"/>
      <protection locked="true" hidden="false"/>
    </xf>
    <xf numFmtId="164" fontId="0" fillId="0" borderId="1" xfId="24" applyFont="true" applyBorder="true" applyAlignment="true" applyProtection="true">
      <alignment horizontal="center" vertical="center" textRotation="0" wrapText="true" indent="0" shrinkToFit="false"/>
      <protection locked="true" hidden="false"/>
    </xf>
    <xf numFmtId="164" fontId="23" fillId="0" borderId="1" xfId="24" applyFont="true" applyBorder="true" applyAlignment="true" applyProtection="true">
      <alignment horizontal="center" vertical="center" textRotation="0" wrapText="true" indent="0" shrinkToFit="false"/>
      <protection locked="true" hidden="false"/>
    </xf>
    <xf numFmtId="174" fontId="20" fillId="0" borderId="1" xfId="0" applyFont="true" applyBorder="true" applyAlignment="true" applyProtection="true">
      <alignment horizontal="center" vertical="center" textRotation="0" wrapText="true" indent="0" shrinkToFit="false"/>
      <protection locked="true" hidden="false"/>
    </xf>
    <xf numFmtId="164" fontId="23" fillId="0" borderId="1" xfId="0" applyFont="true" applyBorder="true" applyAlignment="true" applyProtection="true">
      <alignment horizontal="center" vertical="center" textRotation="0" wrapText="true" indent="0" shrinkToFit="false"/>
      <protection locked="true" hidden="false"/>
    </xf>
    <xf numFmtId="164" fontId="15" fillId="11" borderId="1" xfId="0" applyFont="true" applyBorder="true" applyAlignment="true" applyProtection="true">
      <alignment horizontal="center" vertical="center" textRotation="0" wrapText="true" indent="0" shrinkToFit="false"/>
      <protection locked="true" hidden="false"/>
    </xf>
    <xf numFmtId="167" fontId="15" fillId="11" borderId="1" xfId="0" applyFont="true" applyBorder="true" applyAlignment="true" applyProtection="true">
      <alignment horizontal="center" vertical="center" textRotation="0" wrapText="false" indent="0" shrinkToFit="false"/>
      <protection locked="true" hidden="false"/>
    </xf>
    <xf numFmtId="169" fontId="15" fillId="11" borderId="1" xfId="0" applyFont="true" applyBorder="true" applyAlignment="true" applyProtection="true">
      <alignment horizontal="center" vertical="center" textRotation="0" wrapText="false" indent="0" shrinkToFit="false"/>
      <protection locked="true" hidden="false"/>
    </xf>
    <xf numFmtId="164" fontId="0" fillId="11" borderId="1" xfId="0" applyFont="true" applyBorder="true" applyAlignment="true" applyProtection="true">
      <alignment horizontal="center" vertical="center" textRotation="0" wrapText="false" indent="0" shrinkToFit="false"/>
      <protection locked="true" hidden="false"/>
    </xf>
    <xf numFmtId="165" fontId="0" fillId="0" borderId="1" xfId="0" applyFont="true" applyBorder="true" applyAlignment="true" applyProtection="true">
      <alignment horizontal="center" vertical="center" textRotation="0" wrapText="true" indent="0" shrinkToFit="false"/>
      <protection locked="true" hidden="false"/>
    </xf>
    <xf numFmtId="164" fontId="19" fillId="9" borderId="1" xfId="20" applyFont="true" applyBorder="true" applyAlignment="true" applyProtection="true">
      <alignment horizontal="center" vertical="center" textRotation="0" wrapText="false" indent="0" shrinkToFit="false"/>
      <protection locked="true" hidden="false"/>
    </xf>
    <xf numFmtId="164" fontId="0" fillId="0" borderId="1" xfId="23" applyFont="true" applyBorder="true" applyAlignment="true" applyProtection="true">
      <alignment horizontal="center" vertical="center" textRotation="0" wrapText="true" indent="0" shrinkToFit="false"/>
      <protection locked="true" hidden="false"/>
    </xf>
    <xf numFmtId="164" fontId="18" fillId="0" borderId="1" xfId="0" applyFont="true" applyBorder="true" applyAlignment="true" applyProtection="true">
      <alignment horizontal="center" vertical="center" textRotation="0" wrapText="true" indent="0" shrinkToFit="false"/>
      <protection locked="true" hidden="false"/>
    </xf>
    <xf numFmtId="164" fontId="0" fillId="0" borderId="1" xfId="22" applyFont="true" applyBorder="true" applyAlignment="true" applyProtection="true">
      <alignment horizontal="center" vertical="center" textRotation="0" wrapText="false" indent="0" shrinkToFit="false"/>
      <protection locked="true" hidden="false"/>
    </xf>
    <xf numFmtId="164" fontId="15" fillId="11" borderId="1" xfId="0" applyFont="true" applyBorder="true" applyAlignment="true" applyProtection="true">
      <alignment horizontal="center" vertical="center" textRotation="0" wrapText="false" indent="0" shrinkToFit="false"/>
      <protection locked="true" hidden="false"/>
    </xf>
    <xf numFmtId="173" fontId="0" fillId="0" borderId="1" xfId="0" applyFont="true" applyBorder="true" applyAlignment="true" applyProtection="true">
      <alignment horizontal="center" vertical="center" textRotation="0" wrapText="true" indent="0" shrinkToFit="false"/>
      <protection locked="true" hidden="false"/>
    </xf>
    <xf numFmtId="164" fontId="21" fillId="9" borderId="1" xfId="20" applyFont="true" applyBorder="true" applyAlignment="true" applyProtection="true">
      <alignment horizontal="center" vertical="center" textRotation="0" wrapText="false" indent="0" shrinkToFit="false"/>
      <protection locked="true" hidden="false"/>
    </xf>
    <xf numFmtId="164" fontId="15" fillId="8" borderId="1" xfId="22" applyFont="true" applyBorder="true" applyAlignment="true" applyProtection="true">
      <alignment horizontal="center" vertical="center" textRotation="0" wrapText="true" indent="0" shrinkToFit="false"/>
      <protection locked="true" hidden="false"/>
    </xf>
    <xf numFmtId="164" fontId="15" fillId="10" borderId="1" xfId="22" applyFont="true" applyBorder="true" applyAlignment="true" applyProtection="true">
      <alignment horizontal="center" vertical="center" textRotation="0" wrapText="true" indent="0" shrinkToFit="false"/>
      <protection locked="true" hidden="false"/>
    </xf>
    <xf numFmtId="175" fontId="0" fillId="0" borderId="1" xfId="22" applyFont="true" applyBorder="true" applyAlignment="true" applyProtection="true">
      <alignment horizontal="center" vertical="center" textRotation="0" wrapText="true" indent="0" shrinkToFit="false"/>
      <protection locked="true" hidden="false"/>
    </xf>
    <xf numFmtId="164" fontId="25" fillId="0" borderId="1" xfId="20" applyFont="true" applyBorder="true" applyAlignment="true" applyProtection="true">
      <alignment horizontal="center" vertical="center" textRotation="0" wrapText="true" indent="0" shrinkToFit="false"/>
      <protection locked="true" hidden="false"/>
    </xf>
    <xf numFmtId="164" fontId="26" fillId="0" borderId="1" xfId="0" applyFont="true" applyBorder="true" applyAlignment="true" applyProtection="true">
      <alignment horizontal="center" vertical="center" textRotation="0" wrapText="true" indent="0" shrinkToFit="false"/>
      <protection locked="true" hidden="false"/>
    </xf>
    <xf numFmtId="164" fontId="0" fillId="0" borderId="0" xfId="22" applyFont="true" applyBorder="true" applyAlignment="true" applyProtection="true">
      <alignment horizontal="center" vertical="center" textRotation="0" wrapText="false" indent="0" shrinkToFit="false"/>
      <protection locked="true" hidden="false"/>
    </xf>
    <xf numFmtId="164" fontId="18" fillId="0" borderId="1" xfId="22" applyFont="true" applyBorder="true" applyAlignment="true" applyProtection="true">
      <alignment horizontal="center" vertical="center" textRotation="0" wrapText="false" indent="0" shrinkToFit="false"/>
      <protection locked="true" hidden="false"/>
    </xf>
    <xf numFmtId="164" fontId="22" fillId="0" borderId="1" xfId="22"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27" fillId="0" borderId="1" xfId="22" applyFont="true" applyBorder="true" applyAlignment="true" applyProtection="true">
      <alignment horizontal="center" vertical="center" textRotation="0" wrapText="true" indent="0" shrinkToFit="false"/>
      <protection locked="true" hidden="false"/>
    </xf>
    <xf numFmtId="164" fontId="15" fillId="0" borderId="0" xfId="0" applyFont="true" applyBorder="false" applyAlignment="true" applyProtection="true">
      <alignment horizontal="center" vertical="center" textRotation="0" wrapText="false" indent="0" shrinkToFit="false"/>
      <protection locked="true" hidden="false"/>
    </xf>
    <xf numFmtId="164" fontId="29" fillId="0" borderId="1" xfId="20" applyFont="true" applyBorder="true" applyAlignment="true" applyProtection="true">
      <alignment horizontal="center" vertical="center" textRotation="0" wrapText="true" indent="0" shrinkToFit="false"/>
      <protection locked="true" hidden="false"/>
    </xf>
    <xf numFmtId="164" fontId="0" fillId="9" borderId="1" xfId="22" applyFont="true" applyBorder="true" applyAlignment="true" applyProtection="true">
      <alignment horizontal="center" vertical="center" textRotation="0" wrapText="false" indent="0" shrinkToFit="false"/>
      <protection locked="true" hidden="false"/>
    </xf>
    <xf numFmtId="164" fontId="18" fillId="0" borderId="1" xfId="20" applyFont="true" applyBorder="true" applyAlignment="true" applyProtection="true">
      <alignment horizontal="center" vertical="center" textRotation="0" wrapText="true" indent="0" shrinkToFit="false"/>
      <protection locked="true" hidden="false"/>
    </xf>
    <xf numFmtId="165" fontId="0" fillId="0" borderId="1" xfId="22" applyFont="true" applyBorder="true" applyAlignment="true" applyProtection="true">
      <alignment horizontal="center" vertical="center" textRotation="0" wrapText="true" indent="0" shrinkToFit="false"/>
      <protection locked="true" hidden="false"/>
    </xf>
    <xf numFmtId="173" fontId="0" fillId="0" borderId="1" xfId="22" applyFont="true" applyBorder="true" applyAlignment="true" applyProtection="true">
      <alignment horizontal="center" vertical="center" textRotation="0" wrapText="true" indent="0" shrinkToFit="false"/>
      <protection locked="true" hidden="false"/>
    </xf>
    <xf numFmtId="164" fontId="19" fillId="0" borderId="1" xfId="20" applyFont="true" applyBorder="true" applyAlignment="true" applyProtection="true">
      <alignment horizontal="center" vertical="center" textRotation="0" wrapText="false" indent="0" shrinkToFit="false"/>
      <protection locked="true" hidden="false"/>
    </xf>
    <xf numFmtId="164" fontId="5" fillId="0" borderId="1" xfId="22" applyFont="true" applyBorder="true" applyAlignment="true" applyProtection="true">
      <alignment horizontal="center" vertical="center" textRotation="0" wrapText="false" indent="0" shrinkToFit="false"/>
      <protection locked="true" hidden="false"/>
    </xf>
    <xf numFmtId="164" fontId="0" fillId="12" borderId="1" xfId="22" applyFont="true" applyBorder="true" applyAlignment="true" applyProtection="true">
      <alignment horizontal="center" vertical="center" textRotation="0" wrapText="true" indent="0" shrinkToFit="false"/>
      <protection locked="true" hidden="false"/>
    </xf>
    <xf numFmtId="171" fontId="0" fillId="12" borderId="1" xfId="22" applyFont="true" applyBorder="true" applyAlignment="true" applyProtection="true">
      <alignment horizontal="center" vertical="center" textRotation="0" wrapText="true" indent="0" shrinkToFit="false"/>
      <protection locked="true" hidden="false"/>
    </xf>
    <xf numFmtId="164" fontId="19" fillId="12" borderId="1" xfId="20" applyFont="true" applyBorder="true" applyAlignment="true" applyProtection="true">
      <alignment horizontal="center" vertical="center" textRotation="0" wrapText="true" indent="0" shrinkToFit="false"/>
      <protection locked="true" hidden="false"/>
    </xf>
    <xf numFmtId="164" fontId="31" fillId="0" borderId="1" xfId="22" applyFont="true" applyBorder="true" applyAlignment="true" applyProtection="true">
      <alignment horizontal="center" vertical="center" textRotation="0" wrapText="true" indent="0" shrinkToFit="false"/>
      <protection locked="true" hidden="false"/>
    </xf>
    <xf numFmtId="166" fontId="0" fillId="9" borderId="1" xfId="0" applyFont="true" applyBorder="true" applyAlignment="true" applyProtection="true">
      <alignment horizontal="center" vertical="center" textRotation="0" wrapText="false" indent="0" shrinkToFit="false"/>
      <protection locked="true" hidden="false"/>
    </xf>
    <xf numFmtId="164" fontId="0" fillId="9" borderId="1" xfId="0" applyFont="true" applyBorder="true" applyAlignment="true" applyProtection="true">
      <alignment horizontal="center" vertical="center" textRotation="0" wrapText="false" indent="0" shrinkToFit="false"/>
      <protection locked="true" hidden="false"/>
    </xf>
    <xf numFmtId="164" fontId="21" fillId="0" borderId="1" xfId="22" applyFont="true" applyBorder="true" applyAlignment="true" applyProtection="true">
      <alignment horizontal="center" vertical="center" textRotation="0" wrapText="true" indent="0" shrinkToFit="false"/>
      <protection locked="true" hidden="false"/>
    </xf>
    <xf numFmtId="164" fontId="18" fillId="9" borderId="1" xfId="22" applyFont="true" applyBorder="true" applyAlignment="true" applyProtection="true">
      <alignment horizontal="center" vertical="center"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Hyperlink 1" xfId="21"/>
    <cellStyle name="Normal 2" xfId="22"/>
    <cellStyle name="Normal 2 2" xfId="23"/>
    <cellStyle name="*unknown*" xfId="20" builtinId="8"/>
    <cellStyle name="Excel Built-in Explanatory Text" xfId="24"/>
  </cellStyles>
  <colors>
    <indexedColors>
      <rgbColor rgb="FF000000"/>
      <rgbColor rgb="FFFFFFFF"/>
      <rgbColor rgb="FFFF0000"/>
      <rgbColor rgb="FF00FF00"/>
      <rgbColor rgb="FF0000FF"/>
      <rgbColor rgb="FFFFFF00"/>
      <rgbColor rgb="FFFF00FF"/>
      <rgbColor rgb="FF00FFFF"/>
      <rgbColor rgb="FFED0000"/>
      <rgbColor rgb="FF008000"/>
      <rgbColor rgb="FF000080"/>
      <rgbColor rgb="FF808000"/>
      <rgbColor rgb="FF800080"/>
      <rgbColor rgb="FF008080"/>
      <rgbColor rgb="FFC0C0C0"/>
      <rgbColor rgb="FF7F7F7F"/>
      <rgbColor rgb="FF9999FF"/>
      <rgbColor rgb="FF993366"/>
      <rgbColor rgb="FFEEEEEE"/>
      <rgbColor rgb="FFDEEBF7"/>
      <rgbColor rgb="FF660066"/>
      <rgbColor rgb="FFFF8080"/>
      <rgbColor rgb="FF0563C1"/>
      <rgbColor rgb="FFDAE3F3"/>
      <rgbColor rgb="FF000080"/>
      <rgbColor rgb="FFFF00FF"/>
      <rgbColor rgb="FFFFFF00"/>
      <rgbColor rgb="FF00FFFF"/>
      <rgbColor rgb="FF800080"/>
      <rgbColor rgb="FF800000"/>
      <rgbColor rgb="FF008080"/>
      <rgbColor rgb="FF0000EE"/>
      <rgbColor rgb="FF00CCFF"/>
      <rgbColor rgb="FFA7ECEE"/>
      <rgbColor rgb="FFE2F0D9"/>
      <rgbColor rgb="FFE8F2A1"/>
      <rgbColor rgb="FFA7C6E8"/>
      <rgbColor rgb="FFFF99CC"/>
      <rgbColor rgb="FFCC99FF"/>
      <rgbColor rgb="FFD4EA6B"/>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384120</xdr:colOff>
      <xdr:row>0</xdr:row>
      <xdr:rowOff>175680</xdr:rowOff>
    </xdr:from>
    <xdr:to>
      <xdr:col>5</xdr:col>
      <xdr:colOff>341280</xdr:colOff>
      <xdr:row>0</xdr:row>
      <xdr:rowOff>2373480</xdr:rowOff>
    </xdr:to>
    <xdr:pic>
      <xdr:nvPicPr>
        <xdr:cNvPr id="0" name="Image 1" descr=""/>
        <xdr:cNvPicPr/>
      </xdr:nvPicPr>
      <xdr:blipFill>
        <a:blip r:embed="rId1"/>
        <a:stretch/>
      </xdr:blipFill>
      <xdr:spPr>
        <a:xfrm>
          <a:off x="384120" y="175680"/>
          <a:ext cx="3030480" cy="2197800"/>
        </a:xfrm>
        <a:prstGeom prst="rect">
          <a:avLst/>
        </a:prstGeom>
        <a:ln w="0">
          <a:noFill/>
        </a:ln>
      </xdr:spPr>
    </xdr:pic>
    <xdr:clientData/>
  </xdr:twoCellAnchor>
  <xdr:twoCellAnchor editAs="oneCell">
    <xdr:from>
      <xdr:col>16</xdr:col>
      <xdr:colOff>552240</xdr:colOff>
      <xdr:row>0</xdr:row>
      <xdr:rowOff>747000</xdr:rowOff>
    </xdr:from>
    <xdr:to>
      <xdr:col>22</xdr:col>
      <xdr:colOff>346680</xdr:colOff>
      <xdr:row>0</xdr:row>
      <xdr:rowOff>1735200</xdr:rowOff>
    </xdr:to>
    <xdr:pic>
      <xdr:nvPicPr>
        <xdr:cNvPr id="1" name="Image 2" descr=""/>
        <xdr:cNvPicPr/>
      </xdr:nvPicPr>
      <xdr:blipFill>
        <a:blip r:embed="rId2"/>
        <a:stretch/>
      </xdr:blipFill>
      <xdr:spPr>
        <a:xfrm>
          <a:off x="10387080" y="747000"/>
          <a:ext cx="3482640" cy="9882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5</xdr:col>
      <xdr:colOff>1788840</xdr:colOff>
      <xdr:row>20</xdr:row>
      <xdr:rowOff>401760</xdr:rowOff>
    </xdr:to>
    <xdr:sp>
      <xdr:nvSpPr>
        <xdr:cNvPr id="2" name="CustomShape 1" hidden="1"/>
        <xdr:cNvSpPr/>
      </xdr:nvSpPr>
      <xdr:spPr>
        <a:xfrm>
          <a:off x="0" y="0"/>
          <a:ext cx="999864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5</xdr:col>
      <xdr:colOff>1791000</xdr:colOff>
      <xdr:row>19</xdr:row>
      <xdr:rowOff>486720</xdr:rowOff>
    </xdr:to>
    <xdr:sp>
      <xdr:nvSpPr>
        <xdr:cNvPr id="3" name="CustomShape 1" hidden="1"/>
        <xdr:cNvSpPr/>
      </xdr:nvSpPr>
      <xdr:spPr>
        <a:xfrm>
          <a:off x="0" y="0"/>
          <a:ext cx="1000080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5</xdr:col>
      <xdr:colOff>886680</xdr:colOff>
      <xdr:row>21</xdr:row>
      <xdr:rowOff>510120</xdr:rowOff>
    </xdr:to>
    <xdr:sp>
      <xdr:nvSpPr>
        <xdr:cNvPr id="4" name="CustomShape 1" hidden="1"/>
        <xdr:cNvSpPr/>
      </xdr:nvSpPr>
      <xdr:spPr>
        <a:xfrm>
          <a:off x="0" y="0"/>
          <a:ext cx="999756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5</xdr:col>
      <xdr:colOff>888840</xdr:colOff>
      <xdr:row>20</xdr:row>
      <xdr:rowOff>1294200</xdr:rowOff>
    </xdr:to>
    <xdr:sp>
      <xdr:nvSpPr>
        <xdr:cNvPr id="5" name="CustomShape 1" hidden="1"/>
        <xdr:cNvSpPr/>
      </xdr:nvSpPr>
      <xdr:spPr>
        <a:xfrm>
          <a:off x="0" y="0"/>
          <a:ext cx="999972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6</xdr:col>
      <xdr:colOff>820800</xdr:colOff>
      <xdr:row>20</xdr:row>
      <xdr:rowOff>509040</xdr:rowOff>
    </xdr:to>
    <xdr:sp>
      <xdr:nvSpPr>
        <xdr:cNvPr id="6" name="CustomShape 1" hidden="1"/>
        <xdr:cNvSpPr/>
      </xdr:nvSpPr>
      <xdr:spPr>
        <a:xfrm>
          <a:off x="0" y="0"/>
          <a:ext cx="999828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6</xdr:col>
      <xdr:colOff>822960</xdr:colOff>
      <xdr:row>19</xdr:row>
      <xdr:rowOff>531000</xdr:rowOff>
    </xdr:to>
    <xdr:sp>
      <xdr:nvSpPr>
        <xdr:cNvPr id="7" name="CustomShape 1" hidden="1"/>
        <xdr:cNvSpPr/>
      </xdr:nvSpPr>
      <xdr:spPr>
        <a:xfrm>
          <a:off x="0" y="0"/>
          <a:ext cx="1000044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5</xdr:col>
      <xdr:colOff>1535040</xdr:colOff>
      <xdr:row>18</xdr:row>
      <xdr:rowOff>630360</xdr:rowOff>
    </xdr:to>
    <xdr:sp>
      <xdr:nvSpPr>
        <xdr:cNvPr id="8" name="CustomShape 4" hidden="1"/>
        <xdr:cNvSpPr/>
      </xdr:nvSpPr>
      <xdr:spPr>
        <a:xfrm>
          <a:off x="0" y="0"/>
          <a:ext cx="999828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5</xdr:col>
      <xdr:colOff>1537200</xdr:colOff>
      <xdr:row>17</xdr:row>
      <xdr:rowOff>917640</xdr:rowOff>
    </xdr:to>
    <xdr:sp>
      <xdr:nvSpPr>
        <xdr:cNvPr id="9" name="CustomShape 5" hidden="1"/>
        <xdr:cNvSpPr/>
      </xdr:nvSpPr>
      <xdr:spPr>
        <a:xfrm>
          <a:off x="0" y="0"/>
          <a:ext cx="1000044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5</xdr:col>
      <xdr:colOff>1535040</xdr:colOff>
      <xdr:row>18</xdr:row>
      <xdr:rowOff>110880</xdr:rowOff>
    </xdr:to>
    <xdr:sp>
      <xdr:nvSpPr>
        <xdr:cNvPr id="10" name="CustomShape 4" hidden="1"/>
        <xdr:cNvSpPr/>
      </xdr:nvSpPr>
      <xdr:spPr>
        <a:xfrm>
          <a:off x="0" y="0"/>
          <a:ext cx="999828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5</xdr:col>
      <xdr:colOff>1537200</xdr:colOff>
      <xdr:row>17</xdr:row>
      <xdr:rowOff>398520</xdr:rowOff>
    </xdr:to>
    <xdr:sp>
      <xdr:nvSpPr>
        <xdr:cNvPr id="11" name="CustomShape 5" hidden="1"/>
        <xdr:cNvSpPr/>
      </xdr:nvSpPr>
      <xdr:spPr>
        <a:xfrm>
          <a:off x="0" y="0"/>
          <a:ext cx="1000044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6</xdr:col>
      <xdr:colOff>615960</xdr:colOff>
      <xdr:row>18</xdr:row>
      <xdr:rowOff>799200</xdr:rowOff>
    </xdr:to>
    <xdr:sp>
      <xdr:nvSpPr>
        <xdr:cNvPr id="12" name="CustomShape 2" hidden="1"/>
        <xdr:cNvSpPr/>
      </xdr:nvSpPr>
      <xdr:spPr>
        <a:xfrm>
          <a:off x="0" y="0"/>
          <a:ext cx="999756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6</xdr:col>
      <xdr:colOff>618120</xdr:colOff>
      <xdr:row>17</xdr:row>
      <xdr:rowOff>783000</xdr:rowOff>
    </xdr:to>
    <xdr:sp>
      <xdr:nvSpPr>
        <xdr:cNvPr id="13" name="CustomShape 3" hidden="1"/>
        <xdr:cNvSpPr/>
      </xdr:nvSpPr>
      <xdr:spPr>
        <a:xfrm>
          <a:off x="0" y="0"/>
          <a:ext cx="999972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5</xdr:col>
      <xdr:colOff>495360</xdr:colOff>
      <xdr:row>24</xdr:row>
      <xdr:rowOff>228960</xdr:rowOff>
    </xdr:to>
    <xdr:sp>
      <xdr:nvSpPr>
        <xdr:cNvPr id="14" name="CustomShape 1" hidden="1"/>
        <xdr:cNvSpPr/>
      </xdr:nvSpPr>
      <xdr:spPr>
        <a:xfrm>
          <a:off x="0" y="0"/>
          <a:ext cx="999828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5</xdr:col>
      <xdr:colOff>497520</xdr:colOff>
      <xdr:row>23</xdr:row>
      <xdr:rowOff>94320</xdr:rowOff>
    </xdr:to>
    <xdr:sp>
      <xdr:nvSpPr>
        <xdr:cNvPr id="15" name="CustomShape 1" hidden="1"/>
        <xdr:cNvSpPr/>
      </xdr:nvSpPr>
      <xdr:spPr>
        <a:xfrm>
          <a:off x="0" y="0"/>
          <a:ext cx="1000044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5</xdr:col>
      <xdr:colOff>583560</xdr:colOff>
      <xdr:row>17</xdr:row>
      <xdr:rowOff>580680</xdr:rowOff>
    </xdr:to>
    <xdr:sp>
      <xdr:nvSpPr>
        <xdr:cNvPr id="16" name="CustomShape 1" hidden="1"/>
        <xdr:cNvSpPr/>
      </xdr:nvSpPr>
      <xdr:spPr>
        <a:xfrm>
          <a:off x="0" y="0"/>
          <a:ext cx="9995400" cy="22685760"/>
        </a:xfrm>
        <a:prstGeom prst="rect">
          <a:avLst/>
        </a:prstGeom>
        <a:solidFill>
          <a:srgbClr val="ffffff"/>
        </a:solidFill>
        <a:ln w="9360">
          <a:noFill/>
        </a:ln>
      </xdr:spPr>
      <xdr:style>
        <a:lnRef idx="0"/>
        <a:fillRef idx="0"/>
        <a:effectRef idx="0"/>
        <a:fontRef idx="minor"/>
      </xdr:style>
    </xdr:sp>
    <xdr:clientData/>
  </xdr:twoCellAnchor>
  <xdr:twoCellAnchor editAs="absolute">
    <xdr:from>
      <xdr:col>0</xdr:col>
      <xdr:colOff>0</xdr:colOff>
      <xdr:row>0</xdr:row>
      <xdr:rowOff>0</xdr:rowOff>
    </xdr:from>
    <xdr:to>
      <xdr:col>5</xdr:col>
      <xdr:colOff>585720</xdr:colOff>
      <xdr:row>16</xdr:row>
      <xdr:rowOff>1057320</xdr:rowOff>
    </xdr:to>
    <xdr:sp>
      <xdr:nvSpPr>
        <xdr:cNvPr id="17" name="CustomShape 1" hidden="1"/>
        <xdr:cNvSpPr/>
      </xdr:nvSpPr>
      <xdr:spPr>
        <a:xfrm>
          <a:off x="0" y="0"/>
          <a:ext cx="9997560" cy="21735000"/>
        </a:xfrm>
        <a:prstGeom prst="rect">
          <a:avLst/>
        </a:prstGeom>
        <a:solidFill>
          <a:srgbClr val="ffffff"/>
        </a:solidFill>
        <a:ln w="9360">
          <a:solidFill>
            <a:srgbClr val="000000"/>
          </a:solidFill>
          <a:miter/>
        </a:ln>
      </xdr:spPr>
      <xdr:style>
        <a:lnRef idx="0"/>
        <a:fillRef idx="0"/>
        <a:effectRef idx="0"/>
        <a:fontRef idx="minor"/>
      </xdr:style>
    </xdr:sp>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mailto:sraa@region-academique-hdf.fr" TargetMode="External"/><Relationship Id="rId2" Type="http://schemas.openxmlformats.org/officeDocument/2006/relationships/hyperlink" Target="mailto:dl.gestion-immo@ac-lille.fr" TargetMode="External"/><Relationship Id="rId3" Type="http://schemas.openxmlformats.org/officeDocument/2006/relationships/hyperlink" Target="mailto:sraa@region-academique-hdf.fr" TargetMode="External"/><Relationship Id="rId4" Type="http://schemas.openxmlformats.org/officeDocument/2006/relationships/hyperlink" Target="mailto:dl.gestion-immo@ac-lille.fr" TargetMode="External"/><Relationship Id="rId5" Type="http://schemas.openxmlformats.org/officeDocument/2006/relationships/hyperlink" Target="mailto:sraa@region-academique-hdf.fr" TargetMode="External"/><Relationship Id="rId6" Type="http://schemas.openxmlformats.org/officeDocument/2006/relationships/hyperlink" Target="mailto:dl.gestion-immo@ac-lille.fr" TargetMode="External"/><Relationship Id="rId7" Type="http://schemas.openxmlformats.org/officeDocument/2006/relationships/hyperlink" Target="mailto:sraa@region-academique-hdf.fr" TargetMode="External"/><Relationship Id="rId8" Type="http://schemas.openxmlformats.org/officeDocument/2006/relationships/hyperlink" Target="mailto:dl.gestion-immo@ac-lille.fr" TargetMode="External"/><Relationship Id="rId9" Type="http://schemas.openxmlformats.org/officeDocument/2006/relationships/hyperlink" Target="mailto:estelle.tome@epnak.org" TargetMode="External"/><Relationship Id="rId10" Type="http://schemas.openxmlformats.org/officeDocument/2006/relationships/hyperlink" Target="mailto:narcisse.kalef@epnak.org" TargetMode="External"/><Relationship Id="rId11" Type="http://schemas.openxmlformats.org/officeDocument/2006/relationships/hyperlink" Target="mailto:silvere.gourguechon@aviation-civile.gouv.fr" TargetMode="External"/><Relationship Id="rId12" Type="http://schemas.openxmlformats.org/officeDocument/2006/relationships/hyperlink" Target="mailto:silvere.gourguechon@aviation-civile.gouv.fr" TargetMode="External"/><Relationship Id="rId13" Type="http://schemas.openxmlformats.org/officeDocument/2006/relationships/hyperlink" Target="mailto:nicolas.roseau@douane.finances.gouv.fr" TargetMode="External"/><Relationship Id="rId14" Type="http://schemas.openxmlformats.org/officeDocument/2006/relationships/hyperlink" Target="mailto:nicolas.roseau@douane.finances.gouv.fr" TargetMode="External"/><Relationship Id="rId15" Type="http://schemas.openxmlformats.org/officeDocument/2006/relationships/hyperlink" Target="mailto:nicolas.roseau@douane.finances.gouv.fr" TargetMode="External"/><Relationship Id="rId16" Type="http://schemas.openxmlformats.org/officeDocument/2006/relationships/hyperlink" Target="mailto:MMS.DAP-POM@meteo.fr" TargetMode="External"/><Relationship Id="rId17" Type="http://schemas.openxmlformats.org/officeDocument/2006/relationships/hyperlink" Target="mailto:stephane.gruson@meteo.fr" TargetMode="External"/><Relationship Id="rId18" Type="http://schemas.openxmlformats.org/officeDocument/2006/relationships/hyperlink" Target="mailto:thierry.vaes@inserm.fr" TargetMode="External"/><Relationship Id="rId19" Type="http://schemas.openxmlformats.org/officeDocument/2006/relationships/hyperlink" Target="mailto:mohamed.jeffali@inserm.fr" TargetMode="External"/><Relationship Id="rId20" Type="http://schemas.openxmlformats.org/officeDocument/2006/relationships/hyperlink" Target="mailto:contrats.em@agile.immo" TargetMode="External"/><Relationship Id="rId21" Type="http://schemas.openxmlformats.org/officeDocument/2006/relationships/hyperlink" Target="mailto:alexandre.brou@agile.immo" TargetMode="External"/><Relationship Id="rId22" Type="http://schemas.openxmlformats.org/officeDocument/2006/relationships/hyperlink" Target="mailto:alexandre.barra@dgfip.finances.gouv.fr" TargetMode="External"/><Relationship Id="rId23" Type="http://schemas.openxmlformats.org/officeDocument/2006/relationships/hyperlink" Target="mailto:mohamed.cherigui@dgfip.finances.gouv.fr" TargetMode="External"/><Relationship Id="rId24" Type="http://schemas.openxmlformats.org/officeDocument/2006/relationships/hyperlink" Target="mailto:alexandre.barra@dgfip.finances.gouv.fr" TargetMode="External"/><Relationship Id="rId25" Type="http://schemas.openxmlformats.org/officeDocument/2006/relationships/hyperlink" Target="mailto:julien.boutry@dgfip.finances.gouv.fr" TargetMode="External"/><Relationship Id="rId26" Type="http://schemas.openxmlformats.org/officeDocument/2006/relationships/hyperlink" Target="mailto:alexandre.barra@dgfip.finances.gouv.fr" TargetMode="External"/><Relationship Id="rId27" Type="http://schemas.openxmlformats.org/officeDocument/2006/relationships/hyperlink" Target="mailto:francois.catteau@dgfip.finances.gouv.fr" TargetMode="External"/><Relationship Id="rId28" Type="http://schemas.openxmlformats.org/officeDocument/2006/relationships/hyperlink" Target="mailto:corinne.naudts@crous-lille.fr" TargetMode="External"/><Relationship Id="rId29" Type="http://schemas.openxmlformats.org/officeDocument/2006/relationships/hyperlink" Target="mailto:virginie.bethencourt@crous-lille.fr" TargetMode="External"/><Relationship Id="rId30" Type="http://schemas.openxmlformats.org/officeDocument/2006/relationships/hyperlink" Target="mailto:nicolas.gabet@crous-lille.fr" TargetMode="External"/><Relationship Id="rId31" Type="http://schemas.openxmlformats.org/officeDocument/2006/relationships/hyperlink" Target="mailto:emmanuele.luquet@crous-lille.fr" TargetMode="External"/><Relationship Id="rId32" Type="http://schemas.openxmlformats.org/officeDocument/2006/relationships/hyperlink" Target="mailto:emmanuele.luquet@crous-lille.fr" TargetMode="External"/><Relationship Id="rId33" Type="http://schemas.openxmlformats.org/officeDocument/2006/relationships/hyperlink" Target="mailto:emmanuele.luquet@crous-lille.fr" TargetMode="External"/><Relationship Id="rId34" Type="http://schemas.openxmlformats.org/officeDocument/2006/relationships/hyperlink" Target="mailto:nicolas.pachy@crous-lille.fr" TargetMode="External"/><Relationship Id="rId35" Type="http://schemas.openxmlformats.org/officeDocument/2006/relationships/hyperlink" Target="mailto:heloise.delplanque@crous-lille.fr" TargetMode="External"/><Relationship Id="rId36" Type="http://schemas.openxmlformats.org/officeDocument/2006/relationships/hyperlink" Target="mailto:heloise.delplanque@crous-lille.fr" TargetMode="External"/><Relationship Id="rId37" Type="http://schemas.openxmlformats.org/officeDocument/2006/relationships/hyperlink" Target="mailto:yannick.varuco@crous-lille.fr" TargetMode="External"/><Relationship Id="rId38" Type="http://schemas.openxmlformats.org/officeDocument/2006/relationships/hyperlink" Target="mailto:maryse.dupuy@crous-lille.fr" TargetMode="External"/><Relationship Id="rId39" Type="http://schemas.openxmlformats.org/officeDocument/2006/relationships/hyperlink" Target="mailto:valerie.swaydan@crous-lille.fr" TargetMode="External"/><Relationship Id="rId40" Type="http://schemas.openxmlformats.org/officeDocument/2006/relationships/hyperlink" Target="mailto:yannick.varuco@crous-lille.fr" TargetMode="External"/><Relationship Id="rId41" Type="http://schemas.openxmlformats.org/officeDocument/2006/relationships/hyperlink" Target="mailto:valerie.swaydan@crous-lille.fr" TargetMode="External"/><Relationship Id="rId42" Type="http://schemas.openxmlformats.org/officeDocument/2006/relationships/hyperlink" Target="mailto:samuel.nedelec@crous-lille.fr" TargetMode="External"/><Relationship Id="rId43" Type="http://schemas.openxmlformats.org/officeDocument/2006/relationships/hyperlink" Target="mailto:samuel.nedelec@crous-lille.fr" TargetMode="External"/><Relationship Id="rId44" Type="http://schemas.openxmlformats.org/officeDocument/2006/relationships/hyperlink" Target="mailto:samuel.nedelec@crous-lille.fr" TargetMode="External"/><Relationship Id="rId45" Type="http://schemas.openxmlformats.org/officeDocument/2006/relationships/hyperlink" Target="mailto:mickael.langrez@crous-lille.fr" TargetMode="External"/><Relationship Id="rId46" Type="http://schemas.openxmlformats.org/officeDocument/2006/relationships/hyperlink" Target="mailto:hypolite.assogbavi@crous-lille.fr" TargetMode="External"/><Relationship Id="rId47" Type="http://schemas.openxmlformats.org/officeDocument/2006/relationships/hyperlink" Target="mailto:hypolite.assogbavi@crous-lille.fr" TargetMode="External"/><Relationship Id="rId48" Type="http://schemas.openxmlformats.org/officeDocument/2006/relationships/hyperlink" Target="mailto:nicolas.pachy@crous-lille.fr" TargetMode="External"/><Relationship Id="rId49" Type="http://schemas.openxmlformats.org/officeDocument/2006/relationships/hyperlink" Target="mailto:vanessa.benoit@crous-lille.fr" TargetMode="External"/><Relationship Id="rId50" Type="http://schemas.openxmlformats.org/officeDocument/2006/relationships/hyperlink" Target="mailto:philippe.radomiak@crous-lille.fr" TargetMode="External"/><Relationship Id="rId51" Type="http://schemas.openxmlformats.org/officeDocument/2006/relationships/hyperlink" Target="mailto:nicolas.pachy@crous-lille.fr" TargetMode="External"/><Relationship Id="rId52" Type="http://schemas.openxmlformats.org/officeDocument/2006/relationships/hyperlink" Target="mailto:samuel.nedelec@crous-lille.fr" TargetMode="External"/><Relationship Id="rId53" Type="http://schemas.openxmlformats.org/officeDocument/2006/relationships/hyperlink" Target="mailto:samuel.nedelec@crous-lille.fr" TargetMode="External"/><Relationship Id="rId54" Type="http://schemas.openxmlformats.org/officeDocument/2006/relationships/hyperlink" Target="mailto:emeline.soumare@crous-lille.fr" TargetMode="External"/><Relationship Id="rId55" Type="http://schemas.openxmlformats.org/officeDocument/2006/relationships/hyperlink" Target="mailto:emeline.soumare@crous-lille.fr" TargetMode="External"/><Relationship Id="rId56" Type="http://schemas.openxmlformats.org/officeDocument/2006/relationships/hyperlink" Target="mailto:tatiana.szajkowski@douane.finances.gouv.fr" TargetMode="External"/><Relationship Id="rId57" Type="http://schemas.openxmlformats.org/officeDocument/2006/relationships/hyperlink" Target="mailto:tatiana.szajkowski@douane.finances.gouv.fr" TargetMode="External"/><Relationship Id="rId58" Type="http://schemas.openxmlformats.org/officeDocument/2006/relationships/hyperlink" Target="mailto:tatiana.szajkowski@douane.finances.gouv.fr" TargetMode="External"/><Relationship Id="rId59" Type="http://schemas.openxmlformats.org/officeDocument/2006/relationships/hyperlink" Target="mailto:tatiana.szajkowski@douane.finances.gouv.fr" TargetMode="External"/><Relationship Id="rId60" Type="http://schemas.openxmlformats.org/officeDocument/2006/relationships/hyperlink" Target="mailto:xavier.seguin@nord.gouv.fr" TargetMode="External"/><Relationship Id="rId61" Type="http://schemas.openxmlformats.org/officeDocument/2006/relationships/hyperlink" Target="mailto:antoine.koers@nord.gouv.fr" TargetMode="External"/><Relationship Id="rId62" Type="http://schemas.openxmlformats.org/officeDocument/2006/relationships/hyperlink" Target="mailto:xavier.seguin@nord.gouv.fr" TargetMode="External"/><Relationship Id="rId63" Type="http://schemas.openxmlformats.org/officeDocument/2006/relationships/hyperlink" Target="mailto:antoine.koers@nord.gouv.fr" TargetMode="External"/><Relationship Id="rId64" Type="http://schemas.openxmlformats.org/officeDocument/2006/relationships/hyperlink" Target="mailto:mj.daras@cma-hautsdefrance.fr" TargetMode="External"/><Relationship Id="rId65" Type="http://schemas.openxmlformats.org/officeDocument/2006/relationships/hyperlink" Target="mailto:m.moty@cma-hautsdefrance.fr" TargetMode="External"/><Relationship Id="rId66" Type="http://schemas.openxmlformats.org/officeDocument/2006/relationships/hyperlink" Target="mailto:a.duthoit@cma-hautsdefrance.fr" TargetMode="External"/><Relationship Id="rId67" Type="http://schemas.openxmlformats.org/officeDocument/2006/relationships/hyperlink" Target="mailto:m.moty@cma-hautsdefrance.fr" TargetMode="External"/><Relationship Id="rId68" Type="http://schemas.openxmlformats.org/officeDocument/2006/relationships/hyperlink" Target="mailto:g.biviglia@cma-hautsdefrance.fr" TargetMode="External"/><Relationship Id="rId69" Type="http://schemas.openxmlformats.org/officeDocument/2006/relationships/hyperlink" Target="mailto:m.moty@cma-hautsdefrance.fr" TargetMode="External"/><Relationship Id="rId70" Type="http://schemas.openxmlformats.org/officeDocument/2006/relationships/hyperlink" Target="mailto:rgbmp.sar.ca-douai@justice.fr" TargetMode="External"/><Relationship Id="rId71" Type="http://schemas.openxmlformats.org/officeDocument/2006/relationships/hyperlink" Target="mailto:chg.tprx-tourcoing@justice.fr" TargetMode="External"/><Relationship Id="rId72" Type="http://schemas.openxmlformats.org/officeDocument/2006/relationships/hyperlink" Target="mailto:rgbmp.sar.ca-douai@justice.fr" TargetMode="External"/><Relationship Id="rId73" Type="http://schemas.openxmlformats.org/officeDocument/2006/relationships/hyperlink" Target="mailto:chg.tprx-roubaix@justice.fr" TargetMode="External"/><Relationship Id="rId74" Type="http://schemas.openxmlformats.org/officeDocument/2006/relationships/hyperlink" Target="mailto:academie-enp59-marches-publics@interieur.gouv.fr" TargetMode="External"/><Relationship Id="rId75" Type="http://schemas.openxmlformats.org/officeDocument/2006/relationships/hyperlink" Target="mailto:dipn59-so-marchespublics@interieur.gouv.fr" TargetMode="External"/><Relationship Id="rId76" Type="http://schemas.openxmlformats.org/officeDocument/2006/relationships/hyperlink" Target="mailto:dipn59-lille-armentieres-logistique@interieur.gouv.fr" TargetMode="External"/><Relationship Id="rId77" Type="http://schemas.openxmlformats.org/officeDocument/2006/relationships/hyperlink" Target="mailto:dipn59-so-marchespublics@interieur.gouv.fr" TargetMode="External"/><Relationship Id="rId78" Type="http://schemas.openxmlformats.org/officeDocument/2006/relationships/hyperlink" Target="mailto:dipn59-so-marchespublics@interieur.gouv.fr" TargetMode="External"/><Relationship Id="rId79" Type="http://schemas.openxmlformats.org/officeDocument/2006/relationships/hyperlink" Target="mailto:dipn59-so-marchespublics@interieur.gouv.fr" TargetMode="External"/><Relationship Id="rId80" Type="http://schemas.openxmlformats.org/officeDocument/2006/relationships/hyperlink" Target="mailto:dipn59-so-marchespublics@interieur.gouv.fr" TargetMode="External"/><Relationship Id="rId81" Type="http://schemas.openxmlformats.org/officeDocument/2006/relationships/hyperlink" Target="mailto:da-logistique-dipj59@interieur.gouv.fr" TargetMode="External"/><Relationship Id="rId82" Type="http://schemas.openxmlformats.org/officeDocument/2006/relationships/hyperlink" Target="mailto:dipn59-so-marchespublics@interieur.gouv.fr" TargetMode="External"/><Relationship Id="rId83" Type="http://schemas.openxmlformats.org/officeDocument/2006/relationships/hyperlink" Target="mailto:dipn59-so-marchespublics@interieur.gouv.fr" TargetMode="External"/><Relationship Id="rId84" Type="http://schemas.openxmlformats.org/officeDocument/2006/relationships/hyperlink" Target="mailto:dipn59-lille-marcqenbaroeul-boe@interieur.gouv.fr" TargetMode="External"/><Relationship Id="rId85" Type="http://schemas.openxmlformats.org/officeDocument/2006/relationships/hyperlink" Target="mailto:dipn59-so-marchespublics@interieur.gouv.fr" TargetMode="External"/><Relationship Id="rId86" Type="http://schemas.openxmlformats.org/officeDocument/2006/relationships/hyperlink" Target="mailto:dipn59-so-marchespublics@interieur.gouv.fr" TargetMode="External"/><Relationship Id="rId87" Type="http://schemas.openxmlformats.org/officeDocument/2006/relationships/hyperlink" Target="mailto:damien.delanglez@interieur.gouv.fr" TargetMode="External"/><Relationship Id="rId88" Type="http://schemas.openxmlformats.org/officeDocument/2006/relationships/hyperlink" Target="mailto:dipn59-so-marchespublics@interieur.gouv.fr" TargetMode="External"/><Relationship Id="rId89" Type="http://schemas.openxmlformats.org/officeDocument/2006/relationships/hyperlink" Target="mailto:vincent.waymel@interieur.gouv.fr" TargetMode="External"/><Relationship Id="rId90" Type="http://schemas.openxmlformats.org/officeDocument/2006/relationships/hyperlink" Target="mailto:dipn59-so-marchespublics@interieur.gouv.fr" TargetMode="External"/><Relationship Id="rId91" Type="http://schemas.openxmlformats.org/officeDocument/2006/relationships/hyperlink" Target="mailto:dipn59-so-marchespublics@interieur.gouv.fr" TargetMode="External"/><Relationship Id="rId92" Type="http://schemas.openxmlformats.org/officeDocument/2006/relationships/hyperlink" Target="mailto:dipn59-lille-wattignies-boe@interieur.gouv.fr" TargetMode="External"/><Relationship Id="rId93" Type="http://schemas.openxmlformats.org/officeDocument/2006/relationships/hyperlink" Target="mailto:dipn59-so-marchespublics@interieur.gouv.fr" TargetMode="External"/><Relationship Id="rId94" Type="http://schemas.openxmlformats.org/officeDocument/2006/relationships/hyperlink" Target="mailto:lilian.marguet@interieur.gouv.fr" TargetMode="External"/><Relationship Id="rId95"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hyperlink" Target="mailto:sraa@region-academique-hdf.fr" TargetMode="External"/><Relationship Id="rId2" Type="http://schemas.openxmlformats.org/officeDocument/2006/relationships/hyperlink" Target="mailto:dl.gestion-immo@ac-lille.fr" TargetMode="External"/><Relationship Id="rId3" Type="http://schemas.openxmlformats.org/officeDocument/2006/relationships/hyperlink" Target="mailto:fabienne.hidoux@justice.fr" TargetMode="External"/><Relationship Id="rId4" Type="http://schemas.openxmlformats.org/officeDocument/2006/relationships/hyperlink" Target="mailto:dany.legrand@justice.fr" TargetMode="External"/><Relationship Id="rId5" Type="http://schemas.openxmlformats.org/officeDocument/2006/relationships/hyperlink" Target="mailto:fabienne.hidoux@justice.fr" TargetMode="External"/><Relationship Id="rId6" Type="http://schemas.openxmlformats.org/officeDocument/2006/relationships/hyperlink" Target="mailto:dany.legrand@justice.fr" TargetMode="External"/><Relationship Id="rId7" Type="http://schemas.openxmlformats.org/officeDocument/2006/relationships/hyperlink" Target="mailto:nicolas.roseau@douane.finances.gouv.fr" TargetMode="External"/><Relationship Id="rId8" Type="http://schemas.openxmlformats.org/officeDocument/2006/relationships/hyperlink" Target="mailto:severine.joly@angdm.fr" TargetMode="External"/><Relationship Id="rId9" Type="http://schemas.openxmlformats.org/officeDocument/2006/relationships/hyperlink" Target="mailto:herve.capelle@angdm.fr" TargetMode="External"/><Relationship Id="rId10" Type="http://schemas.openxmlformats.org/officeDocument/2006/relationships/hyperlink" Target="mailto:severine.joly@angdm.fr" TargetMode="External"/><Relationship Id="rId11" Type="http://schemas.openxmlformats.org/officeDocument/2006/relationships/hyperlink" Target="mailto:herve.capelle@angdm.fr" TargetMode="External"/><Relationship Id="rId12" Type="http://schemas.openxmlformats.org/officeDocument/2006/relationships/hyperlink" Target="mailto:laurent.ricard@louvre.fr" TargetMode="External"/><Relationship Id="rId13" Type="http://schemas.openxmlformats.org/officeDocument/2006/relationships/hyperlink" Target="mailto:laurent.ricard@louvre.fr" TargetMode="External"/><Relationship Id="rId14" Type="http://schemas.openxmlformats.org/officeDocument/2006/relationships/hyperlink" Target="mailto:jerome.penel@crous-lille.fr" TargetMode="External"/><Relationship Id="rId15" Type="http://schemas.openxmlformats.org/officeDocument/2006/relationships/hyperlink" Target="mailto:corinne.naudts@crous-lille.fr" TargetMode="External"/><Relationship Id="rId16" Type="http://schemas.openxmlformats.org/officeDocument/2006/relationships/hyperlink" Target="mailto:corinne.naudts@crous-lille.fr" TargetMode="External"/><Relationship Id="rId17" Type="http://schemas.openxmlformats.org/officeDocument/2006/relationships/hyperlink" Target="mailto:corinne.naudts@crous-lille.fr" TargetMode="External"/><Relationship Id="rId18" Type="http://schemas.openxmlformats.org/officeDocument/2006/relationships/hyperlink" Target="mailto:corinne.naudts@crous-lille.fr" TargetMode="External"/><Relationship Id="rId19" Type="http://schemas.openxmlformats.org/officeDocument/2006/relationships/hyperlink" Target="mailto:v.leblond@cma-hautsdefrance.fr" TargetMode="External"/><Relationship Id="rId20" Type="http://schemas.openxmlformats.org/officeDocument/2006/relationships/hyperlink" Target="mailto:m.moty@cma-hautsdefrance.fr" TargetMode="External"/><Relationship Id="rId21" Type="http://schemas.openxmlformats.org/officeDocument/2006/relationships/hyperlink" Target="mailto:rgbmp.sar.ca-douai@justice.fr" TargetMode="External"/><Relationship Id="rId22" Type="http://schemas.openxmlformats.org/officeDocument/2006/relationships/hyperlink" Target="mailto:dg.tj-bethune@justice.fr" TargetMode="External"/><Relationship Id="rId23" Type="http://schemas.openxmlformats.org/officeDocument/2006/relationships/hyperlink" Target="mailto:rgbmp.sar.ca-douai@justice.fr" TargetMode="External"/><Relationship Id="rId24" Type="http://schemas.openxmlformats.org/officeDocument/2006/relationships/hyperlink" Target="mailto:dg.tj-bethune@justice.fr" TargetMode="External"/><Relationship Id="rId25" Type="http://schemas.openxmlformats.org/officeDocument/2006/relationships/hyperlink" Target="mailto:rgbmp.sar.ca-douai@justice.fr" TargetMode="External"/><Relationship Id="rId26" Type="http://schemas.openxmlformats.org/officeDocument/2006/relationships/hyperlink" Target="mailto:chg.tprx-lens@justice.fr" TargetMode="External"/><Relationship Id="rId27" Type="http://schemas.openxmlformats.org/officeDocument/2006/relationships/hyperlink" Target="mailto:rgbmp.sar.ca-douai@justice.fr" TargetMode="External"/><Relationship Id="rId28" Type="http://schemas.openxmlformats.org/officeDocument/2006/relationships/hyperlink" Target="mailto:dg.tj-arras@justice.fr" TargetMode="External"/><Relationship Id="rId29" Type="http://schemas.openxmlformats.org/officeDocument/2006/relationships/hyperlink" Target="mailto:rgbmp.sar.ca-douai@justice.fr" TargetMode="External"/><Relationship Id="rId30" Type="http://schemas.openxmlformats.org/officeDocument/2006/relationships/hyperlink" Target="mailto:dg.tj-arras@justice.fr" TargetMode="External"/><Relationship Id="rId31" Type="http://schemas.openxmlformats.org/officeDocument/2006/relationships/hyperlink" Target="mailto:rgbmp.sar.ca-douai@justice.fr" TargetMode="External"/><Relationship Id="rId32" Type="http://schemas.openxmlformats.org/officeDocument/2006/relationships/hyperlink" Target="mailto:dg.tj-arras@justice.fr" TargetMode="External"/><Relationship Id="rId33" Type="http://schemas.openxmlformats.org/officeDocument/2006/relationships/hyperlink" Target="mailto:dipn62-so-marches@interieur.gouv.fr" TargetMode="External"/><Relationship Id="rId34" Type="http://schemas.openxmlformats.org/officeDocument/2006/relationships/hyperlink" Target="mailto:dipn62-lens-logistique@interieur.gouv.fr" TargetMode="External"/><Relationship Id="rId35" Type="http://schemas.openxmlformats.org/officeDocument/2006/relationships/hyperlink" Target="mailto:dipn62-so-marches@interieur.gouv.fr" TargetMode="External"/><Relationship Id="rId36" Type="http://schemas.openxmlformats.org/officeDocument/2006/relationships/hyperlink" Target="mailto:dipn62-lens-logistique@interieur.gouv.fr" TargetMode="External"/><Relationship Id="rId37" Type="http://schemas.openxmlformats.org/officeDocument/2006/relationships/hyperlink" Target="mailto:dipn62-so-marches@interieur.gouv.fr" TargetMode="External"/><Relationship Id="rId38" Type="http://schemas.openxmlformats.org/officeDocument/2006/relationships/hyperlink" Target="mailto:dipn62-lens-logistique@interieur.gouv.fr" TargetMode="External"/><Relationship Id="rId39" Type="http://schemas.openxmlformats.org/officeDocument/2006/relationships/hyperlink" Target="mailto:dipn62-so-marches@interieur.gouv.fr" TargetMode="External"/><Relationship Id="rId40" Type="http://schemas.openxmlformats.org/officeDocument/2006/relationships/hyperlink" Target="mailto:dipn62-lens-logistique@interieur.gouv.fr" TargetMode="External"/><Relationship Id="rId41" Type="http://schemas.openxmlformats.org/officeDocument/2006/relationships/hyperlink" Target="mailto:dipn62-so-marches@interieur.gouv.fr" TargetMode="External"/><Relationship Id="rId42" Type="http://schemas.openxmlformats.org/officeDocument/2006/relationships/hyperlink" Target="mailto:dipn62-lens-logistique@interieur.gouv.fr" TargetMode="External"/><Relationship Id="rId43" Type="http://schemas.openxmlformats.org/officeDocument/2006/relationships/hyperlink" Target="mailto:dipn62-so-marches@interieur.gouv.fr" TargetMode="External"/><Relationship Id="rId44" Type="http://schemas.openxmlformats.org/officeDocument/2006/relationships/hyperlink" Target="mailto:dipn62-bethune-em-logistique@interieur.gouv.fr" TargetMode="External"/><Relationship Id="rId45" Type="http://schemas.openxmlformats.org/officeDocument/2006/relationships/hyperlink" Target="mailto:dipn62-so-marches@interieur.gouv.fr" TargetMode="External"/><Relationship Id="rId46" Type="http://schemas.openxmlformats.org/officeDocument/2006/relationships/hyperlink" Target="mailto:dipn62-bethune-em-logistique@interieur.gouv.fr" TargetMode="External"/><Relationship Id="rId47" Type="http://schemas.openxmlformats.org/officeDocument/2006/relationships/hyperlink" Target="mailto:dipn62-so-marches@interieur.gouv.fr" TargetMode="External"/><Relationship Id="rId48" Type="http://schemas.openxmlformats.org/officeDocument/2006/relationships/hyperlink" Target="mailto:dipn62-arras-bls-logistique@interieur.gouv.fr" TargetMode="External"/><Relationship Id="rId49"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hyperlink" Target="mailto:nicolas.roseau@douane.finances.gouv.fr" TargetMode="External"/><Relationship Id="rId2" Type="http://schemas.openxmlformats.org/officeDocument/2006/relationships/hyperlink" Target="mailto:moussa.ba@agile.immo" TargetMode="External"/><Relationship Id="rId3" Type="http://schemas.openxmlformats.org/officeDocument/2006/relationships/hyperlink" Target="mailto:natacha.lemaire@dgfip.finances.gouv.fr" TargetMode="External"/><Relationship Id="rId4" Type="http://schemas.openxmlformats.org/officeDocument/2006/relationships/hyperlink" Target="mailto:h.teixeira@eau-artois-picardie.fr" TargetMode="External"/><Relationship Id="rId5" Type="http://schemas.openxmlformats.org/officeDocument/2006/relationships/hyperlink" Target="mailto:a.durand@eau-artois-picardie.fr" TargetMode="External"/><Relationship Id="rId6" Type="http://schemas.openxmlformats.org/officeDocument/2006/relationships/hyperlink" Target="mailto:alexandre.barra@dgfip.finances.gouv.fr" TargetMode="External"/><Relationship Id="rId7" Type="http://schemas.openxmlformats.org/officeDocument/2006/relationships/hyperlink" Target="mailto:bruno.monchaux@dgfip.finances.gouv.fr" TargetMode="External"/><Relationship Id="rId8" Type="http://schemas.openxmlformats.org/officeDocument/2006/relationships/hyperlink" Target="mailto:alexandre.barra@dgfip.finances.gouv.fr" TargetMode="External"/><Relationship Id="rId9" Type="http://schemas.openxmlformats.org/officeDocument/2006/relationships/hyperlink" Target="mailto:arnaud.bigorne@dgfip.finances.gouv.fr" TargetMode="External"/><Relationship Id="rId10" Type="http://schemas.openxmlformats.org/officeDocument/2006/relationships/hyperlink" Target="mailto:alexandre.barra@dgfip.finances.gouv.fr" TargetMode="External"/><Relationship Id="rId11" Type="http://schemas.openxmlformats.org/officeDocument/2006/relationships/hyperlink" Target="mailto:francoise.falischia@dgfip.finances.gouv.fr" TargetMode="External"/><Relationship Id="rId12" Type="http://schemas.openxmlformats.org/officeDocument/2006/relationships/hyperlink" Target="mailto:alexandre.barra@dgfip.finances.gouv.fr" TargetMode="External"/><Relationship Id="rId13" Type="http://schemas.openxmlformats.org/officeDocument/2006/relationships/hyperlink" Target="mailto:beatrice.hallosserie@dgfip.finances.gouv.fr" TargetMode="External"/><Relationship Id="rId14" Type="http://schemas.openxmlformats.org/officeDocument/2006/relationships/hyperlink" Target="mailto:alexandre.barra@dgfip.finances.gouv.fr" TargetMode="External"/><Relationship Id="rId15" Type="http://schemas.openxmlformats.org/officeDocument/2006/relationships/hyperlink" Target="mailto:christophe.dujardin@dgfip.finances.gouv.fr" TargetMode="External"/><Relationship Id="rId16" Type="http://schemas.openxmlformats.org/officeDocument/2006/relationships/hyperlink" Target="mailto:jennifer.boutelier@crous-lille.fr" TargetMode="External"/><Relationship Id="rId17" Type="http://schemas.openxmlformats.org/officeDocument/2006/relationships/hyperlink" Target="mailto:stephane.dufrier@developpement-durable.gouv.fr" TargetMode="External"/><Relationship Id="rId18" Type="http://schemas.openxmlformats.org/officeDocument/2006/relationships/hyperlink" Target="mailto:xavier.seguin@nord.gouv.fr" TargetMode="External"/><Relationship Id="rId19" Type="http://schemas.openxmlformats.org/officeDocument/2006/relationships/hyperlink" Target="mailto:antoine.koers@nord.gouv.fr" TargetMode="External"/><Relationship Id="rId20" Type="http://schemas.openxmlformats.org/officeDocument/2006/relationships/hyperlink" Target="mailto:xavier.seguin@nord.gouv.fr" TargetMode="External"/><Relationship Id="rId21" Type="http://schemas.openxmlformats.org/officeDocument/2006/relationships/hyperlink" Target="mailto:antoine.koers@nord.gouv.fr" TargetMode="External"/><Relationship Id="rId22" Type="http://schemas.openxmlformats.org/officeDocument/2006/relationships/hyperlink" Target="mailto:i.marmignon@cma-hautsdefrance.fr" TargetMode="External"/><Relationship Id="rId23" Type="http://schemas.openxmlformats.org/officeDocument/2006/relationships/hyperlink" Target="mailto:m.moty@cma-hautsdefrance.fr" TargetMode="External"/><Relationship Id="rId24" Type="http://schemas.openxmlformats.org/officeDocument/2006/relationships/hyperlink" Target="mailto:i.marmignon@cma-hautsdefrance.fr" TargetMode="External"/><Relationship Id="rId25" Type="http://schemas.openxmlformats.org/officeDocument/2006/relationships/hyperlink" Target="mailto:m.moty@cma-hautsdefrance.fr" TargetMode="External"/><Relationship Id="rId26" Type="http://schemas.openxmlformats.org/officeDocument/2006/relationships/hyperlink" Target="mailto:m.giner@cma-hautsdefrance.fr" TargetMode="External"/><Relationship Id="rId27" Type="http://schemas.openxmlformats.org/officeDocument/2006/relationships/hyperlink" Target="mailto:m.moty@cma-hautsdefrance.fr" TargetMode="External"/><Relationship Id="rId28" Type="http://schemas.openxmlformats.org/officeDocument/2006/relationships/hyperlink" Target="mailto:m.giner@cma-hautsdefrance.fr" TargetMode="External"/><Relationship Id="rId29" Type="http://schemas.openxmlformats.org/officeDocument/2006/relationships/hyperlink" Target="mailto:m.moty@cma-hautsdefrance.fr" TargetMode="External"/><Relationship Id="rId30" Type="http://schemas.openxmlformats.org/officeDocument/2006/relationships/hyperlink" Target="mailto:rgbmp.sar.ca-douai@justice.fr" TargetMode="External"/><Relationship Id="rId31" Type="http://schemas.openxmlformats.org/officeDocument/2006/relationships/hyperlink" Target="mailto:dg.tj-valenciennes@justice.fr" TargetMode="External"/><Relationship Id="rId32" Type="http://schemas.openxmlformats.org/officeDocument/2006/relationships/hyperlink" Target="mailto:rgbmp.sar.ca-douai@justice.fr" TargetMode="External"/><Relationship Id="rId33" Type="http://schemas.openxmlformats.org/officeDocument/2006/relationships/hyperlink" Target="mailto:dg.tj-valenciennes@justice.fr" TargetMode="External"/><Relationship Id="rId34" Type="http://schemas.openxmlformats.org/officeDocument/2006/relationships/hyperlink" Target="mailto:rgbmp.sar.ca-douai@justice.fr" TargetMode="External"/><Relationship Id="rId35" Type="http://schemas.openxmlformats.org/officeDocument/2006/relationships/hyperlink" Target="mailto:dg.tj-valenciennes@justice.fr" TargetMode="External"/><Relationship Id="rId36" Type="http://schemas.openxmlformats.org/officeDocument/2006/relationships/hyperlink" Target="mailto:rgbmp.sar.ca-douai@justice.fr" TargetMode="External"/><Relationship Id="rId37" Type="http://schemas.openxmlformats.org/officeDocument/2006/relationships/hyperlink" Target="mailto:arnauld.renard@greffe-tc-valenciennes.fr" TargetMode="External"/><Relationship Id="rId38" Type="http://schemas.openxmlformats.org/officeDocument/2006/relationships/hyperlink" Target="mailto:rgbmp.sar.ca-douai@justice.fr" TargetMode="External"/><Relationship Id="rId39" Type="http://schemas.openxmlformats.org/officeDocument/2006/relationships/hyperlink" Target="mailto:rgbmp.sar.ca-douai@justice.fr" TargetMode="External"/><Relationship Id="rId40" Type="http://schemas.openxmlformats.org/officeDocument/2006/relationships/hyperlink" Target="mailto:dg.tj-douai@justice.fr" TargetMode="External"/><Relationship Id="rId41" Type="http://schemas.openxmlformats.org/officeDocument/2006/relationships/hyperlink" Target="mailto:rgbmp.sar.ca-douai@justice.fr" TargetMode="External"/><Relationship Id="rId42" Type="http://schemas.openxmlformats.org/officeDocument/2006/relationships/hyperlink" Target="mailto:rgbmp.sar.ca-douai@justice.fr" TargetMode="External"/><Relationship Id="rId43" Type="http://schemas.openxmlformats.org/officeDocument/2006/relationships/hyperlink" Target="mailto:dg.tj-avesnes-sur-helpe@justice.fr" TargetMode="External"/><Relationship Id="rId44" Type="http://schemas.openxmlformats.org/officeDocument/2006/relationships/hyperlink" Target="mailto:rgbmp.sar.ca-douai@justice.fr" TargetMode="External"/><Relationship Id="rId45" Type="http://schemas.openxmlformats.org/officeDocument/2006/relationships/hyperlink" Target="mailto:sec-ddarj.ca-douai@justice.fr" TargetMode="External"/><Relationship Id="rId46" Type="http://schemas.openxmlformats.org/officeDocument/2006/relationships/hyperlink" Target="mailto:dipn59-douai-materiel@interieur.gouv.fr" TargetMode="External"/><Relationship Id="rId47" Type="http://schemas.openxmlformats.org/officeDocument/2006/relationships/hyperlink" Target="mailto:dipn59-so-marchespublics@interieur.gouv.fr" TargetMode="External"/><Relationship Id="rId48" Type="http://schemas.openxmlformats.org/officeDocument/2006/relationships/hyperlink" Target="mailto:dipn59-div-maubeuge-bls-immo@interieur.gouv.fr" TargetMode="External"/><Relationship Id="rId49" Type="http://schemas.openxmlformats.org/officeDocument/2006/relationships/hyperlink" Target="mailto:dipn59-so-marchespublics@interieur.gouv.fr" TargetMode="External"/><Relationship Id="rId50" Type="http://schemas.openxmlformats.org/officeDocument/2006/relationships/hyperlink" Target="mailto:dipn59-so-marchespublics@interieur.gouv.fr" TargetMode="External"/><Relationship Id="rId51" Type="http://schemas.openxmlformats.org/officeDocument/2006/relationships/hyperlink" Target="mailto:dipn59-valenciennes-budget-immobilier@interieur.gouv.fr" TargetMode="External"/><Relationship Id="rId52" Type="http://schemas.openxmlformats.org/officeDocument/2006/relationships/hyperlink" Target="mailto:dipn59-douai-materiel@interieur.gouv.fr" TargetMode="External"/><Relationship Id="rId53" Type="http://schemas.openxmlformats.org/officeDocument/2006/relationships/hyperlink" Target="mailto:dipn59-so-marchespublics@interieur.gouv.fr" TargetMode="External"/><Relationship Id="rId54" Type="http://schemas.openxmlformats.org/officeDocument/2006/relationships/hyperlink" Target="mailto:dipn59-div-maubeuge-bls-immo@interieur.gouv.fr" TargetMode="External"/><Relationship Id="rId55" Type="http://schemas.openxmlformats.org/officeDocument/2006/relationships/hyperlink" Target="mailto:dipn59-so-marchespublics@interieur.gouv.fr" TargetMode="External"/><Relationship Id="rId56" Type="http://schemas.openxmlformats.org/officeDocument/2006/relationships/hyperlink" Target="mailto:dipn59-valenciennes-budget-immobilier@interieur.gouv.fr" TargetMode="External"/><Relationship Id="rId57" Type="http://schemas.openxmlformats.org/officeDocument/2006/relationships/hyperlink" Target="mailto:dipn59-douai-materiel@interieur.gouv.fr" TargetMode="External"/><Relationship Id="rId58" Type="http://schemas.openxmlformats.org/officeDocument/2006/relationships/hyperlink" Target="mailto:dipn59-so-marchespublics@interieur.gouv.fr" TargetMode="External"/><Relationship Id="rId59" Type="http://schemas.openxmlformats.org/officeDocument/2006/relationships/hyperlink" Target="mailto:dipn59-valenciennes-budget-immobilier@interieur.gouv.fr" TargetMode="External"/><Relationship Id="rId60" Type="http://schemas.openxmlformats.org/officeDocument/2006/relationships/hyperlink" Target="mailto:dipn59-so-marchespublics@interieur.gouv.fr" TargetMode="External"/><Relationship Id="rId61" Type="http://schemas.openxmlformats.org/officeDocument/2006/relationships/hyperlink" Target="mailto:dipn59-valenciennes-budget-immobilier@interieur.gouv.fr" TargetMode="External"/><Relationship Id="rId62" Type="http://schemas.openxmlformats.org/officeDocument/2006/relationships/hyperlink" Target="mailto:dipn59-so-marchespublics@interieur.gouv.fr" TargetMode="External"/><Relationship Id="rId63" Type="http://schemas.openxmlformats.org/officeDocument/2006/relationships/hyperlink" Target="mailto:dipn59-valenciennes-budget-immobilier@interieur.gouv.fr" TargetMode="External"/><Relationship Id="rId64"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hyperlink" Target="mailto:sraa@region-academique-hdf.fr" TargetMode="External"/><Relationship Id="rId2" Type="http://schemas.openxmlformats.org/officeDocument/2006/relationships/hyperlink" Target="mailto:dl.gestion-immo@ac-lille.fr" TargetMode="External"/><Relationship Id="rId3" Type="http://schemas.openxmlformats.org/officeDocument/2006/relationships/hyperlink" Target="mailto:sraa@region-academique-hdf.fr" TargetMode="External"/><Relationship Id="rId4" Type="http://schemas.openxmlformats.org/officeDocument/2006/relationships/hyperlink" Target="mailto:dl.gestion-immo@ac-lille.fr" TargetMode="External"/><Relationship Id="rId5" Type="http://schemas.openxmlformats.org/officeDocument/2006/relationships/hyperlink" Target="mailto:nicolas.roseau@douane.finances.gouv.fr" TargetMode="External"/><Relationship Id="rId6" Type="http://schemas.openxmlformats.org/officeDocument/2006/relationships/hyperlink" Target="mailto:steve.darry@developpement-durable.gouv.fr" TargetMode="External"/><Relationship Id="rId7" Type="http://schemas.openxmlformats.org/officeDocument/2006/relationships/hyperlink" Target="mailto:benoit.bataller@developpement-durable.gouv.fr" TargetMode="External"/><Relationship Id="rId8" Type="http://schemas.openxmlformats.org/officeDocument/2006/relationships/hyperlink" Target="mailto:pierre.zarow@developpement-durable.gouv.fr" TargetMode="External"/><Relationship Id="rId9" Type="http://schemas.openxmlformats.org/officeDocument/2006/relationships/hyperlink" Target="mailto:cedric.lepretre@developpement-durable.gouv.fr" TargetMode="External"/><Relationship Id="rId10" Type="http://schemas.openxmlformats.org/officeDocument/2006/relationships/hyperlink" Target="mailto:tatiana.szajkowski@douane.finances.gouv.fr" TargetMode="External"/><Relationship Id="rId11" Type="http://schemas.openxmlformats.org/officeDocument/2006/relationships/hyperlink" Target="mailto:david.derosiaux@douane.finances.gouv.fr" TargetMode="External"/><Relationship Id="rId12" Type="http://schemas.openxmlformats.org/officeDocument/2006/relationships/hyperlink" Target="mailto:tatiana.szajkowski@douane.finances.gouv.fr" TargetMode="External"/><Relationship Id="rId13" Type="http://schemas.openxmlformats.org/officeDocument/2006/relationships/hyperlink" Target="mailto:david.derosiaux@douane.finances.gouv.fr" TargetMode="External"/><Relationship Id="rId14" Type="http://schemas.openxmlformats.org/officeDocument/2006/relationships/hyperlink" Target="mailto:stephane.dufrier@developpement-durable.gouv.fr" TargetMode="External"/><Relationship Id="rId15" Type="http://schemas.openxmlformats.org/officeDocument/2006/relationships/hyperlink" Target="mailto:s.hogard@cma-hautsdefrance.fr" TargetMode="External"/><Relationship Id="rId16" Type="http://schemas.openxmlformats.org/officeDocument/2006/relationships/hyperlink" Target="mailto:m.moty@cma-hautsdefrance.fr" TargetMode="External"/><Relationship Id="rId17" Type="http://schemas.openxmlformats.org/officeDocument/2006/relationships/hyperlink" Target="mailto:m.becuwe@cma-hautsdefrance.fr" TargetMode="External"/><Relationship Id="rId18" Type="http://schemas.openxmlformats.org/officeDocument/2006/relationships/hyperlink" Target="mailto:m.moty@cma-hautsdefrance.fr" TargetMode="External"/><Relationship Id="rId19" Type="http://schemas.openxmlformats.org/officeDocument/2006/relationships/hyperlink" Target="mailto:rgbmp.sar.ca-douai@justice.fr" TargetMode="External"/><Relationship Id="rId20" Type="http://schemas.openxmlformats.org/officeDocument/2006/relationships/hyperlink" Target="mailto:cpa.sar.ca-douai@justice.fr" TargetMode="External"/><Relationship Id="rId21" Type="http://schemas.openxmlformats.org/officeDocument/2006/relationships/hyperlink" Target="mailto:rgbmp.sar.ca-douai@justice.fr" TargetMode="External"/><Relationship Id="rId22" Type="http://schemas.openxmlformats.org/officeDocument/2006/relationships/hyperlink" Target="mailto:chg.tprx-hazebrouck@justice.fr" TargetMode="External"/><Relationship Id="rId23" Type="http://schemas.openxmlformats.org/officeDocument/2006/relationships/hyperlink" Target="mailto:rgbmp.sar.ca-douai@justice.fr" TargetMode="External"/><Relationship Id="rId24" Type="http://schemas.openxmlformats.org/officeDocument/2006/relationships/hyperlink" Target="mailto:dg.tj-boulogne-sur-mer@justice.fr" TargetMode="External"/><Relationship Id="rId25" Type="http://schemas.openxmlformats.org/officeDocument/2006/relationships/hyperlink" Target="mailto:dipn59-so-marchespublics@interieur.gouv.fr" TargetMode="External"/><Relationship Id="rId26" Type="http://schemas.openxmlformats.org/officeDocument/2006/relationships/hyperlink" Target="mailto:dipn59-so-marchespublics@interieur.gouv.fr" TargetMode="External"/><Relationship Id="rId27" Type="http://schemas.openxmlformats.org/officeDocument/2006/relationships/hyperlink" Target="mailto:dipn59-so-marchespublics@interieur.gouv.fr" TargetMode="External"/><Relationship Id="rId28" Type="http://schemas.openxmlformats.org/officeDocument/2006/relationships/hyperlink" Target="mailto:dipn59-dunkerque-immo-budget@interieur.gouv.fr" TargetMode="External"/><Relationship Id="rId29" Type="http://schemas.openxmlformats.org/officeDocument/2006/relationships/hyperlink" Target="mailto:dipn62-so-marches@interieur.gouv.fr" TargetMode="External"/><Relationship Id="rId30"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hyperlink" Target="mailto:pierre.zarow@developpement-durable.gouv.fr" TargetMode="External"/><Relationship Id="rId2" Type="http://schemas.openxmlformats.org/officeDocument/2006/relationships/hyperlink" Target="mailto:cedric.lepretre@developpement-durable.gouv.fr" TargetMode="External"/><Relationship Id="rId3" Type="http://schemas.openxmlformats.org/officeDocument/2006/relationships/hyperlink" Target="mailto:pierre.zarow@developpement-durable.gouv.fr" TargetMode="External"/><Relationship Id="rId4" Type="http://schemas.openxmlformats.org/officeDocument/2006/relationships/hyperlink" Target="mailto:cedric.lepretre@developpement-durable.gouv.fr" TargetMode="External"/><Relationship Id="rId5" Type="http://schemas.openxmlformats.org/officeDocument/2006/relationships/hyperlink" Target="mailto:gris-nez.service-technique@developpement-durable.gouv.fr" TargetMode="External"/><Relationship Id="rId6" Type="http://schemas.openxmlformats.org/officeDocument/2006/relationships/hyperlink" Target="mailto:gris-nez.service-technique@developpement-durable.gouv.fr" TargetMode="External"/><Relationship Id="rId7" Type="http://schemas.openxmlformats.org/officeDocument/2006/relationships/hyperlink" Target="mailto:tatiana.szajkowski@douane.finances.gouv.fr" TargetMode="External"/><Relationship Id="rId8" Type="http://schemas.openxmlformats.org/officeDocument/2006/relationships/hyperlink" Target="mailto:david.derosiaux@douane.finances.gouv.fr" TargetMode="External"/><Relationship Id="rId9" Type="http://schemas.openxmlformats.org/officeDocument/2006/relationships/hyperlink" Target="mailto:a.charles@cma-hautsdefrance.fr" TargetMode="External"/><Relationship Id="rId10" Type="http://schemas.openxmlformats.org/officeDocument/2006/relationships/hyperlink" Target="mailto:m.moty@cma-hautsdefrance.fr" TargetMode="External"/><Relationship Id="rId11" Type="http://schemas.openxmlformats.org/officeDocument/2006/relationships/hyperlink" Target="mailto:rgbmp.sar.ca-douai@justice.fr" TargetMode="External"/><Relationship Id="rId12" Type="http://schemas.openxmlformats.org/officeDocument/2006/relationships/hyperlink" Target="mailto:dg.tj-boulogne-sur-mer@justice.fr" TargetMode="External"/><Relationship Id="rId13" Type="http://schemas.openxmlformats.org/officeDocument/2006/relationships/hyperlink" Target="mailto:rgbmp.sar.ca-douai@justice.fr" TargetMode="External"/><Relationship Id="rId14" Type="http://schemas.openxmlformats.org/officeDocument/2006/relationships/hyperlink" Target="mailto:dg.tj-boulogne-sur-mer@justice.fr" TargetMode="External"/><Relationship Id="rId15" Type="http://schemas.openxmlformats.org/officeDocument/2006/relationships/hyperlink" Target="mailto:rgbmp.sar.ca-douai@justice.fr" TargetMode="External"/><Relationship Id="rId16" Type="http://schemas.openxmlformats.org/officeDocument/2006/relationships/hyperlink" Target="mailto:dg.tj-boulogne-sur-mer@justice.fr" TargetMode="External"/><Relationship Id="rId17" Type="http://schemas.openxmlformats.org/officeDocument/2006/relationships/hyperlink" Target="mailto:rgbmp.sar.ca-douai@justice.fr" TargetMode="External"/><Relationship Id="rId18" Type="http://schemas.openxmlformats.org/officeDocument/2006/relationships/hyperlink" Target="mailto:dg.tj-st-omer@justice.fr" TargetMode="External"/><Relationship Id="rId19" Type="http://schemas.openxmlformats.org/officeDocument/2006/relationships/hyperlink" Target="mailto:rgbmp.sar.ca-douai@justice.fr" TargetMode="External"/><Relationship Id="rId20" Type="http://schemas.openxmlformats.org/officeDocument/2006/relationships/hyperlink" Target="mailto:dg.tj-st-omer@justice.fr" TargetMode="External"/><Relationship Id="rId21" Type="http://schemas.openxmlformats.org/officeDocument/2006/relationships/hyperlink" Target="mailto:dipn62-so-marches@interieur.gouv.fr" TargetMode="External"/><Relationship Id="rId22" Type="http://schemas.openxmlformats.org/officeDocument/2006/relationships/hyperlink" Target="mailto:dipn62-saint-omer-logistique@interieur.gouv.fr" TargetMode="External"/><Relationship Id="rId23" Type="http://schemas.openxmlformats.org/officeDocument/2006/relationships/hyperlink" Target="mailto:dipn62-so-marches@interieur.gouv.fr" TargetMode="External"/><Relationship Id="rId24" Type="http://schemas.openxmlformats.org/officeDocument/2006/relationships/hyperlink" Target="mailto:gregory.caron4@interieur.gouv" TargetMode="External"/><Relationship Id="rId25"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hyperlink" Target="mailto:sraa@region-academique-hdf.fr" TargetMode="External"/><Relationship Id="rId2" Type="http://schemas.openxmlformats.org/officeDocument/2006/relationships/hyperlink" Target="mailto:ce.dls@ac-amiens.fr" TargetMode="External"/><Relationship Id="rId3" Type="http://schemas.openxmlformats.org/officeDocument/2006/relationships/hyperlink" Target="mailto:economat.spip-oise@justice.fr" TargetMode="External"/><Relationship Id="rId4" Type="http://schemas.openxmlformats.org/officeDocument/2006/relationships/hyperlink" Target="mailto:economat.spip-oise@justice.fr" TargetMode="External"/><Relationship Id="rId5" Type="http://schemas.openxmlformats.org/officeDocument/2006/relationships/hyperlink" Target="mailto:adeline.monsu@oise.gouv.fr" TargetMode="External"/><Relationship Id="rId6" Type="http://schemas.openxmlformats.org/officeDocument/2006/relationships/hyperlink" Target="mailto:frederic.brebant@oise.gouv.fr" TargetMode="External"/><Relationship Id="rId7" Type="http://schemas.openxmlformats.org/officeDocument/2006/relationships/hyperlink" Target="mailto:adeline.monsu@oise.gouv.fr" TargetMode="External"/><Relationship Id="rId8" Type="http://schemas.openxmlformats.org/officeDocument/2006/relationships/hyperlink" Target="mailto:frederic.brebant@oise.gouv.fr" TargetMode="External"/><Relationship Id="rId9" Type="http://schemas.openxmlformats.org/officeDocument/2006/relationships/hyperlink" Target="mailto:adeline.monsu@oise.gouv.fr" TargetMode="External"/><Relationship Id="rId10" Type="http://schemas.openxmlformats.org/officeDocument/2006/relationships/hyperlink" Target="mailto:frederic.brebant@oise.gouv.fr" TargetMode="External"/><Relationship Id="rId11" Type="http://schemas.openxmlformats.org/officeDocument/2006/relationships/hyperlink" Target="mailto:adeline.monsu@oise.gouv.fr" TargetMode="External"/><Relationship Id="rId12" Type="http://schemas.openxmlformats.org/officeDocument/2006/relationships/hyperlink" Target="mailto:frederic.brebant@oise.gouv.fr" TargetMode="External"/><Relationship Id="rId13" Type="http://schemas.openxmlformats.org/officeDocument/2006/relationships/hyperlink" Target="mailto:justine.hivert@oise.gouv.fr" TargetMode="External"/><Relationship Id="rId14" Type="http://schemas.openxmlformats.org/officeDocument/2006/relationships/hyperlink" Target="mailto:justine.hivert@oise.gouv.fr" TargetMode="External"/><Relationship Id="rId15" Type="http://schemas.openxmlformats.org/officeDocument/2006/relationships/hyperlink" Target="mailto:justine.hivert@oise.gouv.fr" TargetMode="External"/><Relationship Id="rId16" Type="http://schemas.openxmlformats.org/officeDocument/2006/relationships/hyperlink" Target="mailto:justine.hivert@oise.gouv.fr" TargetMode="External"/><Relationship Id="rId17" Type="http://schemas.openxmlformats.org/officeDocument/2006/relationships/hyperlink" Target="mailto:dominique.routier@oise.gouv.fr" TargetMode="External"/><Relationship Id="rId18" Type="http://schemas.openxmlformats.org/officeDocument/2006/relationships/hyperlink" Target="mailto:justine.hivert@oise.gouv.fr" TargetMode="External"/><Relationship Id="rId19" Type="http://schemas.openxmlformats.org/officeDocument/2006/relationships/hyperlink" Target="mailto:Jean-francois.meslet@oise.gouv.fr" TargetMode="External"/><Relationship Id="rId20" Type="http://schemas.openxmlformats.org/officeDocument/2006/relationships/hyperlink" Target="mailto:justine.hivert@oise.gouv.fr" TargetMode="External"/><Relationship Id="rId21" Type="http://schemas.openxmlformats.org/officeDocument/2006/relationships/hyperlink" Target="mailto:thierry.chantrelle@oise.gouv.fr" TargetMode="External"/><Relationship Id="rId22" Type="http://schemas.openxmlformats.org/officeDocument/2006/relationships/hyperlink" Target="mailto:stephane.dufrier@developpement-durable.gouv.fr" TargetMode="External"/><Relationship Id="rId23" Type="http://schemas.openxmlformats.org/officeDocument/2006/relationships/hyperlink" Target="mailto:dg.tj-compiegne@justice.fr" TargetMode="External"/><Relationship Id="rId24" Type="http://schemas.openxmlformats.org/officeDocument/2006/relationships/hyperlink" Target="mailto:dg.cph-creil@justice.fr" TargetMode="External"/><Relationship Id="rId25" Type="http://schemas.openxmlformats.org/officeDocument/2006/relationships/hyperlink" Target="mailto:dg.tj-senlis@justice.fr" TargetMode="External"/><Relationship Id="rId26" Type="http://schemas.openxmlformats.org/officeDocument/2006/relationships/hyperlink" Target="mailto:absalame.belouahchi@justice.fr" TargetMode="External"/><Relationship Id="rId27" Type="http://schemas.openxmlformats.org/officeDocument/2006/relationships/hyperlink" Target="mailto:dg.tj-beauvais@justice.fr" TargetMode="External"/><Relationship Id="rId28" Type="http://schemas.openxmlformats.org/officeDocument/2006/relationships/hyperlink" Target="mailto:ast.tj-beauvais@justice.fr" TargetMode="External"/><Relationship Id="rId29" Type="http://schemas.openxmlformats.org/officeDocument/2006/relationships/hyperlink" Target="mailto:a.van-hove@cma-hautsdefrance.fr" TargetMode="External"/><Relationship Id="rId30" Type="http://schemas.openxmlformats.org/officeDocument/2006/relationships/hyperlink" Target="mailto:m.moty@cma-hautsdefrance.fr" TargetMode="External"/><Relationship Id="rId31" Type="http://schemas.openxmlformats.org/officeDocument/2006/relationships/hyperlink" Target="mailto:s.brichard@nouvelleforge.com" TargetMode="External"/><Relationship Id="rId32" Type="http://schemas.openxmlformats.org/officeDocument/2006/relationships/hyperlink" Target="mailto:f.santonax@nouvelleforge.com" TargetMode="External"/><Relationship Id="rId33" Type="http://schemas.openxmlformats.org/officeDocument/2006/relationships/hyperlink" Target="mailto:isabelle.marazano@u-picardie.fr" TargetMode="External"/><Relationship Id="rId34" Type="http://schemas.openxmlformats.org/officeDocument/2006/relationships/hyperlink" Target="mailto:william.chatellain@u-picardie.fr" TargetMode="External"/><Relationship Id="rId35" Type="http://schemas.openxmlformats.org/officeDocument/2006/relationships/hyperlink" Target="mailto:matthieu.depret@u-picardie.fr" TargetMode="External"/><Relationship Id="rId36" Type="http://schemas.openxmlformats.org/officeDocument/2006/relationships/hyperlink" Target="mailto:matthieu.depret@u-picardie.fr" TargetMode="External"/><Relationship Id="rId37" Type="http://schemas.openxmlformats.org/officeDocument/2006/relationships/hyperlink" Target="mailto:dipn60-so-finances@interieur.gouv.fr" TargetMode="External"/><Relationship Id="rId38" Type="http://schemas.openxmlformats.org/officeDocument/2006/relationships/hyperlink" Target="mailto:dipn60-so-immobilier@interieur.gouv.fr" TargetMode="External"/><Relationship Id="rId39" Type="http://schemas.openxmlformats.org/officeDocument/2006/relationships/drawing" Target="../drawings/drawing7.xml"/>
</Relationships>
</file>

<file path=xl/worksheets/_rels/sheet8.xml.rels><?xml version="1.0" encoding="UTF-8"?>
<Relationships xmlns="http://schemas.openxmlformats.org/package/2006/relationships"><Relationship Id="rId1" Type="http://schemas.openxmlformats.org/officeDocument/2006/relationships/hyperlink" Target="mailto:sraa@region-academique-hdf.fr" TargetMode="External"/><Relationship Id="rId2" Type="http://schemas.openxmlformats.org/officeDocument/2006/relationships/hyperlink" Target="mailto:ce.dls@ac-amiens.fr" TargetMode="External"/><Relationship Id="rId3" Type="http://schemas.openxmlformats.org/officeDocument/2006/relationships/hyperlink" Target="mailto:economat.spip-aisne@justice.fr" TargetMode="External"/><Relationship Id="rId4" Type="http://schemas.openxmlformats.org/officeDocument/2006/relationships/hyperlink" Target="mailto:laetitia.ducret@justice.fr" TargetMode="External"/><Relationship Id="rId5" Type="http://schemas.openxmlformats.org/officeDocument/2006/relationships/hyperlink" Target="mailto:nicolas.roseau@douane.finances.gouv.fr" TargetMode="External"/><Relationship Id="rId6" Type="http://schemas.openxmlformats.org/officeDocument/2006/relationships/hyperlink" Target="mailto:carine.fritzinger@aisne.gouv.fr" TargetMode="External"/><Relationship Id="rId7" Type="http://schemas.openxmlformats.org/officeDocument/2006/relationships/hyperlink" Target="mailto:olivier.tomezak@aisne.gouv.fr" TargetMode="External"/><Relationship Id="rId8" Type="http://schemas.openxmlformats.org/officeDocument/2006/relationships/hyperlink" Target="mailto:carine.fritzinger@aisne.gouv.fr" TargetMode="External"/><Relationship Id="rId9" Type="http://schemas.openxmlformats.org/officeDocument/2006/relationships/hyperlink" Target="mailto:olivier.tomezak@aisne.gouv.fr" TargetMode="External"/><Relationship Id="rId10" Type="http://schemas.openxmlformats.org/officeDocument/2006/relationships/hyperlink" Target="mailto:carine.fritzinger@aisne.gouv.fr" TargetMode="External"/><Relationship Id="rId11" Type="http://schemas.openxmlformats.org/officeDocument/2006/relationships/hyperlink" Target="mailto:olivier.tomezak@aisne.gouv.fr" TargetMode="External"/><Relationship Id="rId12" Type="http://schemas.openxmlformats.org/officeDocument/2006/relationships/hyperlink" Target="mailto:carine.fritzinger@aisne.gouv.fr" TargetMode="External"/><Relationship Id="rId13" Type="http://schemas.openxmlformats.org/officeDocument/2006/relationships/hyperlink" Target="mailto:olivier.tomezak@aisne.gouv.fr" TargetMode="External"/><Relationship Id="rId14" Type="http://schemas.openxmlformats.org/officeDocument/2006/relationships/hyperlink" Target="mailto:carine.fritzinger@aisne.gouv.fr" TargetMode="External"/><Relationship Id="rId15" Type="http://schemas.openxmlformats.org/officeDocument/2006/relationships/hyperlink" Target="mailto:olivier.tomezak@aisne.gouv.fr" TargetMode="External"/><Relationship Id="rId16" Type="http://schemas.openxmlformats.org/officeDocument/2006/relationships/hyperlink" Target="mailto:carine.fritzinger@aisne.gouv.fr" TargetMode="External"/><Relationship Id="rId17" Type="http://schemas.openxmlformats.org/officeDocument/2006/relationships/hyperlink" Target="mailto:olivier.tomezak@aisne.gouv.fr" TargetMode="External"/><Relationship Id="rId18" Type="http://schemas.openxmlformats.org/officeDocument/2006/relationships/hyperlink" Target="mailto:carine.fritzinger@aisne.gouv.fr" TargetMode="External"/><Relationship Id="rId19" Type="http://schemas.openxmlformats.org/officeDocument/2006/relationships/hyperlink" Target="mailto:olivier.tomezak@aisne.gouv.fr" TargetMode="External"/><Relationship Id="rId20" Type="http://schemas.openxmlformats.org/officeDocument/2006/relationships/hyperlink" Target="mailto:dg.tj-laon@justice.fr" TargetMode="External"/><Relationship Id="rId21" Type="http://schemas.openxmlformats.org/officeDocument/2006/relationships/hyperlink" Target="mailto:sebastien.letrain@justice.fr" TargetMode="External"/><Relationship Id="rId22" Type="http://schemas.openxmlformats.org/officeDocument/2006/relationships/hyperlink" Target="mailto:enora.tournemolle@u-picardie.fr" TargetMode="External"/><Relationship Id="rId23" Type="http://schemas.openxmlformats.org/officeDocument/2006/relationships/hyperlink" Target="mailto:enora.tournemolle@u-picardie.fr" TargetMode="External"/><Relationship Id="rId24" Type="http://schemas.openxmlformats.org/officeDocument/2006/relationships/hyperlink" Target="mailto:coralie.haye@u-picardie.fr" TargetMode="External"/><Relationship Id="rId25" Type="http://schemas.openxmlformats.org/officeDocument/2006/relationships/hyperlink" Target="mailto:enora.tournemolle@u-picardie.fr" TargetMode="External"/><Relationship Id="rId26" Type="http://schemas.openxmlformats.org/officeDocument/2006/relationships/hyperlink" Target="mailto:ddpn02-so-finances@interieur.gouv.fr" TargetMode="External"/><Relationship Id="rId27" Type="http://schemas.openxmlformats.org/officeDocument/2006/relationships/hyperlink" Target="mailto:ddpn02-laon-em-materiel@interieur.gouv.fr" TargetMode="External"/><Relationship Id="rId28" Type="http://schemas.openxmlformats.org/officeDocument/2006/relationships/hyperlink" Target="mailto:ddpn02-so-finances@interieur.gouv.fr" TargetMode="External"/><Relationship Id="rId29" Type="http://schemas.openxmlformats.org/officeDocument/2006/relationships/hyperlink" Target="mailto:ddpn02-soissons-em-materiel@interieur.gouv.fr" TargetMode="External"/><Relationship Id="rId30" Type="http://schemas.openxmlformats.org/officeDocument/2006/relationships/drawing" Target="../drawings/drawing8.xml"/>
</Relationships>
</file>

<file path=xl/worksheets/_rels/sheet9.xml.rels><?xml version="1.0" encoding="UTF-8"?>
<Relationships xmlns="http://schemas.openxmlformats.org/package/2006/relationships"><Relationship Id="rId1" Type="http://schemas.openxmlformats.org/officeDocument/2006/relationships/hyperlink" Target="mailto:sraa@region-academique-hdf.fr" TargetMode="External"/><Relationship Id="rId2" Type="http://schemas.openxmlformats.org/officeDocument/2006/relationships/hyperlink" Target="mailto:ce.dls@ac-amiens.fr" TargetMode="External"/><Relationship Id="rId3" Type="http://schemas.openxmlformats.org/officeDocument/2006/relationships/hyperlink" Target="mailto:sraa@region-academique-hdf.fr" TargetMode="External"/><Relationship Id="rId4" Type="http://schemas.openxmlformats.org/officeDocument/2006/relationships/hyperlink" Target="mailto:ce.dls@ac-amiens.fr" TargetMode="External"/><Relationship Id="rId5" Type="http://schemas.openxmlformats.org/officeDocument/2006/relationships/hyperlink" Target="mailto:sraa@region-academique-hdf.fr" TargetMode="External"/><Relationship Id="rId6" Type="http://schemas.openxmlformats.org/officeDocument/2006/relationships/hyperlink" Target="mailto:ce.dls@ac-amiens.fr" TargetMode="External"/><Relationship Id="rId7" Type="http://schemas.openxmlformats.org/officeDocument/2006/relationships/hyperlink" Target="mailto:Frederic.capelle@somme.gouv.fr" TargetMode="External"/><Relationship Id="rId8" Type="http://schemas.openxmlformats.org/officeDocument/2006/relationships/hyperlink" Target="mailto:robin.belpaume@somme.gouv.fr" TargetMode="External"/><Relationship Id="rId9" Type="http://schemas.openxmlformats.org/officeDocument/2006/relationships/hyperlink" Target="mailto:robin.belpaume@somme.gouv.fr" TargetMode="External"/><Relationship Id="rId10" Type="http://schemas.openxmlformats.org/officeDocument/2006/relationships/hyperlink" Target="mailto:robin.belpaume@somme.gouv.fr" TargetMode="External"/><Relationship Id="rId11" Type="http://schemas.openxmlformats.org/officeDocument/2006/relationships/hyperlink" Target="mailto:robin.belpaume@somme.gouv.fr" TargetMode="External"/><Relationship Id="rId12" Type="http://schemas.openxmlformats.org/officeDocument/2006/relationships/hyperlink" Target="mailto:pierre.zarow@developpement-durable.gouv.fr" TargetMode="External"/><Relationship Id="rId13" Type="http://schemas.openxmlformats.org/officeDocument/2006/relationships/hyperlink" Target="mailto:cedric.lepretre@developpement-durable.gouv.fr" TargetMode="External"/><Relationship Id="rId14" Type="http://schemas.openxmlformats.org/officeDocument/2006/relationships/hyperlink" Target="mailto:logistique.drac.hauts-de-france@culture.gouv.fr" TargetMode="External"/><Relationship Id="rId15" Type="http://schemas.openxmlformats.org/officeDocument/2006/relationships/hyperlink" Target="mailto:tatiana.szajkowski@douane.finances.gouv.fr" TargetMode="External"/><Relationship Id="rId16" Type="http://schemas.openxmlformats.org/officeDocument/2006/relationships/hyperlink" Target="mailto:antony.gradim@douane.fiances.gouv.fr" TargetMode="External"/><Relationship Id="rId17" Type="http://schemas.openxmlformats.org/officeDocument/2006/relationships/hyperlink" Target="mailto:logistique.ca-amiens@justice.fr" TargetMode="External"/><Relationship Id="rId18" Type="http://schemas.openxmlformats.org/officeDocument/2006/relationships/hyperlink" Target="mailto:chg.tprx-peronne@justice.fr" TargetMode="External"/><Relationship Id="rId19" Type="http://schemas.openxmlformats.org/officeDocument/2006/relationships/hyperlink" Target="mailto:chg.tprx-abbeville@justice.fr" TargetMode="External"/><Relationship Id="rId20" Type="http://schemas.openxmlformats.org/officeDocument/2006/relationships/hyperlink" Target="mailto:michel.fournier@cma-hautsdefrance.fr" TargetMode="External"/><Relationship Id="rId21" Type="http://schemas.openxmlformats.org/officeDocument/2006/relationships/hyperlink" Target="mailto:m.moty@cma-hautsdefrance.fr" TargetMode="External"/><Relationship Id="rId22" Type="http://schemas.openxmlformats.org/officeDocument/2006/relationships/hyperlink" Target="mailto:michel.fournier@cma-hautsdefrance.fr" TargetMode="External"/><Relationship Id="rId23" Type="http://schemas.openxmlformats.org/officeDocument/2006/relationships/hyperlink" Target="mailto:m.moty@cma-hautsdefrance.fr" TargetMode="External"/><Relationship Id="rId24" Type="http://schemas.openxmlformats.org/officeDocument/2006/relationships/hyperlink" Target="mailto:michael.prevot@u-picardie.fr" TargetMode="External"/><Relationship Id="rId25" Type="http://schemas.openxmlformats.org/officeDocument/2006/relationships/hyperlink" Target="mailto:michael.prevot@u-picardie.fr" TargetMode="External"/><Relationship Id="rId26" Type="http://schemas.openxmlformats.org/officeDocument/2006/relationships/hyperlink" Target="mailto:caroline.gueroult@u-picardie.fr" TargetMode="External"/><Relationship Id="rId27" Type="http://schemas.openxmlformats.org/officeDocument/2006/relationships/hyperlink" Target="mailto:jacques.debuire@u-picardie.fr" TargetMode="External"/><Relationship Id="rId28" Type="http://schemas.openxmlformats.org/officeDocument/2006/relationships/hyperlink" Target="mailto:nathalie.rey@u-picardie.fr" TargetMode="External"/><Relationship Id="rId29" Type="http://schemas.openxmlformats.org/officeDocument/2006/relationships/hyperlink" Target="mailto:allan.oger@u-picardie.fr" TargetMode="External"/><Relationship Id="rId30" Type="http://schemas.openxmlformats.org/officeDocument/2006/relationships/hyperlink" Target="mailto:selcam@u-picardie.fr" TargetMode="External"/><Relationship Id="rId31" Type="http://schemas.openxmlformats.org/officeDocument/2006/relationships/hyperlink" Target="mailto:selcam@u-picardie.fr" TargetMode="External"/><Relationship Id="rId32" Type="http://schemas.openxmlformats.org/officeDocument/2006/relationships/hyperlink" Target="mailto:arnaud.brique@u-picardie.fr" TargetMode="External"/><Relationship Id="rId33" Type="http://schemas.openxmlformats.org/officeDocument/2006/relationships/hyperlink" Target="mailto:arnaud.brique@u-picardie.fr" TargetMode="External"/><Relationship Id="rId34" Type="http://schemas.openxmlformats.org/officeDocument/2006/relationships/hyperlink" Target="mailto:dipn80-so-finances@interieur.gouv.fr" TargetMode="External"/><Relationship Id="rId35" Type="http://schemas.openxmlformats.org/officeDocument/2006/relationships/hyperlink" Target="mailto:dipn80-so-logistique@interieur.gouv.fr" TargetMode="External"/><Relationship Id="rId36" Type="http://schemas.openxmlformats.org/officeDocument/2006/relationships/hyperlink" Target="mailto:dipn80-so-finances@interieur.gouv.fr" TargetMode="External"/><Relationship Id="rId37" Type="http://schemas.openxmlformats.org/officeDocument/2006/relationships/hyperlink" Target="mailto:dipn80-abbeville-em-bls@interieur.gouv.fr" TargetMode="External"/><Relationship Id="rId38" Type="http://schemas.openxmlformats.org/officeDocument/2006/relationships/hyperlink" Target="mailto:dipn80-so-finances@interieur.gouv.fr" TargetMode="External"/><Relationship Id="rId39" Type="http://schemas.openxmlformats.org/officeDocument/2006/relationships/hyperlink" Target="mailto:dipn80-so-logistique@interieur.gouv.fr" TargetMode="External"/><Relationship Id="rId40"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W14"/>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I10" activeCellId="0" sqref="I10"/>
    </sheetView>
  </sheetViews>
  <sheetFormatPr defaultColWidth="8.72265625" defaultRowHeight="15" zeroHeight="false" outlineLevelRow="0" outlineLevelCol="0"/>
  <sheetData>
    <row r="1" customFormat="false" ht="194" hidden="false" customHeight="true" outlineLevel="0" collapsed="false">
      <c r="A1" s="1"/>
      <c r="B1" s="1"/>
      <c r="C1" s="1"/>
      <c r="D1" s="1"/>
      <c r="E1" s="1"/>
      <c r="F1" s="1"/>
      <c r="G1" s="1"/>
      <c r="H1" s="1"/>
      <c r="I1" s="1"/>
      <c r="J1" s="1"/>
      <c r="K1" s="1"/>
      <c r="L1" s="1"/>
      <c r="M1" s="1"/>
      <c r="N1" s="1"/>
      <c r="O1" s="1"/>
      <c r="P1" s="1"/>
      <c r="Q1" s="1"/>
      <c r="R1" s="1"/>
      <c r="S1" s="1"/>
      <c r="T1" s="1"/>
      <c r="U1" s="1"/>
      <c r="V1" s="1"/>
      <c r="W1" s="1"/>
    </row>
    <row r="2" customFormat="false" ht="105.6" hidden="false" customHeight="true" outlineLevel="0" collapsed="false">
      <c r="A2" s="2" t="s">
        <v>0</v>
      </c>
      <c r="B2" s="2"/>
      <c r="C2" s="2"/>
      <c r="D2" s="2"/>
      <c r="E2" s="2"/>
      <c r="F2" s="2"/>
      <c r="G2" s="2"/>
      <c r="H2" s="2"/>
      <c r="I2" s="2"/>
      <c r="J2" s="2"/>
      <c r="K2" s="2"/>
      <c r="L2" s="2"/>
      <c r="M2" s="2"/>
      <c r="N2" s="2"/>
      <c r="O2" s="2"/>
      <c r="P2" s="2"/>
      <c r="Q2" s="2"/>
      <c r="R2" s="2"/>
      <c r="S2" s="2"/>
      <c r="T2" s="2"/>
      <c r="U2" s="2"/>
      <c r="V2" s="2"/>
      <c r="W2" s="2"/>
    </row>
    <row r="3" customFormat="false" ht="34.4" hidden="false" customHeight="true" outlineLevel="0" collapsed="false">
      <c r="A3" s="3" t="s">
        <v>1</v>
      </c>
      <c r="B3" s="3"/>
      <c r="C3" s="3"/>
      <c r="D3" s="3"/>
      <c r="E3" s="3"/>
      <c r="F3" s="3"/>
      <c r="G3" s="3"/>
      <c r="H3" s="3"/>
      <c r="I3" s="3"/>
      <c r="J3" s="3"/>
      <c r="K3" s="3"/>
      <c r="L3" s="3"/>
      <c r="M3" s="3"/>
      <c r="N3" s="3"/>
      <c r="O3" s="3"/>
      <c r="P3" s="3"/>
      <c r="Q3" s="3"/>
      <c r="R3" s="3"/>
      <c r="S3" s="3"/>
      <c r="T3" s="3"/>
      <c r="U3" s="3"/>
      <c r="V3" s="3"/>
      <c r="W3" s="3"/>
    </row>
    <row r="4" customFormat="false" ht="254.55" hidden="false" customHeight="true" outlineLevel="0" collapsed="false">
      <c r="A4" s="4" t="s">
        <v>2</v>
      </c>
      <c r="B4" s="4"/>
      <c r="C4" s="4"/>
      <c r="D4" s="4"/>
      <c r="E4" s="4"/>
      <c r="F4" s="4"/>
      <c r="G4" s="4"/>
      <c r="H4" s="4"/>
      <c r="I4" s="4"/>
      <c r="J4" s="4"/>
      <c r="K4" s="4"/>
      <c r="L4" s="4"/>
      <c r="M4" s="4"/>
      <c r="N4" s="4"/>
      <c r="O4" s="4"/>
      <c r="P4" s="4"/>
      <c r="Q4" s="4"/>
      <c r="R4" s="4"/>
      <c r="S4" s="4"/>
      <c r="T4" s="4"/>
      <c r="U4" s="4"/>
      <c r="V4" s="4"/>
      <c r="W4" s="4"/>
    </row>
    <row r="5" customFormat="false" ht="15" hidden="false" customHeight="false" outlineLevel="0" collapsed="false">
      <c r="A5" s="5"/>
    </row>
    <row r="6" customFormat="false" ht="15" hidden="false" customHeight="false" outlineLevel="0" collapsed="false">
      <c r="A6" s="5"/>
    </row>
    <row r="7" customFormat="false" ht="15" hidden="false" customHeight="false" outlineLevel="0" collapsed="false">
      <c r="A7" s="5"/>
    </row>
    <row r="8" customFormat="false" ht="15" hidden="false" customHeight="false" outlineLevel="0" collapsed="false">
      <c r="A8" s="5"/>
    </row>
    <row r="9" customFormat="false" ht="15" hidden="false" customHeight="false" outlineLevel="0" collapsed="false">
      <c r="A9" s="5"/>
    </row>
    <row r="10" customFormat="false" ht="15" hidden="false" customHeight="false" outlineLevel="0" collapsed="false">
      <c r="A10" s="5"/>
    </row>
    <row r="11" customFormat="false" ht="15" hidden="false" customHeight="false" outlineLevel="0" collapsed="false">
      <c r="A11" s="5"/>
    </row>
    <row r="14" customFormat="false" ht="15" hidden="false" customHeight="false" outlineLevel="0" collapsed="false">
      <c r="A14" s="6"/>
      <c r="B14" s="6"/>
      <c r="C14" s="6"/>
      <c r="D14" s="6"/>
      <c r="E14" s="6"/>
      <c r="F14" s="6"/>
      <c r="G14" s="6"/>
      <c r="H14" s="6"/>
      <c r="I14" s="6"/>
      <c r="J14" s="6"/>
      <c r="K14" s="6"/>
    </row>
  </sheetData>
  <mergeCells count="4">
    <mergeCell ref="A1:W1"/>
    <mergeCell ref="A2:W2"/>
    <mergeCell ref="A3:W3"/>
    <mergeCell ref="A4:W4"/>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68"/>
  <sheetViews>
    <sheetView showFormulas="false" showGridLines="true" showRowColHeaders="true" showZeros="true" rightToLeft="false" tabSelected="false" showOutlineSymbols="true" defaultGridColor="true" view="normal" topLeftCell="X49" colorId="64" zoomScale="65" zoomScaleNormal="65" zoomScalePageLayoutView="100" workbookViewId="0">
      <selection pane="topLeft" activeCell="AK3" activeCellId="0" sqref="AK3"/>
    </sheetView>
  </sheetViews>
  <sheetFormatPr defaultColWidth="8.72265625" defaultRowHeight="15" zeroHeight="false" outlineLevelRow="0" outlineLevelCol="0"/>
  <cols>
    <col collapsed="false" customWidth="true" hidden="false" outlineLevel="0" max="1" min="1" style="7" width="39.87"/>
    <col collapsed="false" customWidth="true" hidden="false" outlineLevel="0" max="2" min="2" style="7" width="10.71"/>
    <col collapsed="false" customWidth="true" hidden="false" outlineLevel="0" max="3" min="3" style="7" width="17.12"/>
    <col collapsed="false" customWidth="true" hidden="false" outlineLevel="0" max="4" min="4" style="7" width="26.89"/>
    <col collapsed="false" customWidth="true" hidden="false" outlineLevel="0" max="5" min="5" style="7" width="21.88"/>
    <col collapsed="false" customWidth="true" hidden="false" outlineLevel="0" max="6" min="6" style="7" width="26.75"/>
    <col collapsed="false" customWidth="true" hidden="false" outlineLevel="0" max="7" min="7" style="7" width="14.55"/>
    <col collapsed="false" customWidth="true" hidden="false" outlineLevel="0" max="8" min="8" style="7" width="34.88"/>
    <col collapsed="false" customWidth="true" hidden="false" outlineLevel="0" max="9" min="9" style="7" width="21.84"/>
    <col collapsed="false" customWidth="true" hidden="false" outlineLevel="0" max="10" min="10" style="7" width="25.58"/>
    <col collapsed="false" customWidth="true" hidden="false" outlineLevel="0" max="11" min="11" style="7" width="35.43"/>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16.26"/>
    <col collapsed="false" customWidth="true" hidden="false" outlineLevel="0" max="19" min="19" style="7" width="15.02"/>
    <col collapsed="false" customWidth="true" hidden="false" outlineLevel="0" max="20" min="20" style="7" width="14.84"/>
    <col collapsed="false" customWidth="true" hidden="false" outlineLevel="0" max="21" min="21" style="7" width="13.54"/>
    <col collapsed="false" customWidth="true" hidden="false" outlineLevel="0" max="22" min="22" style="7" width="21.18"/>
    <col collapsed="false" customWidth="true" hidden="false" outlineLevel="0" max="23" min="23" style="7" width="13.35"/>
    <col collapsed="false" customWidth="true" hidden="false" outlineLevel="0" max="24" min="24" style="7" width="14.09"/>
    <col collapsed="false" customWidth="true" hidden="false" outlineLevel="0" max="25" min="25" style="7" width="19.26"/>
    <col collapsed="false" customWidth="true" hidden="false" outlineLevel="0" max="26" min="26" style="7" width="14.28"/>
    <col collapsed="false" customWidth="true" hidden="false" outlineLevel="0" max="27" min="27" style="7" width="12.42"/>
    <col collapsed="false" customWidth="true" hidden="false" outlineLevel="0" max="28" min="28" style="7" width="14.09"/>
    <col collapsed="false" customWidth="true" hidden="false" outlineLevel="0" max="29" min="29" style="7" width="17.97"/>
    <col collapsed="false" customWidth="true" hidden="false" outlineLevel="0" max="30" min="30" style="7" width="38.52"/>
    <col collapsed="false" customWidth="true" hidden="false" outlineLevel="0" max="31" min="31" style="7" width="29.75"/>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23.96"/>
    <col collapsed="false" customWidth="false" hidden="false" outlineLevel="0" max="1017" min="36" style="7" width="8.71"/>
    <col collapsed="false" customWidth="false" hidden="false" outlineLevel="0" max="16377" min="1018" style="7" width="8.72"/>
    <col collapsed="false" customWidth="true" hidden="false" outlineLevel="0" max="16384" min="16378" style="7"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20</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75.75" hidden="false" customHeight="true" outlineLevel="0" collapsed="false">
      <c r="A2" s="26" t="s">
        <v>36</v>
      </c>
      <c r="B2" s="27" t="n">
        <v>1</v>
      </c>
      <c r="C2" s="28" t="s">
        <v>37</v>
      </c>
      <c r="D2" s="29" t="s">
        <v>38</v>
      </c>
      <c r="E2" s="29" t="s">
        <v>39</v>
      </c>
      <c r="F2" s="29" t="s">
        <v>40</v>
      </c>
      <c r="G2" s="30" t="n">
        <v>46022</v>
      </c>
      <c r="H2" s="31" t="s">
        <v>41</v>
      </c>
      <c r="I2" s="29" t="s">
        <v>42</v>
      </c>
      <c r="J2" s="29" t="s">
        <v>43</v>
      </c>
      <c r="K2" s="32" t="s">
        <v>44</v>
      </c>
      <c r="L2" s="12" t="s">
        <v>45</v>
      </c>
      <c r="M2" s="33"/>
      <c r="N2" s="34" t="n">
        <v>0</v>
      </c>
      <c r="O2" s="27" t="n">
        <v>0</v>
      </c>
      <c r="P2" s="35" t="n">
        <v>0</v>
      </c>
      <c r="Q2" s="36" t="n">
        <f aca="false">P2*O2*N2</f>
        <v>0</v>
      </c>
      <c r="R2" s="25" t="s">
        <v>46</v>
      </c>
      <c r="S2" s="27"/>
      <c r="T2" s="35"/>
      <c r="U2" s="37"/>
      <c r="V2" s="25" t="s">
        <v>46</v>
      </c>
      <c r="W2" s="27"/>
      <c r="X2" s="35"/>
      <c r="Y2" s="38" t="e">
        <f aca="false">X2*W2*V2</f>
        <v>#VALUE!</v>
      </c>
      <c r="Z2" s="27" t="n">
        <v>2620</v>
      </c>
      <c r="AA2" s="27"/>
      <c r="AB2" s="35"/>
      <c r="AC2" s="39" t="n">
        <f aca="false">AB2*AA2*Z2</f>
        <v>0</v>
      </c>
      <c r="AD2" s="25"/>
      <c r="AE2" s="40" t="e">
        <f aca="false">AC2+Y2+U2+Q2</f>
        <v>#VALUE!</v>
      </c>
      <c r="AF2" s="41"/>
      <c r="AG2" s="41"/>
      <c r="AH2" s="41"/>
      <c r="AI2" s="39" t="e">
        <f aca="false">AE2+(AE2*(1-AF2)+((AE2*(1-AG2)+((AE2*(1-AH2))))))</f>
        <v>#VALUE!</v>
      </c>
    </row>
    <row r="3" customFormat="false" ht="80.35" hidden="false" customHeight="true" outlineLevel="0" collapsed="false">
      <c r="A3" s="26" t="s">
        <v>36</v>
      </c>
      <c r="B3" s="27" t="n">
        <v>1</v>
      </c>
      <c r="C3" s="28" t="s">
        <v>37</v>
      </c>
      <c r="D3" s="29" t="s">
        <v>47</v>
      </c>
      <c r="E3" s="29" t="s">
        <v>48</v>
      </c>
      <c r="F3" s="29" t="s">
        <v>40</v>
      </c>
      <c r="G3" s="30" t="n">
        <v>46022</v>
      </c>
      <c r="H3" s="31" t="s">
        <v>41</v>
      </c>
      <c r="I3" s="29" t="s">
        <v>42</v>
      </c>
      <c r="J3" s="29" t="s">
        <v>43</v>
      </c>
      <c r="K3" s="42" t="s">
        <v>49</v>
      </c>
      <c r="L3" s="12" t="s">
        <v>37</v>
      </c>
      <c r="M3" s="33"/>
      <c r="N3" s="34" t="n">
        <v>320</v>
      </c>
      <c r="O3" s="27"/>
      <c r="P3" s="35"/>
      <c r="Q3" s="36" t="n">
        <f aca="false">P3*O3*N3</f>
        <v>0</v>
      </c>
      <c r="R3" s="25" t="s">
        <v>50</v>
      </c>
      <c r="S3" s="27"/>
      <c r="T3" s="35"/>
      <c r="U3" s="37"/>
      <c r="V3" s="27" t="n">
        <v>108</v>
      </c>
      <c r="W3" s="27"/>
      <c r="X3" s="35"/>
      <c r="Y3" s="38" t="n">
        <f aca="false">X3*W3*V3</f>
        <v>0</v>
      </c>
      <c r="Z3" s="27" t="n">
        <v>0</v>
      </c>
      <c r="AA3" s="27" t="n">
        <v>0</v>
      </c>
      <c r="AB3" s="35" t="n">
        <v>0</v>
      </c>
      <c r="AC3" s="39" t="n">
        <f aca="false">AB3*AA3*Z3</f>
        <v>0</v>
      </c>
      <c r="AD3" s="25"/>
      <c r="AE3" s="40" t="n">
        <f aca="false">AC3+Y3+U3+Q3</f>
        <v>0</v>
      </c>
      <c r="AF3" s="41"/>
      <c r="AG3" s="41"/>
      <c r="AH3" s="41"/>
      <c r="AI3" s="39" t="n">
        <f aca="false">AE3+(AE3*(1-AF3)+((AE3*(1-AG3)+((AE3*(1-AH3))))))</f>
        <v>0</v>
      </c>
    </row>
    <row r="4" customFormat="false" ht="83.8" hidden="false" customHeight="true" outlineLevel="0" collapsed="false">
      <c r="A4" s="26" t="s">
        <v>36</v>
      </c>
      <c r="B4" s="27" t="n">
        <v>1</v>
      </c>
      <c r="C4" s="28" t="s">
        <v>37</v>
      </c>
      <c r="D4" s="29" t="s">
        <v>51</v>
      </c>
      <c r="E4" s="25" t="s">
        <v>52</v>
      </c>
      <c r="F4" s="29" t="s">
        <v>40</v>
      </c>
      <c r="G4" s="30" t="n">
        <v>46022</v>
      </c>
      <c r="H4" s="31" t="s">
        <v>41</v>
      </c>
      <c r="I4" s="29" t="s">
        <v>42</v>
      </c>
      <c r="J4" s="29" t="s">
        <v>43</v>
      </c>
      <c r="K4" s="32" t="s">
        <v>44</v>
      </c>
      <c r="L4" s="12" t="s">
        <v>45</v>
      </c>
      <c r="M4" s="33"/>
      <c r="N4" s="34" t="n">
        <v>210</v>
      </c>
      <c r="O4" s="27"/>
      <c r="P4" s="35"/>
      <c r="Q4" s="36" t="n">
        <f aca="false">P4*O4*N4</f>
        <v>0</v>
      </c>
      <c r="R4" s="25" t="s">
        <v>53</v>
      </c>
      <c r="S4" s="27"/>
      <c r="T4" s="35"/>
      <c r="U4" s="37"/>
      <c r="V4" s="25" t="s">
        <v>46</v>
      </c>
      <c r="W4" s="27"/>
      <c r="X4" s="35"/>
      <c r="Y4" s="38" t="e">
        <f aca="false">X4*W4*V4</f>
        <v>#VALUE!</v>
      </c>
      <c r="Z4" s="27" t="n">
        <v>0</v>
      </c>
      <c r="AA4" s="27" t="n">
        <v>0</v>
      </c>
      <c r="AB4" s="35" t="n">
        <v>0</v>
      </c>
      <c r="AC4" s="39" t="n">
        <f aca="false">AB4*AA4*Z4</f>
        <v>0</v>
      </c>
      <c r="AD4" s="25"/>
      <c r="AE4" s="40" t="e">
        <f aca="false">AC4+Y4+U4+Q4</f>
        <v>#VALUE!</v>
      </c>
      <c r="AF4" s="41"/>
      <c r="AG4" s="41"/>
      <c r="AH4" s="41"/>
      <c r="AI4" s="39" t="e">
        <f aca="false">AE4+(AE4*(1-AF4)+((AE4*(1-AG4)+((AE4*(1-AH4))))))</f>
        <v>#VALUE!</v>
      </c>
    </row>
    <row r="5" customFormat="false" ht="71.15" hidden="false" customHeight="true" outlineLevel="0" collapsed="false">
      <c r="A5" s="26" t="s">
        <v>36</v>
      </c>
      <c r="B5" s="27" t="n">
        <v>1</v>
      </c>
      <c r="C5" s="28" t="s">
        <v>37</v>
      </c>
      <c r="D5" s="29" t="s">
        <v>54</v>
      </c>
      <c r="E5" s="25" t="s">
        <v>55</v>
      </c>
      <c r="F5" s="29" t="s">
        <v>56</v>
      </c>
      <c r="G5" s="30" t="n">
        <v>46022</v>
      </c>
      <c r="H5" s="31" t="s">
        <v>41</v>
      </c>
      <c r="I5" s="29" t="s">
        <v>42</v>
      </c>
      <c r="J5" s="29" t="s">
        <v>43</v>
      </c>
      <c r="K5" s="42" t="s">
        <v>49</v>
      </c>
      <c r="L5" s="12" t="s">
        <v>45</v>
      </c>
      <c r="M5" s="33"/>
      <c r="N5" s="34" t="n">
        <v>0</v>
      </c>
      <c r="O5" s="27" t="n">
        <v>0</v>
      </c>
      <c r="P5" s="35" t="n">
        <v>0</v>
      </c>
      <c r="Q5" s="36" t="n">
        <f aca="false">P5*O5*N5</f>
        <v>0</v>
      </c>
      <c r="R5" s="25" t="s">
        <v>57</v>
      </c>
      <c r="S5" s="27"/>
      <c r="T5" s="35"/>
      <c r="U5" s="37"/>
      <c r="V5" s="27" t="n">
        <v>21</v>
      </c>
      <c r="W5" s="27"/>
      <c r="X5" s="35"/>
      <c r="Y5" s="38" t="n">
        <f aca="false">X5*W5*V5</f>
        <v>0</v>
      </c>
      <c r="Z5" s="27" t="n">
        <v>0</v>
      </c>
      <c r="AA5" s="27" t="n">
        <v>0</v>
      </c>
      <c r="AB5" s="35" t="n">
        <v>0</v>
      </c>
      <c r="AC5" s="39" t="n">
        <f aca="false">AB5*AA5*Z5</f>
        <v>0</v>
      </c>
      <c r="AD5" s="25" t="s">
        <v>58</v>
      </c>
      <c r="AE5" s="40" t="n">
        <f aca="false">AC5+Y5+U5+Q5</f>
        <v>0</v>
      </c>
      <c r="AF5" s="41"/>
      <c r="AG5" s="41"/>
      <c r="AH5" s="41"/>
      <c r="AI5" s="39" t="n">
        <f aca="false">AE5+(AE5*(1-AF5)+((AE5*(1-AG5)+((AE5*(1-AH5))))))</f>
        <v>0</v>
      </c>
    </row>
    <row r="6" customFormat="false" ht="86.55" hidden="false" customHeight="true" outlineLevel="0" collapsed="false">
      <c r="A6" s="43" t="s">
        <v>59</v>
      </c>
      <c r="B6" s="27" t="n">
        <v>1</v>
      </c>
      <c r="C6" s="28" t="s">
        <v>37</v>
      </c>
      <c r="D6" s="44" t="s">
        <v>60</v>
      </c>
      <c r="E6" s="29" t="s">
        <v>61</v>
      </c>
      <c r="F6" s="29" t="s">
        <v>62</v>
      </c>
      <c r="G6" s="31" t="s">
        <v>63</v>
      </c>
      <c r="H6" s="31" t="s">
        <v>64</v>
      </c>
      <c r="I6" s="29" t="s">
        <v>65</v>
      </c>
      <c r="J6" s="29" t="s">
        <v>66</v>
      </c>
      <c r="K6" s="42" t="s">
        <v>67</v>
      </c>
      <c r="L6" s="12" t="s">
        <v>45</v>
      </c>
      <c r="M6" s="33"/>
      <c r="N6" s="34" t="n">
        <v>50</v>
      </c>
      <c r="O6" s="27"/>
      <c r="P6" s="35"/>
      <c r="Q6" s="36" t="n">
        <f aca="false">P6*O6*N6</f>
        <v>0</v>
      </c>
      <c r="R6" s="25" t="s">
        <v>68</v>
      </c>
      <c r="S6" s="27"/>
      <c r="T6" s="35"/>
      <c r="U6" s="37"/>
      <c r="V6" s="27" t="n">
        <v>0</v>
      </c>
      <c r="W6" s="27" t="n">
        <v>0</v>
      </c>
      <c r="X6" s="35" t="n">
        <v>0</v>
      </c>
      <c r="Y6" s="38" t="n">
        <f aca="false">X6*W6*V6</f>
        <v>0</v>
      </c>
      <c r="Z6" s="27" t="n">
        <v>0</v>
      </c>
      <c r="AA6" s="27" t="n">
        <v>0</v>
      </c>
      <c r="AB6" s="35" t="n">
        <v>0</v>
      </c>
      <c r="AC6" s="39" t="n">
        <f aca="false">AB6*AA6*Z6</f>
        <v>0</v>
      </c>
      <c r="AD6" s="25" t="s">
        <v>69</v>
      </c>
      <c r="AE6" s="40" t="n">
        <f aca="false">AC6+Y6+U6+Q6</f>
        <v>0</v>
      </c>
      <c r="AF6" s="41"/>
      <c r="AG6" s="41"/>
      <c r="AH6" s="41"/>
      <c r="AI6" s="39" t="n">
        <f aca="false">AE6+(AE6*(1-AF6)+((AE6*(1-AG6)+((AE6*(1-AH6))))))</f>
        <v>0</v>
      </c>
    </row>
    <row r="7" customFormat="false" ht="49.5" hidden="false" customHeight="true" outlineLevel="0" collapsed="false">
      <c r="A7" s="26" t="s">
        <v>70</v>
      </c>
      <c r="B7" s="27" t="n">
        <v>1</v>
      </c>
      <c r="C7" s="28" t="s">
        <v>37</v>
      </c>
      <c r="D7" s="29" t="s">
        <v>71</v>
      </c>
      <c r="E7" s="29" t="s">
        <v>72</v>
      </c>
      <c r="F7" s="29" t="s">
        <v>73</v>
      </c>
      <c r="G7" s="30" t="n">
        <v>46022</v>
      </c>
      <c r="H7" s="31" t="s">
        <v>74</v>
      </c>
      <c r="I7" s="29" t="s">
        <v>75</v>
      </c>
      <c r="J7" s="29" t="s">
        <v>76</v>
      </c>
      <c r="K7" s="42" t="s">
        <v>77</v>
      </c>
      <c r="L7" s="12" t="s">
        <v>37</v>
      </c>
      <c r="M7" s="33"/>
      <c r="N7" s="34" t="n">
        <v>6565</v>
      </c>
      <c r="O7" s="27"/>
      <c r="P7" s="35"/>
      <c r="Q7" s="36" t="n">
        <f aca="false">P7*O7*N7</f>
        <v>0</v>
      </c>
      <c r="R7" s="25" t="s">
        <v>78</v>
      </c>
      <c r="S7" s="27"/>
      <c r="T7" s="35"/>
      <c r="U7" s="37"/>
      <c r="V7" s="27" t="n">
        <v>1520</v>
      </c>
      <c r="W7" s="27"/>
      <c r="X7" s="35"/>
      <c r="Y7" s="38" t="n">
        <f aca="false">X7*W7*V7</f>
        <v>0</v>
      </c>
      <c r="Z7" s="27" t="n">
        <v>0</v>
      </c>
      <c r="AA7" s="27" t="n">
        <v>0</v>
      </c>
      <c r="AB7" s="35" t="n">
        <v>0</v>
      </c>
      <c r="AC7" s="39" t="n">
        <f aca="false">AB7*AA7*Z7</f>
        <v>0</v>
      </c>
      <c r="AD7" s="25"/>
      <c r="AE7" s="40" t="n">
        <f aca="false">AC7+Y7+U7+Q7</f>
        <v>0</v>
      </c>
      <c r="AF7" s="41"/>
      <c r="AG7" s="41"/>
      <c r="AH7" s="41"/>
      <c r="AI7" s="39" t="n">
        <f aca="false">AE7+(AE7*(1-AF7)+((AE7*(1-AG7)+((AE7*(1-AH7))))))</f>
        <v>0</v>
      </c>
    </row>
    <row r="8" customFormat="false" ht="89.55" hidden="false" customHeight="true" outlineLevel="0" collapsed="false">
      <c r="A8" s="45" t="s">
        <v>79</v>
      </c>
      <c r="B8" s="27" t="n">
        <v>1</v>
      </c>
      <c r="C8" s="28" t="s">
        <v>37</v>
      </c>
      <c r="D8" s="44" t="s">
        <v>80</v>
      </c>
      <c r="E8" s="29" t="s">
        <v>81</v>
      </c>
      <c r="F8" s="29" t="s">
        <v>82</v>
      </c>
      <c r="G8" s="44" t="s">
        <v>83</v>
      </c>
      <c r="H8" s="31" t="s">
        <v>84</v>
      </c>
      <c r="I8" s="44" t="s">
        <v>85</v>
      </c>
      <c r="J8" s="46" t="s">
        <v>86</v>
      </c>
      <c r="K8" s="42"/>
      <c r="L8" s="12" t="s">
        <v>45</v>
      </c>
      <c r="M8" s="33"/>
      <c r="N8" s="47" t="s">
        <v>46</v>
      </c>
      <c r="O8" s="27"/>
      <c r="P8" s="35"/>
      <c r="Q8" s="36" t="e">
        <f aca="false">P8*O8*N8</f>
        <v>#VALUE!</v>
      </c>
      <c r="R8" s="47" t="s">
        <v>46</v>
      </c>
      <c r="S8" s="27"/>
      <c r="T8" s="35"/>
      <c r="U8" s="37"/>
      <c r="V8" s="27" t="n">
        <v>0</v>
      </c>
      <c r="W8" s="27" t="n">
        <v>0</v>
      </c>
      <c r="X8" s="35" t="n">
        <v>0</v>
      </c>
      <c r="Y8" s="38" t="n">
        <f aca="false">X8*W8*V8</f>
        <v>0</v>
      </c>
      <c r="Z8" s="27" t="n">
        <v>0</v>
      </c>
      <c r="AA8" s="27" t="n">
        <v>0</v>
      </c>
      <c r="AB8" s="35" t="n">
        <v>0</v>
      </c>
      <c r="AC8" s="39" t="n">
        <f aca="false">AB8*AA8*Z8</f>
        <v>0</v>
      </c>
      <c r="AD8" s="25"/>
      <c r="AE8" s="40" t="e">
        <f aca="false">AC8+Y8+U8+Q8</f>
        <v>#VALUE!</v>
      </c>
      <c r="AF8" s="41"/>
      <c r="AG8" s="41"/>
      <c r="AH8" s="41"/>
      <c r="AI8" s="39" t="e">
        <f aca="false">AE8+(AE8*(1-AF8)+((AE8*(1-AG8)+((AE8*(1-AH8))))))</f>
        <v>#VALUE!</v>
      </c>
    </row>
    <row r="9" customFormat="false" ht="86.1" hidden="false" customHeight="true" outlineLevel="0" collapsed="false">
      <c r="A9" s="45" t="s">
        <v>79</v>
      </c>
      <c r="B9" s="27" t="n">
        <v>1</v>
      </c>
      <c r="C9" s="28" t="s">
        <v>37</v>
      </c>
      <c r="D9" s="44" t="s">
        <v>87</v>
      </c>
      <c r="E9" s="44" t="s">
        <v>88</v>
      </c>
      <c r="F9" s="29" t="s">
        <v>89</v>
      </c>
      <c r="G9" s="44" t="s">
        <v>83</v>
      </c>
      <c r="H9" s="31" t="s">
        <v>84</v>
      </c>
      <c r="I9" s="44" t="s">
        <v>90</v>
      </c>
      <c r="J9" s="46" t="s">
        <v>91</v>
      </c>
      <c r="K9" s="42"/>
      <c r="L9" s="12" t="s">
        <v>45</v>
      </c>
      <c r="M9" s="33"/>
      <c r="N9" s="47" t="s">
        <v>46</v>
      </c>
      <c r="O9" s="27"/>
      <c r="P9" s="35"/>
      <c r="Q9" s="36" t="e">
        <f aca="false">P9*O9*N9</f>
        <v>#VALUE!</v>
      </c>
      <c r="R9" s="47" t="s">
        <v>92</v>
      </c>
      <c r="S9" s="27"/>
      <c r="T9" s="35"/>
      <c r="U9" s="37"/>
      <c r="V9" s="27" t="n">
        <v>0</v>
      </c>
      <c r="W9" s="27" t="n">
        <v>0</v>
      </c>
      <c r="X9" s="35" t="n">
        <v>0</v>
      </c>
      <c r="Y9" s="38" t="n">
        <f aca="false">X9*W9*V9</f>
        <v>0</v>
      </c>
      <c r="Z9" s="27" t="n">
        <v>0</v>
      </c>
      <c r="AA9" s="27" t="n">
        <v>0</v>
      </c>
      <c r="AB9" s="35" t="n">
        <v>0</v>
      </c>
      <c r="AC9" s="39" t="n">
        <f aca="false">AB9*AA9*Z9</f>
        <v>0</v>
      </c>
      <c r="AD9" s="25"/>
      <c r="AE9" s="40" t="e">
        <f aca="false">AC9+Y9+U9+Q9</f>
        <v>#VALUE!</v>
      </c>
      <c r="AF9" s="41"/>
      <c r="AG9" s="41"/>
      <c r="AH9" s="41"/>
      <c r="AI9" s="39" t="e">
        <f aca="false">AE9+(AE9*(1-AF9)+((AE9*(1-AG9)+((AE9*(1-AH9))))))</f>
        <v>#VALUE!</v>
      </c>
    </row>
    <row r="10" customFormat="false" ht="91.8" hidden="false" customHeight="true" outlineLevel="0" collapsed="false">
      <c r="A10" s="45" t="s">
        <v>79</v>
      </c>
      <c r="B10" s="27" t="n">
        <v>1</v>
      </c>
      <c r="C10" s="28" t="s">
        <v>37</v>
      </c>
      <c r="D10" s="44" t="s">
        <v>93</v>
      </c>
      <c r="E10" s="44" t="s">
        <v>94</v>
      </c>
      <c r="F10" s="29" t="s">
        <v>73</v>
      </c>
      <c r="G10" s="44" t="s">
        <v>83</v>
      </c>
      <c r="H10" s="31" t="s">
        <v>84</v>
      </c>
      <c r="I10" s="44" t="s">
        <v>95</v>
      </c>
      <c r="J10" s="46" t="s">
        <v>96</v>
      </c>
      <c r="K10" s="42"/>
      <c r="L10" s="12" t="s">
        <v>45</v>
      </c>
      <c r="M10" s="33"/>
      <c r="N10" s="47" t="s">
        <v>46</v>
      </c>
      <c r="O10" s="27"/>
      <c r="P10" s="35"/>
      <c r="Q10" s="36" t="e">
        <f aca="false">P10*O10*N10</f>
        <v>#VALUE!</v>
      </c>
      <c r="R10" s="47" t="s">
        <v>46</v>
      </c>
      <c r="S10" s="27"/>
      <c r="T10" s="35"/>
      <c r="U10" s="37"/>
      <c r="V10" s="27" t="n">
        <v>0</v>
      </c>
      <c r="W10" s="27" t="n">
        <v>0</v>
      </c>
      <c r="X10" s="35" t="n">
        <v>0</v>
      </c>
      <c r="Y10" s="38" t="n">
        <f aca="false">X10*W10*V10</f>
        <v>0</v>
      </c>
      <c r="Z10" s="27" t="n">
        <v>0</v>
      </c>
      <c r="AA10" s="27" t="n">
        <v>0</v>
      </c>
      <c r="AB10" s="35" t="n">
        <v>0</v>
      </c>
      <c r="AC10" s="39" t="n">
        <f aca="false">AB10*AA10*Z10</f>
        <v>0</v>
      </c>
      <c r="AD10" s="25"/>
      <c r="AE10" s="40" t="e">
        <f aca="false">AC10+Y10+U10+Q10</f>
        <v>#VALUE!</v>
      </c>
      <c r="AF10" s="41"/>
      <c r="AG10" s="41"/>
      <c r="AH10" s="41"/>
      <c r="AI10" s="39" t="e">
        <f aca="false">AE10+(AE10*(1-AF10)+((AE10*(1-AG10)+((AE10*(1-AH10))))))</f>
        <v>#VALUE!</v>
      </c>
    </row>
    <row r="11" customFormat="false" ht="117.1" hidden="false" customHeight="true" outlineLevel="0" collapsed="false">
      <c r="A11" s="48" t="s">
        <v>97</v>
      </c>
      <c r="B11" s="27" t="n">
        <v>1</v>
      </c>
      <c r="C11" s="28" t="s">
        <v>37</v>
      </c>
      <c r="D11" s="44" t="s">
        <v>98</v>
      </c>
      <c r="E11" s="44" t="s">
        <v>99</v>
      </c>
      <c r="F11" s="29" t="s">
        <v>100</v>
      </c>
      <c r="G11" s="49" t="n">
        <v>46752</v>
      </c>
      <c r="H11" s="31" t="s">
        <v>101</v>
      </c>
      <c r="I11" s="50" t="s">
        <v>102</v>
      </c>
      <c r="J11" s="50" t="s">
        <v>103</v>
      </c>
      <c r="K11" s="50" t="s">
        <v>104</v>
      </c>
      <c r="L11" s="12" t="s">
        <v>37</v>
      </c>
      <c r="M11" s="33"/>
      <c r="N11" s="34" t="n">
        <v>4600</v>
      </c>
      <c r="O11" s="27"/>
      <c r="P11" s="35"/>
      <c r="Q11" s="36" t="n">
        <f aca="false">P11*O11*N11</f>
        <v>0</v>
      </c>
      <c r="R11" s="47" t="s">
        <v>105</v>
      </c>
      <c r="S11" s="27"/>
      <c r="T11" s="35"/>
      <c r="U11" s="37"/>
      <c r="V11" s="27" t="n">
        <v>0</v>
      </c>
      <c r="W11" s="27" t="n">
        <v>0</v>
      </c>
      <c r="X11" s="35" t="n">
        <v>0</v>
      </c>
      <c r="Y11" s="38" t="n">
        <f aca="false">X11*W11*V11</f>
        <v>0</v>
      </c>
      <c r="Z11" s="27" t="n">
        <v>0</v>
      </c>
      <c r="AA11" s="27" t="n">
        <v>0</v>
      </c>
      <c r="AB11" s="35" t="n">
        <v>0</v>
      </c>
      <c r="AC11" s="39" t="n">
        <f aca="false">AB11*AA11*Z11</f>
        <v>0</v>
      </c>
      <c r="AD11" s="25" t="s">
        <v>106</v>
      </c>
      <c r="AE11" s="40" t="n">
        <f aca="false">AC11+Y11+U11+Q11</f>
        <v>0</v>
      </c>
      <c r="AF11" s="41"/>
      <c r="AG11" s="41"/>
      <c r="AH11" s="41"/>
      <c r="AI11" s="39" t="n">
        <f aca="false">AE11+(AE11*(1-AF11)+((AE11*(1-AG11)+((AE11*(1-AH11))))))</f>
        <v>0</v>
      </c>
    </row>
    <row r="12" customFormat="false" ht="81.55" hidden="false" customHeight="true" outlineLevel="0" collapsed="false">
      <c r="A12" s="45" t="s">
        <v>107</v>
      </c>
      <c r="B12" s="27" t="n">
        <v>1</v>
      </c>
      <c r="C12" s="28" t="s">
        <v>37</v>
      </c>
      <c r="D12" s="44" t="s">
        <v>108</v>
      </c>
      <c r="E12" s="44" t="s">
        <v>109</v>
      </c>
      <c r="F12" s="29" t="s">
        <v>110</v>
      </c>
      <c r="G12" s="49" t="n">
        <v>46022</v>
      </c>
      <c r="H12" s="31" t="s">
        <v>111</v>
      </c>
      <c r="I12" s="44" t="s">
        <v>112</v>
      </c>
      <c r="J12" s="44" t="s">
        <v>113</v>
      </c>
      <c r="K12" s="51" t="s">
        <v>114</v>
      </c>
      <c r="L12" s="12" t="s">
        <v>37</v>
      </c>
      <c r="M12" s="33"/>
      <c r="N12" s="34" t="n">
        <v>1100</v>
      </c>
      <c r="O12" s="27"/>
      <c r="P12" s="35"/>
      <c r="Q12" s="36" t="n">
        <f aca="false">P12*O12*N12</f>
        <v>0</v>
      </c>
      <c r="R12" s="47" t="s">
        <v>115</v>
      </c>
      <c r="S12" s="27"/>
      <c r="T12" s="35"/>
      <c r="U12" s="37"/>
      <c r="V12" s="27" t="n">
        <v>0</v>
      </c>
      <c r="W12" s="27" t="n">
        <v>0</v>
      </c>
      <c r="X12" s="35" t="n">
        <v>0</v>
      </c>
      <c r="Y12" s="38" t="n">
        <f aca="false">X12*W12*V12</f>
        <v>0</v>
      </c>
      <c r="Z12" s="27" t="n">
        <v>0</v>
      </c>
      <c r="AA12" s="27" t="n">
        <v>0</v>
      </c>
      <c r="AB12" s="35" t="n">
        <v>0</v>
      </c>
      <c r="AC12" s="39" t="n">
        <f aca="false">AB12*AA12*Z12</f>
        <v>0</v>
      </c>
      <c r="AD12" s="25" t="s">
        <v>116</v>
      </c>
      <c r="AE12" s="40" t="n">
        <f aca="false">AC12+Y12+U12+Q12</f>
        <v>0</v>
      </c>
      <c r="AF12" s="41"/>
      <c r="AG12" s="41"/>
      <c r="AH12" s="41"/>
      <c r="AI12" s="39" t="n">
        <f aca="false">AE12+(AE12*(1-AF12)+((AE12*(1-AG12)+((AE12*(1-AH12))))))</f>
        <v>0</v>
      </c>
    </row>
    <row r="13" customFormat="false" ht="81.55" hidden="false" customHeight="true" outlineLevel="0" collapsed="false">
      <c r="A13" s="48" t="s">
        <v>117</v>
      </c>
      <c r="B13" s="27" t="n">
        <v>1</v>
      </c>
      <c r="C13" s="28" t="s">
        <v>37</v>
      </c>
      <c r="D13" s="44" t="s">
        <v>43</v>
      </c>
      <c r="E13" s="44" t="s">
        <v>118</v>
      </c>
      <c r="F13" s="44" t="s">
        <v>40</v>
      </c>
      <c r="G13" s="52" t="s">
        <v>119</v>
      </c>
      <c r="H13" s="31" t="s">
        <v>120</v>
      </c>
      <c r="I13" s="44" t="s">
        <v>121</v>
      </c>
      <c r="J13" s="44" t="s">
        <v>122</v>
      </c>
      <c r="K13" s="51" t="s">
        <v>123</v>
      </c>
      <c r="L13" s="12" t="s">
        <v>45</v>
      </c>
      <c r="M13" s="33"/>
      <c r="N13" s="34" t="n">
        <v>200</v>
      </c>
      <c r="O13" s="27"/>
      <c r="P13" s="35"/>
      <c r="Q13" s="36" t="n">
        <f aca="false">P13*O13*N13</f>
        <v>0</v>
      </c>
      <c r="R13" s="47" t="s">
        <v>124</v>
      </c>
      <c r="S13" s="27"/>
      <c r="T13" s="35"/>
      <c r="U13" s="37"/>
      <c r="V13" s="27" t="n">
        <v>0</v>
      </c>
      <c r="W13" s="27" t="n">
        <v>0</v>
      </c>
      <c r="X13" s="35" t="n">
        <v>0</v>
      </c>
      <c r="Y13" s="38" t="n">
        <f aca="false">X13*W13*V13</f>
        <v>0</v>
      </c>
      <c r="Z13" s="27" t="n">
        <v>0</v>
      </c>
      <c r="AA13" s="27" t="n">
        <v>0</v>
      </c>
      <c r="AB13" s="35" t="n">
        <v>0</v>
      </c>
      <c r="AC13" s="39" t="n">
        <f aca="false">AB13*AA13*Z13</f>
        <v>0</v>
      </c>
      <c r="AD13" s="25"/>
      <c r="AE13" s="40" t="n">
        <f aca="false">AC13+Y13+U13+Q13</f>
        <v>0</v>
      </c>
      <c r="AF13" s="41"/>
      <c r="AG13" s="41"/>
      <c r="AH13" s="41"/>
      <c r="AI13" s="39" t="n">
        <f aca="false">AE13+(AE13*(1-AF13)+((AE13*(1-AG13)+((AE13*(1-AH13))))))</f>
        <v>0</v>
      </c>
    </row>
    <row r="14" customFormat="false" ht="81.55" hidden="false" customHeight="true" outlineLevel="0" collapsed="false">
      <c r="A14" s="45" t="s">
        <v>125</v>
      </c>
      <c r="B14" s="27" t="n">
        <v>1</v>
      </c>
      <c r="C14" s="28" t="s">
        <v>37</v>
      </c>
      <c r="D14" s="44" t="s">
        <v>126</v>
      </c>
      <c r="E14" s="44" t="s">
        <v>127</v>
      </c>
      <c r="F14" s="44" t="s">
        <v>62</v>
      </c>
      <c r="G14" s="49" t="n">
        <v>46022</v>
      </c>
      <c r="H14" s="31" t="s">
        <v>128</v>
      </c>
      <c r="I14" s="44" t="s">
        <v>129</v>
      </c>
      <c r="J14" s="46" t="s">
        <v>130</v>
      </c>
      <c r="K14" s="44" t="s">
        <v>131</v>
      </c>
      <c r="L14" s="12" t="s">
        <v>37</v>
      </c>
      <c r="M14" s="33"/>
      <c r="N14" s="34" t="n">
        <v>0</v>
      </c>
      <c r="O14" s="27" t="n">
        <v>0</v>
      </c>
      <c r="P14" s="35" t="n">
        <v>0</v>
      </c>
      <c r="Q14" s="36" t="n">
        <f aca="false">P14*O14*N14</f>
        <v>0</v>
      </c>
      <c r="R14" s="44" t="s">
        <v>132</v>
      </c>
      <c r="S14" s="27"/>
      <c r="T14" s="35"/>
      <c r="U14" s="37"/>
      <c r="V14" s="27" t="n">
        <v>0</v>
      </c>
      <c r="W14" s="27" t="n">
        <v>0</v>
      </c>
      <c r="X14" s="35" t="n">
        <v>0</v>
      </c>
      <c r="Y14" s="38" t="n">
        <f aca="false">X14*W14*V14</f>
        <v>0</v>
      </c>
      <c r="Z14" s="27" t="n">
        <v>0</v>
      </c>
      <c r="AA14" s="27" t="n">
        <v>0</v>
      </c>
      <c r="AB14" s="35" t="n">
        <v>0</v>
      </c>
      <c r="AC14" s="39" t="n">
        <f aca="false">AB14*AA14*Z14</f>
        <v>0</v>
      </c>
      <c r="AD14" s="25"/>
      <c r="AE14" s="40" t="n">
        <f aca="false">AC14+Y14+U14+Q14</f>
        <v>0</v>
      </c>
      <c r="AF14" s="41"/>
      <c r="AG14" s="41"/>
      <c r="AH14" s="41"/>
      <c r="AI14" s="39" t="n">
        <f aca="false">AE14+(AE14*(1-AF14)+((AE14*(1-AG14)+((AE14*(1-AH14))))))</f>
        <v>0</v>
      </c>
    </row>
    <row r="15" customFormat="false" ht="81.55" hidden="false" customHeight="true" outlineLevel="0" collapsed="false">
      <c r="A15" s="45" t="s">
        <v>125</v>
      </c>
      <c r="B15" s="27" t="n">
        <v>1</v>
      </c>
      <c r="C15" s="28" t="s">
        <v>37</v>
      </c>
      <c r="D15" s="44" t="s">
        <v>133</v>
      </c>
      <c r="E15" s="44" t="s">
        <v>134</v>
      </c>
      <c r="F15" s="44" t="s">
        <v>135</v>
      </c>
      <c r="G15" s="49" t="n">
        <v>46022</v>
      </c>
      <c r="H15" s="31" t="s">
        <v>128</v>
      </c>
      <c r="I15" s="44" t="s">
        <v>136</v>
      </c>
      <c r="J15" s="46" t="s">
        <v>137</v>
      </c>
      <c r="K15" s="44" t="s">
        <v>138</v>
      </c>
      <c r="L15" s="12" t="s">
        <v>37</v>
      </c>
      <c r="M15" s="33"/>
      <c r="N15" s="34" t="n">
        <v>0</v>
      </c>
      <c r="O15" s="27" t="n">
        <v>0</v>
      </c>
      <c r="P15" s="35" t="n">
        <v>0</v>
      </c>
      <c r="Q15" s="36" t="n">
        <f aca="false">P15*O15*N15</f>
        <v>0</v>
      </c>
      <c r="R15" s="44" t="s">
        <v>139</v>
      </c>
      <c r="S15" s="27"/>
      <c r="T15" s="35"/>
      <c r="U15" s="37"/>
      <c r="V15" s="27" t="n">
        <v>1380</v>
      </c>
      <c r="W15" s="27"/>
      <c r="X15" s="35"/>
      <c r="Y15" s="38" t="n">
        <f aca="false">X15*W15*V15</f>
        <v>0</v>
      </c>
      <c r="Z15" s="27" t="n">
        <v>0</v>
      </c>
      <c r="AA15" s="27" t="n">
        <v>0</v>
      </c>
      <c r="AB15" s="35" t="n">
        <v>0</v>
      </c>
      <c r="AC15" s="39" t="n">
        <f aca="false">AB15*AA15*Z15</f>
        <v>0</v>
      </c>
      <c r="AD15" s="25"/>
      <c r="AE15" s="40" t="n">
        <f aca="false">AC15+Y15+U15+Q15</f>
        <v>0</v>
      </c>
      <c r="AF15" s="41"/>
      <c r="AG15" s="41"/>
      <c r="AH15" s="41"/>
      <c r="AI15" s="39" t="n">
        <f aca="false">AE15+(AE15*(1-AF15)+((AE15*(1-AG15)+((AE15*(1-AH15))))))</f>
        <v>0</v>
      </c>
    </row>
    <row r="16" customFormat="false" ht="81.55" hidden="false" customHeight="true" outlineLevel="0" collapsed="false">
      <c r="A16" s="45" t="s">
        <v>125</v>
      </c>
      <c r="B16" s="27" t="n">
        <v>1</v>
      </c>
      <c r="C16" s="28" t="s">
        <v>37</v>
      </c>
      <c r="D16" s="44" t="s">
        <v>140</v>
      </c>
      <c r="E16" s="44" t="s">
        <v>141</v>
      </c>
      <c r="F16" s="44" t="s">
        <v>40</v>
      </c>
      <c r="G16" s="49" t="n">
        <v>46022</v>
      </c>
      <c r="H16" s="31" t="s">
        <v>128</v>
      </c>
      <c r="I16" s="44" t="s">
        <v>142</v>
      </c>
      <c r="J16" s="46" t="s">
        <v>143</v>
      </c>
      <c r="K16" s="44" t="s">
        <v>144</v>
      </c>
      <c r="L16" s="12" t="s">
        <v>37</v>
      </c>
      <c r="M16" s="33"/>
      <c r="N16" s="34" t="n">
        <v>0</v>
      </c>
      <c r="O16" s="27" t="n">
        <v>0</v>
      </c>
      <c r="P16" s="35" t="n">
        <v>0</v>
      </c>
      <c r="Q16" s="36" t="n">
        <f aca="false">P16*O16*N16</f>
        <v>0</v>
      </c>
      <c r="R16" s="44" t="s">
        <v>145</v>
      </c>
      <c r="S16" s="27"/>
      <c r="T16" s="35"/>
      <c r="U16" s="37"/>
      <c r="V16" s="27" t="n">
        <v>200</v>
      </c>
      <c r="W16" s="27"/>
      <c r="X16" s="35"/>
      <c r="Y16" s="38" t="n">
        <f aca="false">X16*W16*V16</f>
        <v>0</v>
      </c>
      <c r="Z16" s="27" t="n">
        <v>0</v>
      </c>
      <c r="AA16" s="27" t="n">
        <v>0</v>
      </c>
      <c r="AB16" s="35" t="n">
        <v>0</v>
      </c>
      <c r="AC16" s="39" t="n">
        <f aca="false">AB16*AA16*Z16</f>
        <v>0</v>
      </c>
      <c r="AD16" s="44" t="s">
        <v>146</v>
      </c>
      <c r="AE16" s="40" t="n">
        <f aca="false">AC16+Y16+U16+Q16</f>
        <v>0</v>
      </c>
      <c r="AF16" s="41"/>
      <c r="AG16" s="41"/>
      <c r="AH16" s="41"/>
      <c r="AI16" s="39" t="n">
        <f aca="false">AE16+(AE16*(1-AF16)+((AE16*(1-AG16)+((AE16*(1-AH16))))))</f>
        <v>0</v>
      </c>
    </row>
    <row r="17" customFormat="false" ht="81.55" hidden="false" customHeight="true" outlineLevel="0" collapsed="false">
      <c r="A17" s="48" t="s">
        <v>147</v>
      </c>
      <c r="B17" s="27" t="n">
        <v>1</v>
      </c>
      <c r="C17" s="28" t="s">
        <v>37</v>
      </c>
      <c r="D17" s="29" t="s">
        <v>148</v>
      </c>
      <c r="E17" s="29" t="s">
        <v>149</v>
      </c>
      <c r="F17" s="44" t="s">
        <v>150</v>
      </c>
      <c r="G17" s="49" t="n">
        <v>46022</v>
      </c>
      <c r="H17" s="31" t="s">
        <v>151</v>
      </c>
      <c r="I17" s="29" t="s">
        <v>152</v>
      </c>
      <c r="J17" s="29" t="s">
        <v>153</v>
      </c>
      <c r="K17" s="53" t="s">
        <v>154</v>
      </c>
      <c r="L17" s="12" t="s">
        <v>37</v>
      </c>
      <c r="M17" s="33"/>
      <c r="N17" s="34" t="n">
        <v>450</v>
      </c>
      <c r="O17" s="27"/>
      <c r="P17" s="35"/>
      <c r="Q17" s="36" t="n">
        <f aca="false">P17*O17*N17</f>
        <v>0</v>
      </c>
      <c r="R17" s="44" t="n">
        <v>0</v>
      </c>
      <c r="S17" s="27" t="n">
        <v>0</v>
      </c>
      <c r="T17" s="35" t="n">
        <v>0</v>
      </c>
      <c r="U17" s="37" t="n">
        <v>0</v>
      </c>
      <c r="V17" s="27" t="n">
        <v>0</v>
      </c>
      <c r="W17" s="27" t="n">
        <v>0</v>
      </c>
      <c r="X17" s="35" t="n">
        <v>0</v>
      </c>
      <c r="Y17" s="38" t="n">
        <f aca="false">X17*W17*V17</f>
        <v>0</v>
      </c>
      <c r="Z17" s="27" t="n">
        <v>1090</v>
      </c>
      <c r="AA17" s="27"/>
      <c r="AB17" s="35"/>
      <c r="AC17" s="39" t="n">
        <f aca="false">AB17*AA17*Z17</f>
        <v>0</v>
      </c>
      <c r="AD17" s="44" t="s">
        <v>155</v>
      </c>
      <c r="AE17" s="40" t="n">
        <f aca="false">AC17+Y17+U17+Q17</f>
        <v>0</v>
      </c>
      <c r="AF17" s="41"/>
      <c r="AG17" s="41"/>
      <c r="AH17" s="41"/>
      <c r="AI17" s="39" t="n">
        <f aca="false">AE17+(AE17*(1-AF17)+((AE17*(1-AG17)+((AE17*(1-AH17))))))</f>
        <v>0</v>
      </c>
    </row>
    <row r="18" customFormat="false" ht="81.55" hidden="false" customHeight="true" outlineLevel="0" collapsed="false">
      <c r="A18" s="48" t="s">
        <v>147</v>
      </c>
      <c r="B18" s="27" t="n">
        <v>1</v>
      </c>
      <c r="C18" s="28" t="s">
        <v>37</v>
      </c>
      <c r="D18" s="29" t="s">
        <v>156</v>
      </c>
      <c r="E18" s="29" t="s">
        <v>157</v>
      </c>
      <c r="F18" s="44" t="s">
        <v>100</v>
      </c>
      <c r="G18" s="49" t="n">
        <v>46022</v>
      </c>
      <c r="H18" s="31" t="s">
        <v>151</v>
      </c>
      <c r="I18" s="29" t="s">
        <v>158</v>
      </c>
      <c r="J18" s="29" t="s">
        <v>159</v>
      </c>
      <c r="K18" s="54" t="s">
        <v>160</v>
      </c>
      <c r="L18" s="12" t="s">
        <v>37</v>
      </c>
      <c r="M18" s="33"/>
      <c r="N18" s="34" t="n">
        <v>6500</v>
      </c>
      <c r="O18" s="27"/>
      <c r="P18" s="35"/>
      <c r="Q18" s="36" t="n">
        <f aca="false">P18*O18*N18</f>
        <v>0</v>
      </c>
      <c r="R18" s="29" t="s">
        <v>161</v>
      </c>
      <c r="S18" s="27"/>
      <c r="T18" s="35"/>
      <c r="U18" s="37"/>
      <c r="V18" s="27" t="n">
        <v>0</v>
      </c>
      <c r="W18" s="27" t="n">
        <v>0</v>
      </c>
      <c r="X18" s="35" t="n">
        <v>0</v>
      </c>
      <c r="Y18" s="38" t="n">
        <f aca="false">X18*W18*V18</f>
        <v>0</v>
      </c>
      <c r="Z18" s="27" t="n">
        <v>0</v>
      </c>
      <c r="AA18" s="27" t="n">
        <v>0</v>
      </c>
      <c r="AB18" s="35" t="n">
        <v>0</v>
      </c>
      <c r="AC18" s="39" t="n">
        <f aca="false">AB18*AA18*Z18</f>
        <v>0</v>
      </c>
      <c r="AD18" s="29" t="s">
        <v>162</v>
      </c>
      <c r="AE18" s="40" t="n">
        <f aca="false">AC18+Y18+U18+Q18</f>
        <v>0</v>
      </c>
      <c r="AF18" s="41"/>
      <c r="AG18" s="41"/>
      <c r="AH18" s="41"/>
      <c r="AI18" s="39" t="n">
        <f aca="false">AE18+(AE18*(1-AF18)+((AE18*(1-AG18)+((AE18*(1-AH18))))))</f>
        <v>0</v>
      </c>
    </row>
    <row r="19" customFormat="false" ht="81.55" hidden="false" customHeight="true" outlineLevel="0" collapsed="false">
      <c r="A19" s="48" t="s">
        <v>147</v>
      </c>
      <c r="B19" s="27" t="n">
        <v>1</v>
      </c>
      <c r="C19" s="28" t="s">
        <v>37</v>
      </c>
      <c r="D19" s="29" t="s">
        <v>163</v>
      </c>
      <c r="E19" s="29" t="s">
        <v>164</v>
      </c>
      <c r="F19" s="44" t="s">
        <v>100</v>
      </c>
      <c r="G19" s="49" t="n">
        <v>46022</v>
      </c>
      <c r="H19" s="31" t="s">
        <v>151</v>
      </c>
      <c r="I19" s="29" t="s">
        <v>165</v>
      </c>
      <c r="J19" s="29" t="s">
        <v>166</v>
      </c>
      <c r="K19" s="54" t="s">
        <v>167</v>
      </c>
      <c r="L19" s="12" t="s">
        <v>37</v>
      </c>
      <c r="M19" s="33"/>
      <c r="N19" s="34" t="n">
        <v>800</v>
      </c>
      <c r="O19" s="27"/>
      <c r="P19" s="35"/>
      <c r="Q19" s="36" t="n">
        <f aca="false">P19*O19*N19</f>
        <v>0</v>
      </c>
      <c r="R19" s="29" t="s">
        <v>168</v>
      </c>
      <c r="S19" s="27"/>
      <c r="T19" s="35"/>
      <c r="U19" s="37"/>
      <c r="V19" s="27" t="n">
        <v>100</v>
      </c>
      <c r="W19" s="27"/>
      <c r="X19" s="35"/>
      <c r="Y19" s="38" t="n">
        <f aca="false">X19*W19*V19</f>
        <v>0</v>
      </c>
      <c r="Z19" s="27" t="n">
        <v>0</v>
      </c>
      <c r="AA19" s="27" t="n">
        <v>0</v>
      </c>
      <c r="AB19" s="35" t="n">
        <v>0</v>
      </c>
      <c r="AC19" s="39" t="n">
        <f aca="false">AB19*AA19*Z19</f>
        <v>0</v>
      </c>
      <c r="AD19" s="44" t="s">
        <v>169</v>
      </c>
      <c r="AE19" s="40" t="n">
        <f aca="false">AC19+Y19+U19+Q19</f>
        <v>0</v>
      </c>
      <c r="AF19" s="41"/>
      <c r="AG19" s="41"/>
      <c r="AH19" s="41"/>
      <c r="AI19" s="39" t="n">
        <f aca="false">AE19+(AE19*(1-AF19)+((AE19*(1-AG19)+((AE19*(1-AH19))))))</f>
        <v>0</v>
      </c>
    </row>
    <row r="20" customFormat="false" ht="81.55" hidden="false" customHeight="true" outlineLevel="0" collapsed="false">
      <c r="A20" s="48" t="s">
        <v>147</v>
      </c>
      <c r="B20" s="27" t="n">
        <v>1</v>
      </c>
      <c r="C20" s="28" t="s">
        <v>37</v>
      </c>
      <c r="D20" s="29" t="s">
        <v>170</v>
      </c>
      <c r="E20" s="29" t="s">
        <v>171</v>
      </c>
      <c r="F20" s="44" t="s">
        <v>62</v>
      </c>
      <c r="G20" s="49" t="n">
        <v>46022</v>
      </c>
      <c r="H20" s="31" t="s">
        <v>151</v>
      </c>
      <c r="I20" s="29" t="s">
        <v>172</v>
      </c>
      <c r="J20" s="29" t="s">
        <v>173</v>
      </c>
      <c r="K20" s="54" t="s">
        <v>174</v>
      </c>
      <c r="L20" s="12" t="s">
        <v>37</v>
      </c>
      <c r="M20" s="33"/>
      <c r="N20" s="34" t="n">
        <v>216</v>
      </c>
      <c r="O20" s="27"/>
      <c r="P20" s="35"/>
      <c r="Q20" s="36" t="n">
        <f aca="false">P20*O20*N20</f>
        <v>0</v>
      </c>
      <c r="R20" s="29" t="s">
        <v>175</v>
      </c>
      <c r="S20" s="27"/>
      <c r="T20" s="35"/>
      <c r="U20" s="37"/>
      <c r="V20" s="27" t="n">
        <v>0</v>
      </c>
      <c r="W20" s="27" t="n">
        <v>0</v>
      </c>
      <c r="X20" s="35" t="n">
        <v>0</v>
      </c>
      <c r="Y20" s="38" t="n">
        <f aca="false">X20*W20*V20</f>
        <v>0</v>
      </c>
      <c r="Z20" s="27" t="n">
        <v>0</v>
      </c>
      <c r="AA20" s="27" t="n">
        <v>0</v>
      </c>
      <c r="AB20" s="35" t="n">
        <v>0</v>
      </c>
      <c r="AC20" s="39" t="n">
        <f aca="false">AB20*AA20*Z20</f>
        <v>0</v>
      </c>
      <c r="AD20" s="29" t="s">
        <v>176</v>
      </c>
      <c r="AE20" s="40" t="n">
        <f aca="false">AC20+Y20+U20+Q20</f>
        <v>0</v>
      </c>
      <c r="AF20" s="41"/>
      <c r="AG20" s="41"/>
      <c r="AH20" s="41"/>
      <c r="AI20" s="39" t="n">
        <f aca="false">AE20+(AE20*(1-AF20)+((AE20*(1-AG20)+((AE20*(1-AH20))))))</f>
        <v>0</v>
      </c>
    </row>
    <row r="21" customFormat="false" ht="81.55" hidden="false" customHeight="true" outlineLevel="0" collapsed="false">
      <c r="A21" s="48" t="s">
        <v>147</v>
      </c>
      <c r="B21" s="27" t="n">
        <v>1</v>
      </c>
      <c r="C21" s="28" t="s">
        <v>37</v>
      </c>
      <c r="D21" s="29" t="s">
        <v>177</v>
      </c>
      <c r="E21" s="29" t="s">
        <v>178</v>
      </c>
      <c r="F21" s="44" t="s">
        <v>179</v>
      </c>
      <c r="G21" s="49" t="n">
        <v>46022</v>
      </c>
      <c r="H21" s="31" t="s">
        <v>151</v>
      </c>
      <c r="I21" s="29" t="s">
        <v>172</v>
      </c>
      <c r="J21" s="29" t="s">
        <v>173</v>
      </c>
      <c r="K21" s="54" t="s">
        <v>174</v>
      </c>
      <c r="L21" s="12" t="s">
        <v>37</v>
      </c>
      <c r="M21" s="33"/>
      <c r="N21" s="34" t="n">
        <v>1500</v>
      </c>
      <c r="O21" s="27"/>
      <c r="P21" s="35"/>
      <c r="Q21" s="36" t="n">
        <f aca="false">P21*O21*N21</f>
        <v>0</v>
      </c>
      <c r="R21" s="29" t="s">
        <v>180</v>
      </c>
      <c r="S21" s="27"/>
      <c r="T21" s="35"/>
      <c r="U21" s="37"/>
      <c r="V21" s="27" t="n">
        <v>0</v>
      </c>
      <c r="W21" s="27" t="n">
        <v>0</v>
      </c>
      <c r="X21" s="35" t="n">
        <v>0</v>
      </c>
      <c r="Y21" s="38" t="n">
        <f aca="false">X21*W21*V21</f>
        <v>0</v>
      </c>
      <c r="Z21" s="27" t="n">
        <v>0</v>
      </c>
      <c r="AA21" s="27" t="n">
        <v>0</v>
      </c>
      <c r="AB21" s="35" t="n">
        <v>0</v>
      </c>
      <c r="AC21" s="39" t="n">
        <f aca="false">AB21*AA21*Z21</f>
        <v>0</v>
      </c>
      <c r="AD21" s="44"/>
      <c r="AE21" s="40" t="n">
        <f aca="false">AC21+Y21+U21+Q21</f>
        <v>0</v>
      </c>
      <c r="AF21" s="41"/>
      <c r="AG21" s="41"/>
      <c r="AH21" s="41"/>
      <c r="AI21" s="39" t="n">
        <f aca="false">AE21+(AE21*(1-AF21)+((AE21*(1-AG21)+((AE21*(1-AH21))))))</f>
        <v>0</v>
      </c>
    </row>
    <row r="22" customFormat="false" ht="81.55" hidden="false" customHeight="true" outlineLevel="0" collapsed="false">
      <c r="A22" s="48" t="s">
        <v>147</v>
      </c>
      <c r="B22" s="27" t="n">
        <v>1</v>
      </c>
      <c r="C22" s="28" t="s">
        <v>37</v>
      </c>
      <c r="D22" s="29" t="s">
        <v>181</v>
      </c>
      <c r="E22" s="29" t="s">
        <v>182</v>
      </c>
      <c r="F22" s="44" t="s">
        <v>179</v>
      </c>
      <c r="G22" s="49" t="n">
        <v>46022</v>
      </c>
      <c r="H22" s="31" t="s">
        <v>151</v>
      </c>
      <c r="I22" s="29" t="s">
        <v>172</v>
      </c>
      <c r="J22" s="29" t="s">
        <v>173</v>
      </c>
      <c r="K22" s="54" t="s">
        <v>174</v>
      </c>
      <c r="L22" s="12" t="s">
        <v>37</v>
      </c>
      <c r="M22" s="33"/>
      <c r="N22" s="47" t="s">
        <v>46</v>
      </c>
      <c r="O22" s="27"/>
      <c r="P22" s="35"/>
      <c r="Q22" s="36" t="e">
        <f aca="false">P22*O22*N22</f>
        <v>#VALUE!</v>
      </c>
      <c r="R22" s="29" t="s">
        <v>183</v>
      </c>
      <c r="S22" s="27"/>
      <c r="T22" s="35"/>
      <c r="U22" s="37"/>
      <c r="V22" s="27" t="n">
        <v>0</v>
      </c>
      <c r="W22" s="27" t="n">
        <v>0</v>
      </c>
      <c r="X22" s="35" t="n">
        <v>0</v>
      </c>
      <c r="Y22" s="38" t="n">
        <f aca="false">X22*W22*V22</f>
        <v>0</v>
      </c>
      <c r="Z22" s="27" t="n">
        <v>0</v>
      </c>
      <c r="AA22" s="27" t="n">
        <v>0</v>
      </c>
      <c r="AB22" s="35" t="n">
        <v>0</v>
      </c>
      <c r="AC22" s="39" t="n">
        <f aca="false">AB22*AA22*Z22</f>
        <v>0</v>
      </c>
      <c r="AD22" s="44" t="s">
        <v>184</v>
      </c>
      <c r="AE22" s="40" t="e">
        <f aca="false">AC22+Y22+U22+Q22</f>
        <v>#VALUE!</v>
      </c>
      <c r="AF22" s="41"/>
      <c r="AG22" s="41"/>
      <c r="AH22" s="41"/>
      <c r="AI22" s="39" t="e">
        <f aca="false">AE22+(AE22*(1-AF22)+((AE22*(1-AG22)+((AE22*(1-AH22))))))</f>
        <v>#VALUE!</v>
      </c>
    </row>
    <row r="23" customFormat="false" ht="81.55" hidden="false" customHeight="true" outlineLevel="0" collapsed="false">
      <c r="A23" s="48" t="s">
        <v>147</v>
      </c>
      <c r="B23" s="27" t="n">
        <v>1</v>
      </c>
      <c r="C23" s="28" t="s">
        <v>37</v>
      </c>
      <c r="D23" s="29" t="s">
        <v>185</v>
      </c>
      <c r="E23" s="29" t="s">
        <v>186</v>
      </c>
      <c r="F23" s="29" t="s">
        <v>40</v>
      </c>
      <c r="G23" s="49" t="n">
        <v>46022</v>
      </c>
      <c r="H23" s="31" t="s">
        <v>151</v>
      </c>
      <c r="I23" s="29" t="s">
        <v>187</v>
      </c>
      <c r="J23" s="29" t="s">
        <v>188</v>
      </c>
      <c r="K23" s="54" t="s">
        <v>189</v>
      </c>
      <c r="L23" s="12" t="s">
        <v>37</v>
      </c>
      <c r="M23" s="33"/>
      <c r="N23" s="34" t="n">
        <v>625</v>
      </c>
      <c r="O23" s="27"/>
      <c r="P23" s="35"/>
      <c r="Q23" s="36" t="n">
        <f aca="false">P23*O23*N23</f>
        <v>0</v>
      </c>
      <c r="R23" s="29" t="s">
        <v>190</v>
      </c>
      <c r="S23" s="27"/>
      <c r="T23" s="35"/>
      <c r="U23" s="37"/>
      <c r="V23" s="27" t="n">
        <v>0</v>
      </c>
      <c r="W23" s="27" t="n">
        <v>0</v>
      </c>
      <c r="X23" s="35" t="n">
        <v>0</v>
      </c>
      <c r="Y23" s="38" t="n">
        <f aca="false">X23*W23*V23</f>
        <v>0</v>
      </c>
      <c r="Z23" s="27" t="n">
        <v>0</v>
      </c>
      <c r="AA23" s="27" t="n">
        <v>0</v>
      </c>
      <c r="AB23" s="35" t="n">
        <v>0</v>
      </c>
      <c r="AC23" s="39" t="n">
        <f aca="false">AB23*AA23*Z23</f>
        <v>0</v>
      </c>
      <c r="AD23" s="29" t="s">
        <v>191</v>
      </c>
      <c r="AE23" s="40" t="n">
        <f aca="false">AC23+Y23+U23+Q23</f>
        <v>0</v>
      </c>
      <c r="AF23" s="41"/>
      <c r="AG23" s="41"/>
      <c r="AH23" s="41"/>
      <c r="AI23" s="39" t="n">
        <f aca="false">AE23+(AE23*(1-AF23)+((AE23*(1-AG23)+((AE23*(1-AH23))))))</f>
        <v>0</v>
      </c>
    </row>
    <row r="24" customFormat="false" ht="81.55" hidden="false" customHeight="true" outlineLevel="0" collapsed="false">
      <c r="A24" s="48" t="s">
        <v>147</v>
      </c>
      <c r="B24" s="27" t="n">
        <v>1</v>
      </c>
      <c r="C24" s="28" t="s">
        <v>37</v>
      </c>
      <c r="D24" s="29" t="s">
        <v>192</v>
      </c>
      <c r="E24" s="29" t="s">
        <v>193</v>
      </c>
      <c r="F24" s="44" t="s">
        <v>100</v>
      </c>
      <c r="G24" s="49" t="n">
        <v>46022</v>
      </c>
      <c r="H24" s="31" t="s">
        <v>151</v>
      </c>
      <c r="I24" s="29" t="s">
        <v>194</v>
      </c>
      <c r="J24" s="29" t="s">
        <v>195</v>
      </c>
      <c r="K24" s="54" t="s">
        <v>196</v>
      </c>
      <c r="L24" s="12" t="s">
        <v>37</v>
      </c>
      <c r="M24" s="33"/>
      <c r="N24" s="34" t="n">
        <v>1100</v>
      </c>
      <c r="O24" s="27"/>
      <c r="P24" s="35"/>
      <c r="Q24" s="36" t="n">
        <f aca="false">P24*O24*N24</f>
        <v>0</v>
      </c>
      <c r="R24" s="29" t="s">
        <v>197</v>
      </c>
      <c r="S24" s="27"/>
      <c r="T24" s="35"/>
      <c r="U24" s="37"/>
      <c r="V24" s="27" t="n">
        <v>0</v>
      </c>
      <c r="W24" s="27" t="n">
        <v>0</v>
      </c>
      <c r="X24" s="35" t="n">
        <v>0</v>
      </c>
      <c r="Y24" s="38" t="n">
        <f aca="false">X24*W24*V24</f>
        <v>0</v>
      </c>
      <c r="Z24" s="27" t="n">
        <v>0</v>
      </c>
      <c r="AA24" s="27" t="n">
        <v>0</v>
      </c>
      <c r="AB24" s="35" t="n">
        <v>0</v>
      </c>
      <c r="AC24" s="39" t="n">
        <f aca="false">AB24*AA24*Z24</f>
        <v>0</v>
      </c>
      <c r="AD24" s="44"/>
      <c r="AE24" s="40" t="n">
        <f aca="false">AC24+Y24+U24+Q24</f>
        <v>0</v>
      </c>
      <c r="AF24" s="41"/>
      <c r="AG24" s="41"/>
      <c r="AH24" s="41"/>
      <c r="AI24" s="39" t="n">
        <f aca="false">AE24+(AE24*(1-AF24)+((AE24*(1-AG24)+((AE24*(1-AH24))))))</f>
        <v>0</v>
      </c>
    </row>
    <row r="25" customFormat="false" ht="81.55" hidden="false" customHeight="true" outlineLevel="0" collapsed="false">
      <c r="A25" s="48" t="s">
        <v>147</v>
      </c>
      <c r="B25" s="27" t="n">
        <v>1</v>
      </c>
      <c r="C25" s="28" t="s">
        <v>37</v>
      </c>
      <c r="D25" s="29" t="s">
        <v>198</v>
      </c>
      <c r="E25" s="29" t="s">
        <v>199</v>
      </c>
      <c r="F25" s="44" t="s">
        <v>100</v>
      </c>
      <c r="G25" s="49" t="n">
        <v>46022</v>
      </c>
      <c r="H25" s="31" t="s">
        <v>151</v>
      </c>
      <c r="I25" s="29" t="s">
        <v>194</v>
      </c>
      <c r="J25" s="29" t="s">
        <v>195</v>
      </c>
      <c r="K25" s="54" t="s">
        <v>196</v>
      </c>
      <c r="L25" s="12" t="s">
        <v>37</v>
      </c>
      <c r="M25" s="33"/>
      <c r="N25" s="34" t="n">
        <v>20</v>
      </c>
      <c r="O25" s="27"/>
      <c r="P25" s="35"/>
      <c r="Q25" s="36" t="n">
        <f aca="false">P25*O25*N25</f>
        <v>0</v>
      </c>
      <c r="R25" s="29" t="n">
        <v>0</v>
      </c>
      <c r="S25" s="27" t="n">
        <v>0</v>
      </c>
      <c r="T25" s="35" t="n">
        <v>0</v>
      </c>
      <c r="U25" s="37" t="n">
        <v>0</v>
      </c>
      <c r="V25" s="27" t="n">
        <v>0</v>
      </c>
      <c r="W25" s="27" t="n">
        <v>0</v>
      </c>
      <c r="X25" s="35" t="n">
        <v>0</v>
      </c>
      <c r="Y25" s="38" t="n">
        <f aca="false">X25*W25*V25</f>
        <v>0</v>
      </c>
      <c r="Z25" s="27" t="n">
        <v>0</v>
      </c>
      <c r="AA25" s="27" t="n">
        <v>0</v>
      </c>
      <c r="AB25" s="35" t="n">
        <v>0</v>
      </c>
      <c r="AC25" s="39" t="n">
        <f aca="false">AB25*AA25*Z25</f>
        <v>0</v>
      </c>
      <c r="AD25" s="29" t="s">
        <v>200</v>
      </c>
      <c r="AE25" s="40" t="n">
        <f aca="false">AC25+Y25+U25+Q25</f>
        <v>0</v>
      </c>
      <c r="AF25" s="41"/>
      <c r="AG25" s="41"/>
      <c r="AH25" s="41"/>
      <c r="AI25" s="39" t="n">
        <f aca="false">AE25+(AE25*(1-AF25)+((AE25*(1-AG25)+((AE25*(1-AH25))))))</f>
        <v>0</v>
      </c>
    </row>
    <row r="26" customFormat="false" ht="81.55" hidden="false" customHeight="true" outlineLevel="0" collapsed="false">
      <c r="A26" s="48" t="s">
        <v>147</v>
      </c>
      <c r="B26" s="27" t="n">
        <v>1</v>
      </c>
      <c r="C26" s="28" t="s">
        <v>37</v>
      </c>
      <c r="D26" s="29" t="s">
        <v>201</v>
      </c>
      <c r="E26" s="29" t="s">
        <v>202</v>
      </c>
      <c r="F26" s="29" t="s">
        <v>40</v>
      </c>
      <c r="G26" s="49" t="n">
        <v>46022</v>
      </c>
      <c r="H26" s="31" t="s">
        <v>151</v>
      </c>
      <c r="I26" s="29" t="s">
        <v>203</v>
      </c>
      <c r="J26" s="29" t="s">
        <v>204</v>
      </c>
      <c r="K26" s="54" t="s">
        <v>205</v>
      </c>
      <c r="L26" s="12" t="s">
        <v>37</v>
      </c>
      <c r="M26" s="33"/>
      <c r="N26" s="34" t="n">
        <v>400</v>
      </c>
      <c r="O26" s="27"/>
      <c r="P26" s="35"/>
      <c r="Q26" s="36" t="n">
        <f aca="false">P26*O26*N26</f>
        <v>0</v>
      </c>
      <c r="R26" s="29" t="s">
        <v>206</v>
      </c>
      <c r="S26" s="27"/>
      <c r="T26" s="35"/>
      <c r="U26" s="37"/>
      <c r="V26" s="27" t="n">
        <v>0</v>
      </c>
      <c r="W26" s="27" t="n">
        <v>0</v>
      </c>
      <c r="X26" s="35" t="n">
        <v>0</v>
      </c>
      <c r="Y26" s="38" t="n">
        <f aca="false">X26*W26*V26</f>
        <v>0</v>
      </c>
      <c r="Z26" s="27" t="n">
        <v>0</v>
      </c>
      <c r="AA26" s="27" t="n">
        <v>0</v>
      </c>
      <c r="AB26" s="35" t="n">
        <v>0</v>
      </c>
      <c r="AC26" s="39" t="n">
        <f aca="false">AB26*AA26*Z26</f>
        <v>0</v>
      </c>
      <c r="AD26" s="29" t="s">
        <v>162</v>
      </c>
      <c r="AE26" s="40" t="n">
        <f aca="false">AC26+Y26+U26+Q26</f>
        <v>0</v>
      </c>
      <c r="AF26" s="41"/>
      <c r="AG26" s="41"/>
      <c r="AH26" s="41"/>
      <c r="AI26" s="39" t="n">
        <f aca="false">AE26+(AE26*(1-AF26)+((AE26*(1-AG26)+((AE26*(1-AH26))))))</f>
        <v>0</v>
      </c>
    </row>
    <row r="27" customFormat="false" ht="81.55" hidden="false" customHeight="true" outlineLevel="0" collapsed="false">
      <c r="A27" s="48" t="s">
        <v>147</v>
      </c>
      <c r="B27" s="27" t="n">
        <v>1</v>
      </c>
      <c r="C27" s="28" t="s">
        <v>37</v>
      </c>
      <c r="D27" s="29" t="s">
        <v>207</v>
      </c>
      <c r="E27" s="29" t="s">
        <v>164</v>
      </c>
      <c r="F27" s="44" t="s">
        <v>100</v>
      </c>
      <c r="G27" s="49" t="n">
        <v>46022</v>
      </c>
      <c r="H27" s="31" t="s">
        <v>151</v>
      </c>
      <c r="I27" s="29" t="s">
        <v>208</v>
      </c>
      <c r="J27" s="29" t="s">
        <v>209</v>
      </c>
      <c r="K27" s="54" t="s">
        <v>210</v>
      </c>
      <c r="L27" s="12" t="s">
        <v>37</v>
      </c>
      <c r="M27" s="33"/>
      <c r="N27" s="34" t="n">
        <v>200</v>
      </c>
      <c r="O27" s="27"/>
      <c r="P27" s="35"/>
      <c r="Q27" s="36" t="n">
        <f aca="false">P27*O27*N27</f>
        <v>0</v>
      </c>
      <c r="R27" s="29" t="s">
        <v>211</v>
      </c>
      <c r="S27" s="27"/>
      <c r="T27" s="35"/>
      <c r="U27" s="37"/>
      <c r="V27" s="27" t="n">
        <v>0</v>
      </c>
      <c r="W27" s="27" t="n">
        <v>0</v>
      </c>
      <c r="X27" s="35" t="n">
        <v>0</v>
      </c>
      <c r="Y27" s="38" t="n">
        <f aca="false">X27*W27*V27</f>
        <v>0</v>
      </c>
      <c r="Z27" s="27" t="n">
        <v>0</v>
      </c>
      <c r="AA27" s="27" t="n">
        <v>0</v>
      </c>
      <c r="AB27" s="35" t="n">
        <v>0</v>
      </c>
      <c r="AC27" s="39" t="n">
        <f aca="false">AB27*AA27*Z27</f>
        <v>0</v>
      </c>
      <c r="AD27" s="44" t="s">
        <v>212</v>
      </c>
      <c r="AE27" s="40" t="n">
        <f aca="false">AC27+Y27+U27+Q27</f>
        <v>0</v>
      </c>
      <c r="AF27" s="41"/>
      <c r="AG27" s="41"/>
      <c r="AH27" s="41"/>
      <c r="AI27" s="39" t="n">
        <f aca="false">AE27+(AE27*(1-AF27)+((AE27*(1-AG27)+((AE27*(1-AH27))))))</f>
        <v>0</v>
      </c>
    </row>
    <row r="28" customFormat="false" ht="81.55" hidden="false" customHeight="true" outlineLevel="0" collapsed="false">
      <c r="A28" s="48" t="s">
        <v>147</v>
      </c>
      <c r="B28" s="27" t="n">
        <v>1</v>
      </c>
      <c r="C28" s="28" t="s">
        <v>37</v>
      </c>
      <c r="D28" s="29" t="s">
        <v>213</v>
      </c>
      <c r="E28" s="29" t="s">
        <v>214</v>
      </c>
      <c r="F28" s="29" t="s">
        <v>40</v>
      </c>
      <c r="G28" s="49" t="n">
        <v>46022</v>
      </c>
      <c r="H28" s="31" t="s">
        <v>151</v>
      </c>
      <c r="I28" s="29" t="s">
        <v>215</v>
      </c>
      <c r="J28" s="29" t="s">
        <v>216</v>
      </c>
      <c r="K28" s="54" t="s">
        <v>217</v>
      </c>
      <c r="L28" s="12" t="s">
        <v>37</v>
      </c>
      <c r="M28" s="33"/>
      <c r="N28" s="34" t="n">
        <v>1500</v>
      </c>
      <c r="O28" s="27"/>
      <c r="P28" s="35"/>
      <c r="Q28" s="36" t="n">
        <f aca="false">P28*O28*N28</f>
        <v>0</v>
      </c>
      <c r="R28" s="29" t="s">
        <v>218</v>
      </c>
      <c r="S28" s="27"/>
      <c r="T28" s="35"/>
      <c r="U28" s="37"/>
      <c r="V28" s="27" t="n">
        <v>0</v>
      </c>
      <c r="W28" s="27" t="n">
        <v>0</v>
      </c>
      <c r="X28" s="35" t="n">
        <v>0</v>
      </c>
      <c r="Y28" s="38" t="n">
        <f aca="false">X28*W28*V28</f>
        <v>0</v>
      </c>
      <c r="Z28" s="27" t="n">
        <v>40</v>
      </c>
      <c r="AA28" s="27"/>
      <c r="AB28" s="35"/>
      <c r="AC28" s="39" t="n">
        <f aca="false">AB28*AA28*Z28</f>
        <v>0</v>
      </c>
      <c r="AD28" s="29" t="s">
        <v>219</v>
      </c>
      <c r="AE28" s="40" t="n">
        <f aca="false">AC28+Y28+U28+Q28</f>
        <v>0</v>
      </c>
      <c r="AF28" s="41"/>
      <c r="AG28" s="41"/>
      <c r="AH28" s="41"/>
      <c r="AI28" s="39" t="n">
        <f aca="false">AE28+(AE28*(1-AF28)+((AE28*(1-AG28)+((AE28*(1-AH28))))))</f>
        <v>0</v>
      </c>
    </row>
    <row r="29" customFormat="false" ht="81.55" hidden="false" customHeight="true" outlineLevel="0" collapsed="false">
      <c r="A29" s="48" t="s">
        <v>147</v>
      </c>
      <c r="B29" s="27" t="n">
        <v>1</v>
      </c>
      <c r="C29" s="28" t="s">
        <v>37</v>
      </c>
      <c r="D29" s="29" t="s">
        <v>220</v>
      </c>
      <c r="E29" s="29" t="s">
        <v>221</v>
      </c>
      <c r="F29" s="29" t="s">
        <v>222</v>
      </c>
      <c r="G29" s="49" t="n">
        <v>46022</v>
      </c>
      <c r="H29" s="31" t="s">
        <v>151</v>
      </c>
      <c r="I29" s="29" t="s">
        <v>203</v>
      </c>
      <c r="J29" s="29" t="s">
        <v>204</v>
      </c>
      <c r="K29" s="54" t="s">
        <v>205</v>
      </c>
      <c r="L29" s="12" t="s">
        <v>37</v>
      </c>
      <c r="M29" s="33"/>
      <c r="N29" s="34" t="n">
        <v>100</v>
      </c>
      <c r="O29" s="27"/>
      <c r="P29" s="35"/>
      <c r="Q29" s="36" t="n">
        <f aca="false">P29*O29*N29</f>
        <v>0</v>
      </c>
      <c r="R29" s="29" t="n">
        <v>0</v>
      </c>
      <c r="S29" s="27" t="n">
        <v>0</v>
      </c>
      <c r="T29" s="35" t="n">
        <v>0</v>
      </c>
      <c r="U29" s="37" t="n">
        <v>0</v>
      </c>
      <c r="V29" s="27" t="n">
        <v>0</v>
      </c>
      <c r="W29" s="27" t="n">
        <v>0</v>
      </c>
      <c r="X29" s="35" t="n">
        <v>0</v>
      </c>
      <c r="Y29" s="38" t="n">
        <f aca="false">X29*W29*V29</f>
        <v>0</v>
      </c>
      <c r="Z29" s="27" t="n">
        <v>0</v>
      </c>
      <c r="AA29" s="27" t="n">
        <v>0</v>
      </c>
      <c r="AB29" s="35" t="n">
        <v>0</v>
      </c>
      <c r="AC29" s="39" t="n">
        <f aca="false">AB29*AA29*Z29</f>
        <v>0</v>
      </c>
      <c r="AD29" s="29" t="s">
        <v>219</v>
      </c>
      <c r="AE29" s="40" t="n">
        <f aca="false">AC29+Y29+U29+Q29</f>
        <v>0</v>
      </c>
      <c r="AF29" s="41"/>
      <c r="AG29" s="41"/>
      <c r="AH29" s="41"/>
      <c r="AI29" s="39" t="n">
        <f aca="false">AE29+(AE29*(1-AF29)+((AE29*(1-AG29)+((AE29*(1-AH29))))))</f>
        <v>0</v>
      </c>
    </row>
    <row r="30" customFormat="false" ht="81.55" hidden="false" customHeight="true" outlineLevel="0" collapsed="false">
      <c r="A30" s="48" t="s">
        <v>147</v>
      </c>
      <c r="B30" s="27" t="n">
        <v>1</v>
      </c>
      <c r="C30" s="28" t="s">
        <v>37</v>
      </c>
      <c r="D30" s="29" t="s">
        <v>223</v>
      </c>
      <c r="E30" s="29" t="s">
        <v>224</v>
      </c>
      <c r="F30" s="29" t="s">
        <v>40</v>
      </c>
      <c r="G30" s="49" t="n">
        <v>46022</v>
      </c>
      <c r="H30" s="31" t="s">
        <v>151</v>
      </c>
      <c r="I30" s="29" t="s">
        <v>215</v>
      </c>
      <c r="J30" s="29" t="s">
        <v>216</v>
      </c>
      <c r="K30" s="54" t="s">
        <v>217</v>
      </c>
      <c r="L30" s="12" t="s">
        <v>37</v>
      </c>
      <c r="M30" s="33"/>
      <c r="N30" s="34" t="n">
        <v>200</v>
      </c>
      <c r="O30" s="27"/>
      <c r="P30" s="35"/>
      <c r="Q30" s="36" t="n">
        <f aca="false">P30*O30*N30</f>
        <v>0</v>
      </c>
      <c r="R30" s="29" t="s">
        <v>225</v>
      </c>
      <c r="S30" s="27"/>
      <c r="T30" s="35"/>
      <c r="U30" s="37"/>
      <c r="V30" s="27" t="n">
        <v>0</v>
      </c>
      <c r="W30" s="27" t="n">
        <v>0</v>
      </c>
      <c r="X30" s="35" t="n">
        <v>0</v>
      </c>
      <c r="Y30" s="38" t="n">
        <f aca="false">X30*W30*V30</f>
        <v>0</v>
      </c>
      <c r="Z30" s="27" t="n">
        <v>0</v>
      </c>
      <c r="AA30" s="27" t="n">
        <v>0</v>
      </c>
      <c r="AB30" s="35" t="n">
        <v>0</v>
      </c>
      <c r="AC30" s="39" t="n">
        <f aca="false">AB30*AA30*Z30</f>
        <v>0</v>
      </c>
      <c r="AD30" s="29" t="s">
        <v>226</v>
      </c>
      <c r="AE30" s="40" t="n">
        <f aca="false">AC30+Y30+U30+Q30</f>
        <v>0</v>
      </c>
      <c r="AF30" s="41"/>
      <c r="AG30" s="41"/>
      <c r="AH30" s="41"/>
      <c r="AI30" s="39" t="n">
        <f aca="false">AE30+(AE30*(1-AF30)+((AE30*(1-AG30)+((AE30*(1-AH30))))))</f>
        <v>0</v>
      </c>
    </row>
    <row r="31" customFormat="false" ht="81.55" hidden="false" customHeight="true" outlineLevel="0" collapsed="false">
      <c r="A31" s="48" t="s">
        <v>147</v>
      </c>
      <c r="B31" s="27" t="n">
        <v>1</v>
      </c>
      <c r="C31" s="28" t="s">
        <v>37</v>
      </c>
      <c r="D31" s="29" t="s">
        <v>227</v>
      </c>
      <c r="E31" s="29" t="s">
        <v>164</v>
      </c>
      <c r="F31" s="44" t="s">
        <v>100</v>
      </c>
      <c r="G31" s="49" t="n">
        <v>46022</v>
      </c>
      <c r="H31" s="31" t="s">
        <v>151</v>
      </c>
      <c r="I31" s="29" t="s">
        <v>228</v>
      </c>
      <c r="J31" s="29" t="s">
        <v>159</v>
      </c>
      <c r="K31" s="54" t="s">
        <v>229</v>
      </c>
      <c r="L31" s="12" t="s">
        <v>37</v>
      </c>
      <c r="M31" s="33"/>
      <c r="N31" s="34" t="n">
        <v>1368</v>
      </c>
      <c r="O31" s="27"/>
      <c r="P31" s="35"/>
      <c r="Q31" s="36" t="n">
        <f aca="false">P31*O31*N31</f>
        <v>0</v>
      </c>
      <c r="R31" s="29" t="n">
        <v>0</v>
      </c>
      <c r="S31" s="27" t="n">
        <v>0</v>
      </c>
      <c r="T31" s="35" t="n">
        <v>0</v>
      </c>
      <c r="U31" s="37" t="n">
        <v>0</v>
      </c>
      <c r="V31" s="27" t="n">
        <v>0</v>
      </c>
      <c r="W31" s="27" t="n">
        <v>0</v>
      </c>
      <c r="X31" s="35" t="n">
        <v>0</v>
      </c>
      <c r="Y31" s="38" t="n">
        <f aca="false">X31*W31*V31</f>
        <v>0</v>
      </c>
      <c r="Z31" s="27" t="n">
        <v>255</v>
      </c>
      <c r="AA31" s="27"/>
      <c r="AB31" s="35"/>
      <c r="AC31" s="39" t="n">
        <f aca="false">AB31*AA31*Z31</f>
        <v>0</v>
      </c>
      <c r="AD31" s="29" t="s">
        <v>230</v>
      </c>
      <c r="AE31" s="40" t="n">
        <f aca="false">AC31+Y31+U31+Q31</f>
        <v>0</v>
      </c>
      <c r="AF31" s="41"/>
      <c r="AG31" s="41"/>
      <c r="AH31" s="41"/>
      <c r="AI31" s="39" t="n">
        <f aca="false">AE31+(AE31*(1-AF31)+((AE31*(1-AG31)+((AE31*(1-AH31))))))</f>
        <v>0</v>
      </c>
    </row>
    <row r="32" customFormat="false" ht="81.55" hidden="false" customHeight="true" outlineLevel="0" collapsed="false">
      <c r="A32" s="48" t="s">
        <v>147</v>
      </c>
      <c r="B32" s="27" t="n">
        <v>1</v>
      </c>
      <c r="C32" s="28" t="s">
        <v>37</v>
      </c>
      <c r="D32" s="29" t="s">
        <v>231</v>
      </c>
      <c r="E32" s="29" t="s">
        <v>164</v>
      </c>
      <c r="F32" s="44" t="s">
        <v>100</v>
      </c>
      <c r="G32" s="52" t="s">
        <v>63</v>
      </c>
      <c r="H32" s="31" t="s">
        <v>151</v>
      </c>
      <c r="I32" s="29" t="s">
        <v>228</v>
      </c>
      <c r="J32" s="29" t="s">
        <v>159</v>
      </c>
      <c r="K32" s="54" t="s">
        <v>229</v>
      </c>
      <c r="L32" s="12" t="s">
        <v>37</v>
      </c>
      <c r="M32" s="33"/>
      <c r="N32" s="47" t="s">
        <v>46</v>
      </c>
      <c r="O32" s="27"/>
      <c r="P32" s="35"/>
      <c r="Q32" s="36" t="e">
        <f aca="false">P32*O32*N32</f>
        <v>#VALUE!</v>
      </c>
      <c r="R32" s="29" t="s">
        <v>232</v>
      </c>
      <c r="S32" s="27"/>
      <c r="T32" s="35"/>
      <c r="U32" s="37"/>
      <c r="V32" s="27" t="n">
        <v>0</v>
      </c>
      <c r="W32" s="27" t="n">
        <v>0</v>
      </c>
      <c r="X32" s="35" t="n">
        <v>0</v>
      </c>
      <c r="Y32" s="38" t="n">
        <f aca="false">X32*W32*V32</f>
        <v>0</v>
      </c>
      <c r="Z32" s="27" t="n">
        <v>0</v>
      </c>
      <c r="AA32" s="27" t="n">
        <v>0</v>
      </c>
      <c r="AB32" s="35" t="n">
        <v>0</v>
      </c>
      <c r="AC32" s="39" t="n">
        <f aca="false">AB32*AA32*Z32</f>
        <v>0</v>
      </c>
      <c r="AD32" s="44" t="s">
        <v>155</v>
      </c>
      <c r="AE32" s="40" t="e">
        <f aca="false">AC32+Y32+U32+Q32</f>
        <v>#VALUE!</v>
      </c>
      <c r="AF32" s="41"/>
      <c r="AG32" s="41"/>
      <c r="AH32" s="41"/>
      <c r="AI32" s="39" t="e">
        <f aca="false">AE32+(AE32*(1-AF32)+((AE32*(1-AG32)+((AE32*(1-AH32))))))</f>
        <v>#VALUE!</v>
      </c>
    </row>
    <row r="33" customFormat="false" ht="81.55" hidden="false" customHeight="true" outlineLevel="0" collapsed="false">
      <c r="A33" s="48" t="s">
        <v>147</v>
      </c>
      <c r="B33" s="27" t="n">
        <v>1</v>
      </c>
      <c r="C33" s="28" t="s">
        <v>37</v>
      </c>
      <c r="D33" s="29" t="s">
        <v>233</v>
      </c>
      <c r="E33" s="29" t="s">
        <v>164</v>
      </c>
      <c r="F33" s="44" t="s">
        <v>100</v>
      </c>
      <c r="G33" s="49" t="n">
        <v>46022</v>
      </c>
      <c r="H33" s="31" t="s">
        <v>151</v>
      </c>
      <c r="I33" s="29" t="s">
        <v>228</v>
      </c>
      <c r="J33" s="29" t="s">
        <v>159</v>
      </c>
      <c r="K33" s="54" t="s">
        <v>229</v>
      </c>
      <c r="L33" s="12" t="s">
        <v>37</v>
      </c>
      <c r="M33" s="33"/>
      <c r="N33" s="47" t="s">
        <v>46</v>
      </c>
      <c r="O33" s="27"/>
      <c r="P33" s="35"/>
      <c r="Q33" s="36" t="e">
        <f aca="false">P33*O33*N33</f>
        <v>#VALUE!</v>
      </c>
      <c r="R33" s="29" t="s">
        <v>234</v>
      </c>
      <c r="S33" s="27"/>
      <c r="T33" s="35"/>
      <c r="U33" s="37"/>
      <c r="V33" s="27" t="n">
        <v>0</v>
      </c>
      <c r="W33" s="27" t="n">
        <v>0</v>
      </c>
      <c r="X33" s="35" t="n">
        <v>0</v>
      </c>
      <c r="Y33" s="38" t="n">
        <f aca="false">X33*W33*V33</f>
        <v>0</v>
      </c>
      <c r="Z33" s="27" t="n">
        <v>240</v>
      </c>
      <c r="AA33" s="27"/>
      <c r="AB33" s="35"/>
      <c r="AC33" s="39" t="n">
        <f aca="false">AB33*AA33*Z33</f>
        <v>0</v>
      </c>
      <c r="AD33" s="44" t="s">
        <v>155</v>
      </c>
      <c r="AE33" s="40" t="e">
        <f aca="false">AC33+Y33+U33+Q33</f>
        <v>#VALUE!</v>
      </c>
      <c r="AF33" s="41"/>
      <c r="AG33" s="41"/>
      <c r="AH33" s="41"/>
      <c r="AI33" s="39" t="e">
        <f aca="false">AE33+(AE33*(1-AF33)+((AE33*(1-AG33)+((AE33*(1-AH33))))))</f>
        <v>#VALUE!</v>
      </c>
    </row>
    <row r="34" customFormat="false" ht="117.4" hidden="false" customHeight="true" outlineLevel="0" collapsed="false">
      <c r="A34" s="48" t="s">
        <v>147</v>
      </c>
      <c r="B34" s="27" t="n">
        <v>1</v>
      </c>
      <c r="C34" s="28" t="s">
        <v>37</v>
      </c>
      <c r="D34" s="29" t="s">
        <v>235</v>
      </c>
      <c r="E34" s="29" t="s">
        <v>182</v>
      </c>
      <c r="F34" s="29" t="s">
        <v>179</v>
      </c>
      <c r="G34" s="49" t="n">
        <v>46022</v>
      </c>
      <c r="H34" s="31" t="s">
        <v>151</v>
      </c>
      <c r="I34" s="29" t="s">
        <v>236</v>
      </c>
      <c r="J34" s="29" t="s">
        <v>237</v>
      </c>
      <c r="K34" s="54" t="s">
        <v>238</v>
      </c>
      <c r="L34" s="12" t="s">
        <v>37</v>
      </c>
      <c r="M34" s="33"/>
      <c r="N34" s="34" t="n">
        <v>20</v>
      </c>
      <c r="O34" s="27"/>
      <c r="P34" s="35"/>
      <c r="Q34" s="36" t="n">
        <f aca="false">P34*O34*N34</f>
        <v>0</v>
      </c>
      <c r="R34" s="29" t="s">
        <v>239</v>
      </c>
      <c r="S34" s="27"/>
      <c r="T34" s="35"/>
      <c r="U34" s="37"/>
      <c r="V34" s="27" t="n">
        <v>10</v>
      </c>
      <c r="W34" s="27"/>
      <c r="X34" s="35"/>
      <c r="Y34" s="38" t="n">
        <f aca="false">X34*W34*V34</f>
        <v>0</v>
      </c>
      <c r="Z34" s="27" t="n">
        <v>0</v>
      </c>
      <c r="AA34" s="27" t="n">
        <v>0</v>
      </c>
      <c r="AB34" s="35" t="n">
        <v>0</v>
      </c>
      <c r="AC34" s="39" t="n">
        <f aca="false">AB34*AA34*Z34</f>
        <v>0</v>
      </c>
      <c r="AD34" s="29" t="s">
        <v>240</v>
      </c>
      <c r="AE34" s="40" t="n">
        <f aca="false">AC34+Y34+U34+Q34</f>
        <v>0</v>
      </c>
      <c r="AF34" s="41"/>
      <c r="AG34" s="41"/>
      <c r="AH34" s="41"/>
      <c r="AI34" s="39" t="n">
        <f aca="false">AE34+(AE34*(1-AF34)+((AE34*(1-AG34)+((AE34*(1-AH34))))))</f>
        <v>0</v>
      </c>
    </row>
    <row r="35" customFormat="false" ht="81.55" hidden="false" customHeight="true" outlineLevel="0" collapsed="false">
      <c r="A35" s="48" t="s">
        <v>147</v>
      </c>
      <c r="B35" s="27" t="n">
        <v>1</v>
      </c>
      <c r="C35" s="28" t="s">
        <v>37</v>
      </c>
      <c r="D35" s="29" t="s">
        <v>241</v>
      </c>
      <c r="E35" s="29" t="s">
        <v>242</v>
      </c>
      <c r="F35" s="44" t="s">
        <v>100</v>
      </c>
      <c r="G35" s="49" t="n">
        <v>46022</v>
      </c>
      <c r="H35" s="31" t="s">
        <v>151</v>
      </c>
      <c r="I35" s="29" t="s">
        <v>243</v>
      </c>
      <c r="J35" s="29" t="s">
        <v>244</v>
      </c>
      <c r="K35" s="54" t="s">
        <v>245</v>
      </c>
      <c r="L35" s="12" t="s">
        <v>37</v>
      </c>
      <c r="M35" s="33"/>
      <c r="N35" s="34" t="n">
        <v>1245</v>
      </c>
      <c r="O35" s="27"/>
      <c r="P35" s="35"/>
      <c r="Q35" s="36" t="n">
        <f aca="false">P35*O35*N35</f>
        <v>0</v>
      </c>
      <c r="R35" s="29" t="s">
        <v>246</v>
      </c>
      <c r="S35" s="27"/>
      <c r="T35" s="35"/>
      <c r="U35" s="37"/>
      <c r="V35" s="27" t="n">
        <v>0</v>
      </c>
      <c r="W35" s="27" t="n">
        <v>0</v>
      </c>
      <c r="X35" s="35" t="n">
        <v>0</v>
      </c>
      <c r="Y35" s="38" t="n">
        <f aca="false">X35*W35*V35</f>
        <v>0</v>
      </c>
      <c r="Z35" s="27" t="n">
        <v>0</v>
      </c>
      <c r="AA35" s="27" t="n">
        <v>0</v>
      </c>
      <c r="AB35" s="35" t="n">
        <v>0</v>
      </c>
      <c r="AC35" s="39" t="n">
        <f aca="false">AB35*AA35*Z35</f>
        <v>0</v>
      </c>
      <c r="AD35" s="29" t="s">
        <v>247</v>
      </c>
      <c r="AE35" s="40" t="n">
        <f aca="false">AC35+Y35+U35+Q35</f>
        <v>0</v>
      </c>
      <c r="AF35" s="41"/>
      <c r="AG35" s="41"/>
      <c r="AH35" s="41"/>
      <c r="AI35" s="39" t="n">
        <f aca="false">AE35+(AE35*(1-AF35)+((AE35*(1-AG35)+((AE35*(1-AH35))))))</f>
        <v>0</v>
      </c>
    </row>
    <row r="36" customFormat="false" ht="81.55" hidden="false" customHeight="true" outlineLevel="0" collapsed="false">
      <c r="A36" s="48" t="s">
        <v>147</v>
      </c>
      <c r="B36" s="27" t="n">
        <v>1</v>
      </c>
      <c r="C36" s="28" t="s">
        <v>37</v>
      </c>
      <c r="D36" s="29" t="s">
        <v>248</v>
      </c>
      <c r="E36" s="29" t="s">
        <v>249</v>
      </c>
      <c r="F36" s="29" t="s">
        <v>82</v>
      </c>
      <c r="G36" s="49" t="n">
        <v>46022</v>
      </c>
      <c r="H36" s="31" t="s">
        <v>151</v>
      </c>
      <c r="I36" s="29" t="s">
        <v>243</v>
      </c>
      <c r="J36" s="29" t="s">
        <v>244</v>
      </c>
      <c r="K36" s="54" t="s">
        <v>245</v>
      </c>
      <c r="L36" s="12" t="s">
        <v>37</v>
      </c>
      <c r="M36" s="33"/>
      <c r="N36" s="34" t="n">
        <v>844</v>
      </c>
      <c r="O36" s="27"/>
      <c r="P36" s="35"/>
      <c r="Q36" s="36" t="n">
        <f aca="false">P36*O36*N36</f>
        <v>0</v>
      </c>
      <c r="R36" s="29" t="s">
        <v>250</v>
      </c>
      <c r="S36" s="27"/>
      <c r="T36" s="35"/>
      <c r="U36" s="37"/>
      <c r="V36" s="27" t="n">
        <v>0</v>
      </c>
      <c r="W36" s="27" t="n">
        <v>0</v>
      </c>
      <c r="X36" s="35" t="n">
        <v>0</v>
      </c>
      <c r="Y36" s="38" t="n">
        <f aca="false">X36*W36*V36</f>
        <v>0</v>
      </c>
      <c r="Z36" s="27" t="n">
        <v>0</v>
      </c>
      <c r="AA36" s="27" t="n">
        <v>0</v>
      </c>
      <c r="AB36" s="35" t="n">
        <v>0</v>
      </c>
      <c r="AC36" s="39" t="n">
        <f aca="false">AB36*AA36*Z36</f>
        <v>0</v>
      </c>
      <c r="AD36" s="29"/>
      <c r="AE36" s="40" t="n">
        <f aca="false">AC36+Y36+U36+Q36</f>
        <v>0</v>
      </c>
      <c r="AF36" s="41"/>
      <c r="AG36" s="41"/>
      <c r="AH36" s="41"/>
      <c r="AI36" s="39" t="n">
        <f aca="false">AE36+(AE36*(1-AF36)+((AE36*(1-AG36)+((AE36*(1-AH36))))))</f>
        <v>0</v>
      </c>
    </row>
    <row r="37" customFormat="false" ht="81.55" hidden="false" customHeight="true" outlineLevel="0" collapsed="false">
      <c r="A37" s="48" t="s">
        <v>147</v>
      </c>
      <c r="B37" s="27" t="n">
        <v>1</v>
      </c>
      <c r="C37" s="28" t="s">
        <v>37</v>
      </c>
      <c r="D37" s="29" t="s">
        <v>251</v>
      </c>
      <c r="E37" s="29" t="s">
        <v>252</v>
      </c>
      <c r="F37" s="29" t="s">
        <v>40</v>
      </c>
      <c r="G37" s="49" t="n">
        <v>46022</v>
      </c>
      <c r="H37" s="31" t="s">
        <v>151</v>
      </c>
      <c r="I37" s="29" t="s">
        <v>187</v>
      </c>
      <c r="J37" s="29" t="s">
        <v>188</v>
      </c>
      <c r="K37" s="54" t="s">
        <v>189</v>
      </c>
      <c r="L37" s="12" t="s">
        <v>37</v>
      </c>
      <c r="M37" s="33"/>
      <c r="N37" s="34" t="n">
        <v>1350</v>
      </c>
      <c r="O37" s="27"/>
      <c r="P37" s="35"/>
      <c r="Q37" s="36" t="n">
        <f aca="false">P37*O37*N37</f>
        <v>0</v>
      </c>
      <c r="R37" s="29" t="s">
        <v>253</v>
      </c>
      <c r="S37" s="27"/>
      <c r="T37" s="35"/>
      <c r="U37" s="37"/>
      <c r="V37" s="27" t="n">
        <v>0</v>
      </c>
      <c r="W37" s="27" t="n">
        <v>0</v>
      </c>
      <c r="X37" s="35" t="n">
        <v>0</v>
      </c>
      <c r="Y37" s="38" t="n">
        <f aca="false">X37*W37*V37</f>
        <v>0</v>
      </c>
      <c r="Z37" s="27" t="n">
        <v>0</v>
      </c>
      <c r="AA37" s="27" t="n">
        <v>0</v>
      </c>
      <c r="AB37" s="35" t="n">
        <v>0</v>
      </c>
      <c r="AC37" s="39" t="n">
        <f aca="false">AB37*AA37*Z37</f>
        <v>0</v>
      </c>
      <c r="AD37" s="29" t="s">
        <v>254</v>
      </c>
      <c r="AE37" s="40" t="n">
        <f aca="false">AC37+Y37+U37+Q37</f>
        <v>0</v>
      </c>
      <c r="AF37" s="41"/>
      <c r="AG37" s="41"/>
      <c r="AH37" s="41"/>
      <c r="AI37" s="39" t="n">
        <f aca="false">AE37+(AE37*(1-AF37)+((AE37*(1-AG37)+((AE37*(1-AH37))))))</f>
        <v>0</v>
      </c>
    </row>
    <row r="38" customFormat="false" ht="81.55" hidden="false" customHeight="true" outlineLevel="0" collapsed="false">
      <c r="A38" s="48" t="s">
        <v>147</v>
      </c>
      <c r="B38" s="27" t="n">
        <v>1</v>
      </c>
      <c r="C38" s="28" t="s">
        <v>37</v>
      </c>
      <c r="D38" s="29" t="s">
        <v>255</v>
      </c>
      <c r="E38" s="29" t="s">
        <v>256</v>
      </c>
      <c r="F38" s="29" t="s">
        <v>40</v>
      </c>
      <c r="G38" s="49" t="n">
        <v>46022</v>
      </c>
      <c r="H38" s="31" t="s">
        <v>151</v>
      </c>
      <c r="I38" s="29" t="s">
        <v>257</v>
      </c>
      <c r="J38" s="29" t="s">
        <v>258</v>
      </c>
      <c r="K38" s="54" t="s">
        <v>259</v>
      </c>
      <c r="L38" s="12" t="s">
        <v>37</v>
      </c>
      <c r="M38" s="33"/>
      <c r="N38" s="47" t="s">
        <v>46</v>
      </c>
      <c r="O38" s="27"/>
      <c r="P38" s="35"/>
      <c r="Q38" s="36" t="e">
        <f aca="false">P38*O38*N38</f>
        <v>#VALUE!</v>
      </c>
      <c r="R38" s="29" t="s">
        <v>260</v>
      </c>
      <c r="S38" s="27"/>
      <c r="T38" s="35"/>
      <c r="U38" s="37"/>
      <c r="V38" s="27" t="n">
        <v>0</v>
      </c>
      <c r="W38" s="27" t="n">
        <v>0</v>
      </c>
      <c r="X38" s="35" t="n">
        <v>0</v>
      </c>
      <c r="Y38" s="38" t="n">
        <f aca="false">X38*W38*V38</f>
        <v>0</v>
      </c>
      <c r="Z38" s="27" t="n">
        <v>0</v>
      </c>
      <c r="AA38" s="27" t="n">
        <v>0</v>
      </c>
      <c r="AB38" s="35" t="n">
        <v>0</v>
      </c>
      <c r="AC38" s="39" t="n">
        <f aca="false">AB38*AA38*Z38</f>
        <v>0</v>
      </c>
      <c r="AD38" s="29" t="s">
        <v>261</v>
      </c>
      <c r="AE38" s="40" t="e">
        <f aca="false">AC38+Y38+U38+Q38</f>
        <v>#VALUE!</v>
      </c>
      <c r="AF38" s="41"/>
      <c r="AG38" s="41"/>
      <c r="AH38" s="41"/>
      <c r="AI38" s="39" t="e">
        <f aca="false">AE38+(AE38*(1-AF38)+((AE38*(1-AG38)+((AE38*(1-AH38))))))</f>
        <v>#VALUE!</v>
      </c>
    </row>
    <row r="39" customFormat="false" ht="81.55" hidden="false" customHeight="true" outlineLevel="0" collapsed="false">
      <c r="A39" s="48" t="s">
        <v>147</v>
      </c>
      <c r="B39" s="27" t="n">
        <v>1</v>
      </c>
      <c r="C39" s="28" t="s">
        <v>37</v>
      </c>
      <c r="D39" s="29" t="s">
        <v>262</v>
      </c>
      <c r="E39" s="29" t="s">
        <v>263</v>
      </c>
      <c r="F39" s="44" t="s">
        <v>100</v>
      </c>
      <c r="G39" s="49" t="n">
        <v>46277</v>
      </c>
      <c r="H39" s="31" t="s">
        <v>151</v>
      </c>
      <c r="I39" s="29" t="s">
        <v>264</v>
      </c>
      <c r="J39" s="29" t="s">
        <v>265</v>
      </c>
      <c r="K39" s="53" t="s">
        <v>266</v>
      </c>
      <c r="L39" s="12" t="s">
        <v>37</v>
      </c>
      <c r="M39" s="33"/>
      <c r="N39" s="47" t="s">
        <v>46</v>
      </c>
      <c r="O39" s="27"/>
      <c r="P39" s="35"/>
      <c r="Q39" s="36" t="e">
        <f aca="false">P39*O39*N39</f>
        <v>#VALUE!</v>
      </c>
      <c r="R39" s="29" t="s">
        <v>46</v>
      </c>
      <c r="S39" s="27"/>
      <c r="T39" s="35"/>
      <c r="U39" s="37"/>
      <c r="V39" s="29" t="s">
        <v>46</v>
      </c>
      <c r="W39" s="27"/>
      <c r="X39" s="35"/>
      <c r="Y39" s="38" t="e">
        <f aca="false">X39*W39*V39</f>
        <v>#VALUE!</v>
      </c>
      <c r="Z39" s="27" t="n">
        <v>0</v>
      </c>
      <c r="AA39" s="27" t="n">
        <v>0</v>
      </c>
      <c r="AB39" s="35" t="n">
        <v>0</v>
      </c>
      <c r="AC39" s="39" t="n">
        <f aca="false">AB39*AA39*Z39</f>
        <v>0</v>
      </c>
      <c r="AD39" s="29" t="s">
        <v>267</v>
      </c>
      <c r="AE39" s="40" t="e">
        <f aca="false">AC39+Y39+U39+Q39</f>
        <v>#VALUE!</v>
      </c>
      <c r="AF39" s="41"/>
      <c r="AG39" s="41"/>
      <c r="AH39" s="41"/>
      <c r="AI39" s="39" t="e">
        <f aca="false">AE39+(AE39*(1-AF39)+((AE39*(1-AG39)+((AE39*(1-AH39))))))</f>
        <v>#VALUE!</v>
      </c>
    </row>
    <row r="40" customFormat="false" ht="81.55" hidden="false" customHeight="true" outlineLevel="0" collapsed="false">
      <c r="A40" s="48" t="s">
        <v>147</v>
      </c>
      <c r="B40" s="27" t="n">
        <v>1</v>
      </c>
      <c r="C40" s="28" t="s">
        <v>37</v>
      </c>
      <c r="D40" s="29" t="s">
        <v>268</v>
      </c>
      <c r="E40" s="29" t="s">
        <v>269</v>
      </c>
      <c r="F40" s="29" t="s">
        <v>40</v>
      </c>
      <c r="G40" s="52" t="s">
        <v>63</v>
      </c>
      <c r="H40" s="31" t="s">
        <v>151</v>
      </c>
      <c r="I40" s="29" t="s">
        <v>187</v>
      </c>
      <c r="J40" s="29" t="s">
        <v>188</v>
      </c>
      <c r="K40" s="54" t="s">
        <v>189</v>
      </c>
      <c r="L40" s="12" t="s">
        <v>37</v>
      </c>
      <c r="M40" s="33"/>
      <c r="N40" s="34" t="n">
        <v>60</v>
      </c>
      <c r="O40" s="27"/>
      <c r="P40" s="35"/>
      <c r="Q40" s="36" t="n">
        <f aca="false">P40*O40*N40</f>
        <v>0</v>
      </c>
      <c r="R40" s="29" t="s">
        <v>270</v>
      </c>
      <c r="S40" s="27"/>
      <c r="T40" s="35"/>
      <c r="U40" s="37"/>
      <c r="V40" s="27" t="n">
        <v>0</v>
      </c>
      <c r="W40" s="27" t="n">
        <v>0</v>
      </c>
      <c r="X40" s="35" t="n">
        <v>0</v>
      </c>
      <c r="Y40" s="38" t="n">
        <f aca="false">X40*W40*V40</f>
        <v>0</v>
      </c>
      <c r="Z40" s="27" t="n">
        <v>0</v>
      </c>
      <c r="AA40" s="27" t="n">
        <v>0</v>
      </c>
      <c r="AB40" s="35" t="n">
        <v>0</v>
      </c>
      <c r="AC40" s="39" t="n">
        <f aca="false">AB40*AA40*Z40</f>
        <v>0</v>
      </c>
      <c r="AD40" s="29" t="s">
        <v>271</v>
      </c>
      <c r="AE40" s="40" t="n">
        <f aca="false">AC40+Y40+U40+Q40</f>
        <v>0</v>
      </c>
      <c r="AF40" s="41"/>
      <c r="AG40" s="41"/>
      <c r="AH40" s="41"/>
      <c r="AI40" s="39" t="n">
        <f aca="false">AE40+(AE40*(1-AF40)+((AE40*(1-AG40)+((AE40*(1-AH40))))))</f>
        <v>0</v>
      </c>
    </row>
    <row r="41" customFormat="false" ht="81.55" hidden="false" customHeight="true" outlineLevel="0" collapsed="false">
      <c r="A41" s="48" t="s">
        <v>147</v>
      </c>
      <c r="B41" s="27" t="n">
        <v>1</v>
      </c>
      <c r="C41" s="28" t="s">
        <v>37</v>
      </c>
      <c r="D41" s="29" t="s">
        <v>272</v>
      </c>
      <c r="E41" s="29" t="s">
        <v>164</v>
      </c>
      <c r="F41" s="44" t="s">
        <v>100</v>
      </c>
      <c r="G41" s="52" t="s">
        <v>63</v>
      </c>
      <c r="H41" s="31" t="s">
        <v>151</v>
      </c>
      <c r="I41" s="29" t="s">
        <v>228</v>
      </c>
      <c r="J41" s="29" t="s">
        <v>273</v>
      </c>
      <c r="K41" s="54" t="s">
        <v>229</v>
      </c>
      <c r="L41" s="12" t="s">
        <v>37</v>
      </c>
      <c r="M41" s="33"/>
      <c r="N41" s="47" t="s">
        <v>46</v>
      </c>
      <c r="O41" s="27"/>
      <c r="P41" s="35"/>
      <c r="Q41" s="36" t="e">
        <f aca="false">P41*O41*N41</f>
        <v>#VALUE!</v>
      </c>
      <c r="R41" s="29" t="s">
        <v>46</v>
      </c>
      <c r="S41" s="27"/>
      <c r="T41" s="35"/>
      <c r="U41" s="37"/>
      <c r="V41" s="29" t="s">
        <v>46</v>
      </c>
      <c r="W41" s="27"/>
      <c r="X41" s="35"/>
      <c r="Y41" s="38" t="e">
        <f aca="false">X41*W41*V41</f>
        <v>#VALUE!</v>
      </c>
      <c r="Z41" s="27" t="n">
        <v>0</v>
      </c>
      <c r="AA41" s="27" t="n">
        <v>0</v>
      </c>
      <c r="AB41" s="35" t="n">
        <v>0</v>
      </c>
      <c r="AC41" s="39" t="n">
        <f aca="false">AB41*AA41*Z41</f>
        <v>0</v>
      </c>
      <c r="AD41" s="29" t="s">
        <v>274</v>
      </c>
      <c r="AE41" s="40" t="e">
        <f aca="false">AC41+Y41+U41+Q41</f>
        <v>#VALUE!</v>
      </c>
      <c r="AF41" s="41"/>
      <c r="AG41" s="41"/>
      <c r="AH41" s="41"/>
      <c r="AI41" s="39" t="e">
        <f aca="false">AE41+(AE41*(1-AF41)+((AE41*(1-AG41)+((AE41*(1-AH41))))))</f>
        <v>#VALUE!</v>
      </c>
    </row>
    <row r="42" customFormat="false" ht="81.55" hidden="false" customHeight="true" outlineLevel="0" collapsed="false">
      <c r="A42" s="48" t="s">
        <v>147</v>
      </c>
      <c r="B42" s="27" t="n">
        <v>1</v>
      </c>
      <c r="C42" s="28" t="s">
        <v>37</v>
      </c>
      <c r="D42" s="29" t="s">
        <v>275</v>
      </c>
      <c r="E42" s="29" t="s">
        <v>164</v>
      </c>
      <c r="F42" s="44" t="s">
        <v>100</v>
      </c>
      <c r="G42" s="52" t="s">
        <v>63</v>
      </c>
      <c r="H42" s="31" t="s">
        <v>151</v>
      </c>
      <c r="I42" s="29" t="s">
        <v>228</v>
      </c>
      <c r="J42" s="29" t="s">
        <v>276</v>
      </c>
      <c r="K42" s="54" t="s">
        <v>229</v>
      </c>
      <c r="L42" s="12" t="s">
        <v>37</v>
      </c>
      <c r="M42" s="33"/>
      <c r="N42" s="34" t="n">
        <v>0</v>
      </c>
      <c r="O42" s="27" t="n">
        <v>0</v>
      </c>
      <c r="P42" s="35" t="n">
        <v>0</v>
      </c>
      <c r="Q42" s="36" t="n">
        <f aca="false">P42*O42*N42</f>
        <v>0</v>
      </c>
      <c r="R42" s="29" t="s">
        <v>277</v>
      </c>
      <c r="S42" s="27"/>
      <c r="T42" s="35"/>
      <c r="U42" s="37"/>
      <c r="V42" s="27" t="n">
        <v>0</v>
      </c>
      <c r="W42" s="27" t="n">
        <v>0</v>
      </c>
      <c r="X42" s="35" t="n">
        <v>0</v>
      </c>
      <c r="Y42" s="38" t="n">
        <f aca="false">X42*W42*V42</f>
        <v>0</v>
      </c>
      <c r="Z42" s="27" t="n">
        <v>0</v>
      </c>
      <c r="AA42" s="27" t="n">
        <v>0</v>
      </c>
      <c r="AB42" s="35" t="n">
        <v>0</v>
      </c>
      <c r="AC42" s="39" t="n">
        <f aca="false">AB42*AA42*Z42</f>
        <v>0</v>
      </c>
      <c r="AD42" s="29" t="s">
        <v>274</v>
      </c>
      <c r="AE42" s="40" t="n">
        <f aca="false">AC42+Y42+U42+Q42</f>
        <v>0</v>
      </c>
      <c r="AF42" s="41"/>
      <c r="AG42" s="41"/>
      <c r="AH42" s="41"/>
      <c r="AI42" s="39" t="n">
        <f aca="false">AE42+(AE42*(1-AF42)+((AE42*(1-AG42)+((AE42*(1-AH42))))))</f>
        <v>0</v>
      </c>
    </row>
    <row r="43" customFormat="false" ht="81.55" hidden="false" customHeight="true" outlineLevel="0" collapsed="false">
      <c r="A43" s="48" t="s">
        <v>147</v>
      </c>
      <c r="B43" s="27" t="n">
        <v>1</v>
      </c>
      <c r="C43" s="28" t="s">
        <v>37</v>
      </c>
      <c r="D43" s="29" t="s">
        <v>278</v>
      </c>
      <c r="E43" s="29" t="s">
        <v>279</v>
      </c>
      <c r="F43" s="44" t="s">
        <v>100</v>
      </c>
      <c r="G43" s="49" t="n">
        <v>46022</v>
      </c>
      <c r="H43" s="31" t="s">
        <v>151</v>
      </c>
      <c r="I43" s="29" t="s">
        <v>280</v>
      </c>
      <c r="J43" s="55" t="n">
        <v>675555474</v>
      </c>
      <c r="K43" s="53" t="s">
        <v>281</v>
      </c>
      <c r="L43" s="12" t="s">
        <v>45</v>
      </c>
      <c r="M43" s="33"/>
      <c r="N43" s="34" t="n">
        <v>1120</v>
      </c>
      <c r="O43" s="27"/>
      <c r="P43" s="35"/>
      <c r="Q43" s="36" t="n">
        <f aca="false">P43*O43*N43</f>
        <v>0</v>
      </c>
      <c r="R43" s="29" t="s">
        <v>282</v>
      </c>
      <c r="S43" s="27"/>
      <c r="T43" s="35"/>
      <c r="U43" s="37"/>
      <c r="V43" s="27" t="n">
        <v>1800</v>
      </c>
      <c r="W43" s="27"/>
      <c r="X43" s="35"/>
      <c r="Y43" s="38" t="n">
        <f aca="false">X43*W43*V43</f>
        <v>0</v>
      </c>
      <c r="Z43" s="27" t="n">
        <v>0</v>
      </c>
      <c r="AA43" s="27" t="n">
        <v>0</v>
      </c>
      <c r="AB43" s="35" t="n">
        <v>0</v>
      </c>
      <c r="AC43" s="39" t="n">
        <f aca="false">AB43*AA43*Z43</f>
        <v>0</v>
      </c>
      <c r="AD43" s="29" t="s">
        <v>283</v>
      </c>
      <c r="AE43" s="40" t="n">
        <f aca="false">AC43+Y43+U43+Q43</f>
        <v>0</v>
      </c>
      <c r="AF43" s="41"/>
      <c r="AG43" s="41"/>
      <c r="AH43" s="41"/>
      <c r="AI43" s="39" t="n">
        <f aca="false">AE43+(AE43*(1-AF43)+((AE43*(1-AG43)+((AE43*(1-AH43))))))</f>
        <v>0</v>
      </c>
    </row>
    <row r="44" customFormat="false" ht="81.55" hidden="false" customHeight="true" outlineLevel="0" collapsed="false">
      <c r="A44" s="48" t="s">
        <v>147</v>
      </c>
      <c r="B44" s="27" t="n">
        <v>1</v>
      </c>
      <c r="C44" s="28" t="s">
        <v>37</v>
      </c>
      <c r="D44" s="29" t="s">
        <v>284</v>
      </c>
      <c r="E44" s="29" t="s">
        <v>285</v>
      </c>
      <c r="F44" s="44" t="s">
        <v>100</v>
      </c>
      <c r="G44" s="49" t="n">
        <v>46022</v>
      </c>
      <c r="H44" s="31" t="s">
        <v>151</v>
      </c>
      <c r="I44" s="29" t="s">
        <v>280</v>
      </c>
      <c r="J44" s="55" t="n">
        <v>675555474</v>
      </c>
      <c r="K44" s="53" t="s">
        <v>281</v>
      </c>
      <c r="L44" s="12" t="s">
        <v>45</v>
      </c>
      <c r="M44" s="33"/>
      <c r="N44" s="34" t="n">
        <v>700</v>
      </c>
      <c r="O44" s="27"/>
      <c r="P44" s="35"/>
      <c r="Q44" s="36" t="n">
        <f aca="false">P44*O44*N44</f>
        <v>0</v>
      </c>
      <c r="R44" s="29" t="s">
        <v>286</v>
      </c>
      <c r="S44" s="27"/>
      <c r="T44" s="35"/>
      <c r="U44" s="37"/>
      <c r="V44" s="27" t="n">
        <v>100</v>
      </c>
      <c r="W44" s="27"/>
      <c r="X44" s="35"/>
      <c r="Y44" s="38" t="n">
        <f aca="false">X44*W44*V44</f>
        <v>0</v>
      </c>
      <c r="Z44" s="27" t="n">
        <v>0</v>
      </c>
      <c r="AA44" s="27" t="n">
        <v>0</v>
      </c>
      <c r="AB44" s="35" t="n">
        <v>0</v>
      </c>
      <c r="AC44" s="39" t="n">
        <f aca="false">AB44*AA44*Z44</f>
        <v>0</v>
      </c>
      <c r="AD44" s="29" t="s">
        <v>287</v>
      </c>
      <c r="AE44" s="40" t="n">
        <f aca="false">AC44+Y44+U44+Q44</f>
        <v>0</v>
      </c>
      <c r="AF44" s="41"/>
      <c r="AG44" s="41"/>
      <c r="AH44" s="41"/>
      <c r="AI44" s="39" t="n">
        <f aca="false">AE44+(AE44*(1-AF44)+((AE44*(1-AG44)+((AE44*(1-AH44))))))</f>
        <v>0</v>
      </c>
    </row>
    <row r="45" customFormat="false" ht="81.55" hidden="false" customHeight="true" outlineLevel="0" collapsed="false">
      <c r="A45" s="45" t="s">
        <v>288</v>
      </c>
      <c r="B45" s="27" t="n">
        <v>1</v>
      </c>
      <c r="C45" s="28" t="s">
        <v>37</v>
      </c>
      <c r="D45" s="44" t="s">
        <v>289</v>
      </c>
      <c r="E45" s="44" t="s">
        <v>290</v>
      </c>
      <c r="F45" s="29" t="s">
        <v>82</v>
      </c>
      <c r="G45" s="49" t="n">
        <v>46022</v>
      </c>
      <c r="H45" s="56" t="s">
        <v>291</v>
      </c>
      <c r="I45" s="44" t="s">
        <v>292</v>
      </c>
      <c r="J45" s="44" t="s">
        <v>293</v>
      </c>
      <c r="K45" s="44" t="s">
        <v>294</v>
      </c>
      <c r="L45" s="12" t="s">
        <v>45</v>
      </c>
      <c r="M45" s="33"/>
      <c r="N45" s="34" t="n">
        <v>2700</v>
      </c>
      <c r="O45" s="27"/>
      <c r="P45" s="35"/>
      <c r="Q45" s="36" t="n">
        <f aca="false">P45*O45*N45</f>
        <v>0</v>
      </c>
      <c r="R45" s="44" t="s">
        <v>295</v>
      </c>
      <c r="S45" s="27"/>
      <c r="T45" s="35"/>
      <c r="U45" s="37"/>
      <c r="V45" s="25" t="s">
        <v>46</v>
      </c>
      <c r="W45" s="27"/>
      <c r="X45" s="35"/>
      <c r="Y45" s="38" t="e">
        <f aca="false">X45*W45*V45</f>
        <v>#VALUE!</v>
      </c>
      <c r="Z45" s="27" t="n">
        <v>0</v>
      </c>
      <c r="AA45" s="27" t="n">
        <v>0</v>
      </c>
      <c r="AB45" s="35" t="n">
        <v>0</v>
      </c>
      <c r="AC45" s="39" t="n">
        <f aca="false">AB45*AA45*Z45</f>
        <v>0</v>
      </c>
      <c r="AD45" s="29" t="s">
        <v>296</v>
      </c>
      <c r="AE45" s="40" t="e">
        <f aca="false">AC45+Y45+U45+Q45</f>
        <v>#VALUE!</v>
      </c>
      <c r="AF45" s="41"/>
      <c r="AG45" s="41"/>
      <c r="AH45" s="41"/>
      <c r="AI45" s="39" t="e">
        <f aca="false">AE45+(AE45*(1-AF45)+((AE45*(1-AG45)+((AE45*(1-AH45))))))</f>
        <v>#VALUE!</v>
      </c>
    </row>
    <row r="46" customFormat="false" ht="81.55" hidden="false" customHeight="true" outlineLevel="0" collapsed="false">
      <c r="A46" s="45" t="s">
        <v>288</v>
      </c>
      <c r="B46" s="27" t="n">
        <v>1</v>
      </c>
      <c r="C46" s="28" t="s">
        <v>37</v>
      </c>
      <c r="D46" s="44" t="s">
        <v>297</v>
      </c>
      <c r="E46" s="44" t="s">
        <v>298</v>
      </c>
      <c r="F46" s="44" t="s">
        <v>299</v>
      </c>
      <c r="G46" s="49" t="n">
        <v>46022</v>
      </c>
      <c r="H46" s="56" t="s">
        <v>291</v>
      </c>
      <c r="I46" s="44" t="s">
        <v>292</v>
      </c>
      <c r="J46" s="44" t="s">
        <v>293</v>
      </c>
      <c r="K46" s="44" t="s">
        <v>294</v>
      </c>
      <c r="L46" s="12" t="s">
        <v>45</v>
      </c>
      <c r="M46" s="33"/>
      <c r="N46" s="34" t="n">
        <v>400</v>
      </c>
      <c r="O46" s="27"/>
      <c r="P46" s="35"/>
      <c r="Q46" s="36" t="n">
        <f aca="false">P46*O46*N46</f>
        <v>0</v>
      </c>
      <c r="R46" s="44" t="s">
        <v>295</v>
      </c>
      <c r="S46" s="27"/>
      <c r="T46" s="35"/>
      <c r="U46" s="37"/>
      <c r="V46" s="25" t="s">
        <v>46</v>
      </c>
      <c r="W46" s="27"/>
      <c r="X46" s="35"/>
      <c r="Y46" s="38" t="e">
        <f aca="false">X46*W46*V46</f>
        <v>#VALUE!</v>
      </c>
      <c r="Z46" s="27" t="n">
        <v>0</v>
      </c>
      <c r="AA46" s="27" t="n">
        <v>0</v>
      </c>
      <c r="AB46" s="35" t="n">
        <v>0</v>
      </c>
      <c r="AC46" s="39" t="n">
        <f aca="false">AB46*AA46*Z46</f>
        <v>0</v>
      </c>
      <c r="AD46" s="44" t="s">
        <v>300</v>
      </c>
      <c r="AE46" s="40" t="e">
        <f aca="false">AC46+Y46+U46+Q46</f>
        <v>#VALUE!</v>
      </c>
      <c r="AF46" s="41"/>
      <c r="AG46" s="41"/>
      <c r="AH46" s="41"/>
      <c r="AI46" s="39" t="e">
        <f aca="false">AE46+(AE46*(1-AF46)+((AE46*(1-AG46)+((AE46*(1-AH46))))))</f>
        <v>#VALUE!</v>
      </c>
    </row>
    <row r="47" customFormat="false" ht="81.55" hidden="false" customHeight="true" outlineLevel="0" collapsed="false">
      <c r="A47" s="48" t="s">
        <v>301</v>
      </c>
      <c r="B47" s="27" t="n">
        <v>1</v>
      </c>
      <c r="C47" s="28" t="s">
        <v>37</v>
      </c>
      <c r="D47" s="44" t="s">
        <v>302</v>
      </c>
      <c r="E47" s="44" t="s">
        <v>303</v>
      </c>
      <c r="F47" s="44" t="s">
        <v>304</v>
      </c>
      <c r="G47" s="49" t="n">
        <v>46022</v>
      </c>
      <c r="H47" s="56" t="s">
        <v>305</v>
      </c>
      <c r="I47" s="44" t="s">
        <v>306</v>
      </c>
      <c r="J47" s="46" t="s">
        <v>307</v>
      </c>
      <c r="K47" s="44" t="s">
        <v>308</v>
      </c>
      <c r="L47" s="12" t="s">
        <v>37</v>
      </c>
      <c r="M47" s="33"/>
      <c r="N47" s="34" t="n">
        <v>7792</v>
      </c>
      <c r="O47" s="27"/>
      <c r="P47" s="35"/>
      <c r="Q47" s="36" t="n">
        <f aca="false">P47*O47*N47</f>
        <v>0</v>
      </c>
      <c r="R47" s="44" t="s">
        <v>309</v>
      </c>
      <c r="S47" s="27"/>
      <c r="T47" s="35"/>
      <c r="U47" s="37"/>
      <c r="V47" s="27" t="n">
        <v>600</v>
      </c>
      <c r="W47" s="27"/>
      <c r="X47" s="35"/>
      <c r="Y47" s="38" t="n">
        <f aca="false">X47*W47*V47</f>
        <v>0</v>
      </c>
      <c r="Z47" s="27" t="n">
        <v>0</v>
      </c>
      <c r="AA47" s="27" t="n">
        <v>0</v>
      </c>
      <c r="AB47" s="35" t="n">
        <v>0</v>
      </c>
      <c r="AC47" s="39" t="n">
        <f aca="false">AB47*AA47*Z47</f>
        <v>0</v>
      </c>
      <c r="AD47" s="44" t="s">
        <v>310</v>
      </c>
      <c r="AE47" s="40" t="n">
        <f aca="false">AC47+Y47+U47+Q47</f>
        <v>0</v>
      </c>
      <c r="AF47" s="41"/>
      <c r="AG47" s="41"/>
      <c r="AH47" s="41"/>
      <c r="AI47" s="39" t="n">
        <f aca="false">AE47+(AE47*(1-AF47)+((AE47*(1-AG47)+((AE47*(1-AH47))))))</f>
        <v>0</v>
      </c>
    </row>
    <row r="48" customFormat="false" ht="81.55" hidden="false" customHeight="true" outlineLevel="0" collapsed="false">
      <c r="A48" s="48" t="s">
        <v>301</v>
      </c>
      <c r="B48" s="27" t="n">
        <v>1</v>
      </c>
      <c r="C48" s="28" t="s">
        <v>37</v>
      </c>
      <c r="D48" s="44" t="s">
        <v>311</v>
      </c>
      <c r="E48" s="44" t="s">
        <v>312</v>
      </c>
      <c r="F48" s="44" t="s">
        <v>313</v>
      </c>
      <c r="G48" s="49" t="n">
        <v>46022</v>
      </c>
      <c r="H48" s="56" t="s">
        <v>305</v>
      </c>
      <c r="I48" s="44" t="s">
        <v>306</v>
      </c>
      <c r="J48" s="46" t="s">
        <v>307</v>
      </c>
      <c r="K48" s="44" t="s">
        <v>308</v>
      </c>
      <c r="L48" s="12" t="s">
        <v>37</v>
      </c>
      <c r="M48" s="33"/>
      <c r="N48" s="34" t="n">
        <v>1350</v>
      </c>
      <c r="O48" s="27"/>
      <c r="P48" s="35"/>
      <c r="Q48" s="36" t="n">
        <f aca="false">P48*O48*N48</f>
        <v>0</v>
      </c>
      <c r="R48" s="44" t="s">
        <v>314</v>
      </c>
      <c r="S48" s="27"/>
      <c r="T48" s="35"/>
      <c r="U48" s="37"/>
      <c r="V48" s="27" t="n">
        <v>117</v>
      </c>
      <c r="W48" s="27"/>
      <c r="X48" s="35"/>
      <c r="Y48" s="38" t="n">
        <f aca="false">X48*W48*V48</f>
        <v>0</v>
      </c>
      <c r="Z48" s="27" t="n">
        <v>0</v>
      </c>
      <c r="AA48" s="27" t="n">
        <v>0</v>
      </c>
      <c r="AB48" s="35" t="n">
        <v>0</v>
      </c>
      <c r="AC48" s="39" t="n">
        <f aca="false">AB48*AA48*Z48</f>
        <v>0</v>
      </c>
      <c r="AD48" s="44" t="s">
        <v>315</v>
      </c>
      <c r="AE48" s="40" t="n">
        <f aca="false">AC48+Y48+U48+Q48</f>
        <v>0</v>
      </c>
      <c r="AF48" s="41"/>
      <c r="AG48" s="41"/>
      <c r="AH48" s="41"/>
      <c r="AI48" s="39" t="n">
        <f aca="false">AE48+(AE48*(1-AF48)+((AE48*(1-AG48)+((AE48*(1-AH48))))))</f>
        <v>0</v>
      </c>
    </row>
    <row r="49" customFormat="false" ht="81.55" hidden="false" customHeight="true" outlineLevel="0" collapsed="false">
      <c r="A49" s="45" t="s">
        <v>316</v>
      </c>
      <c r="B49" s="27" t="n">
        <v>1</v>
      </c>
      <c r="C49" s="28" t="s">
        <v>37</v>
      </c>
      <c r="D49" s="44" t="s">
        <v>317</v>
      </c>
      <c r="E49" s="44" t="s">
        <v>318</v>
      </c>
      <c r="F49" s="29" t="s">
        <v>40</v>
      </c>
      <c r="G49" s="52" t="s">
        <v>46</v>
      </c>
      <c r="H49" s="44" t="s">
        <v>319</v>
      </c>
      <c r="I49" s="44" t="s">
        <v>320</v>
      </c>
      <c r="J49" s="46" t="s">
        <v>321</v>
      </c>
      <c r="K49" s="44" t="s">
        <v>322</v>
      </c>
      <c r="L49" s="12" t="s">
        <v>45</v>
      </c>
      <c r="M49" s="33"/>
      <c r="N49" s="34" t="n">
        <v>11962</v>
      </c>
      <c r="O49" s="27"/>
      <c r="P49" s="35"/>
      <c r="Q49" s="36" t="n">
        <f aca="false">P49*O49*N49</f>
        <v>0</v>
      </c>
      <c r="R49" s="44" t="s">
        <v>323</v>
      </c>
      <c r="S49" s="27"/>
      <c r="T49" s="35"/>
      <c r="U49" s="37"/>
      <c r="V49" s="27" t="n">
        <v>0</v>
      </c>
      <c r="W49" s="27" t="n">
        <v>0</v>
      </c>
      <c r="X49" s="35" t="n">
        <v>0</v>
      </c>
      <c r="Y49" s="38" t="n">
        <f aca="false">X49*W49*V49</f>
        <v>0</v>
      </c>
      <c r="Z49" s="27" t="n">
        <v>0</v>
      </c>
      <c r="AA49" s="27" t="n">
        <v>0</v>
      </c>
      <c r="AB49" s="35" t="n">
        <v>0</v>
      </c>
      <c r="AC49" s="39" t="n">
        <f aca="false">AB49*AA49*Z49</f>
        <v>0</v>
      </c>
      <c r="AD49" s="44"/>
      <c r="AE49" s="40" t="n">
        <f aca="false">AC49+Y49+U49+Q49</f>
        <v>0</v>
      </c>
      <c r="AF49" s="41"/>
      <c r="AG49" s="41"/>
      <c r="AH49" s="41"/>
      <c r="AI49" s="39" t="n">
        <f aca="false">AE49+(AE49*(1-AF49)+((AE49*(1-AG49)+((AE49*(1-AH49))))))</f>
        <v>0</v>
      </c>
    </row>
    <row r="50" customFormat="false" ht="81.55" hidden="false" customHeight="true" outlineLevel="0" collapsed="false">
      <c r="A50" s="45" t="s">
        <v>316</v>
      </c>
      <c r="B50" s="27" t="n">
        <v>1</v>
      </c>
      <c r="C50" s="28" t="s">
        <v>37</v>
      </c>
      <c r="D50" s="44" t="s">
        <v>324</v>
      </c>
      <c r="E50" s="44" t="s">
        <v>325</v>
      </c>
      <c r="F50" s="29" t="s">
        <v>179</v>
      </c>
      <c r="G50" s="52" t="s">
        <v>46</v>
      </c>
      <c r="H50" s="44" t="s">
        <v>326</v>
      </c>
      <c r="I50" s="44" t="s">
        <v>320</v>
      </c>
      <c r="J50" s="46" t="s">
        <v>321</v>
      </c>
      <c r="K50" s="44" t="s">
        <v>322</v>
      </c>
      <c r="L50" s="12" t="s">
        <v>45</v>
      </c>
      <c r="M50" s="33"/>
      <c r="N50" s="34" t="n">
        <v>2269</v>
      </c>
      <c r="O50" s="27"/>
      <c r="P50" s="35"/>
      <c r="Q50" s="36" t="n">
        <f aca="false">P50*O50*N50</f>
        <v>0</v>
      </c>
      <c r="R50" s="44" t="s">
        <v>327</v>
      </c>
      <c r="S50" s="27"/>
      <c r="T50" s="35"/>
      <c r="U50" s="37"/>
      <c r="V50" s="27" t="n">
        <v>0</v>
      </c>
      <c r="W50" s="27" t="n">
        <v>0</v>
      </c>
      <c r="X50" s="35" t="n">
        <v>0</v>
      </c>
      <c r="Y50" s="38" t="n">
        <f aca="false">X50*W50*V50</f>
        <v>0</v>
      </c>
      <c r="Z50" s="27" t="n">
        <v>0</v>
      </c>
      <c r="AA50" s="27" t="n">
        <v>0</v>
      </c>
      <c r="AB50" s="35" t="n">
        <v>0</v>
      </c>
      <c r="AC50" s="39" t="n">
        <f aca="false">AB50*AA50*Z50</f>
        <v>0</v>
      </c>
      <c r="AD50" s="44"/>
      <c r="AE50" s="40" t="n">
        <f aca="false">AC50+Y50+U50+Q50</f>
        <v>0</v>
      </c>
      <c r="AF50" s="41"/>
      <c r="AG50" s="41"/>
      <c r="AH50" s="41"/>
      <c r="AI50" s="39" t="n">
        <f aca="false">AE50+(AE50*(1-AF50)+((AE50*(1-AG50)+((AE50*(1-AH50))))))</f>
        <v>0</v>
      </c>
    </row>
    <row r="51" customFormat="false" ht="81.55" hidden="false" customHeight="true" outlineLevel="0" collapsed="false">
      <c r="A51" s="45" t="s">
        <v>316</v>
      </c>
      <c r="B51" s="27" t="n">
        <v>1</v>
      </c>
      <c r="C51" s="28" t="s">
        <v>37</v>
      </c>
      <c r="D51" s="44" t="s">
        <v>328</v>
      </c>
      <c r="E51" s="44" t="s">
        <v>329</v>
      </c>
      <c r="F51" s="29" t="s">
        <v>179</v>
      </c>
      <c r="G51" s="52" t="s">
        <v>46</v>
      </c>
      <c r="H51" s="44" t="s">
        <v>330</v>
      </c>
      <c r="I51" s="44" t="s">
        <v>320</v>
      </c>
      <c r="J51" s="46" t="s">
        <v>321</v>
      </c>
      <c r="K51" s="44" t="s">
        <v>322</v>
      </c>
      <c r="L51" s="12" t="s">
        <v>45</v>
      </c>
      <c r="M51" s="33"/>
      <c r="N51" s="34" t="n">
        <v>1576</v>
      </c>
      <c r="O51" s="27"/>
      <c r="P51" s="35"/>
      <c r="Q51" s="36" t="n">
        <f aca="false">P51*O51*N51</f>
        <v>0</v>
      </c>
      <c r="R51" s="44" t="s">
        <v>331</v>
      </c>
      <c r="S51" s="27"/>
      <c r="T51" s="35"/>
      <c r="U51" s="37"/>
      <c r="V51" s="27" t="n">
        <v>0</v>
      </c>
      <c r="W51" s="27" t="n">
        <v>0</v>
      </c>
      <c r="X51" s="35" t="n">
        <v>0</v>
      </c>
      <c r="Y51" s="38" t="n">
        <f aca="false">X51*W51*V51</f>
        <v>0</v>
      </c>
      <c r="Z51" s="27" t="n">
        <v>0</v>
      </c>
      <c r="AA51" s="27" t="n">
        <v>0</v>
      </c>
      <c r="AB51" s="35" t="n">
        <v>0</v>
      </c>
      <c r="AC51" s="39" t="n">
        <f aca="false">AB51*AA51*Z51</f>
        <v>0</v>
      </c>
      <c r="AD51" s="44"/>
      <c r="AE51" s="40" t="n">
        <f aca="false">AC51+Y51+U51+Q51</f>
        <v>0</v>
      </c>
      <c r="AF51" s="41"/>
      <c r="AG51" s="41"/>
      <c r="AH51" s="41"/>
      <c r="AI51" s="39" t="n">
        <f aca="false">AE51+(AE51*(1-AF51)+((AE51*(1-AG51)+((AE51*(1-AH51))))))</f>
        <v>0</v>
      </c>
    </row>
    <row r="52" customFormat="false" ht="117.5" hidden="false" customHeight="true" outlineLevel="0" collapsed="false">
      <c r="A52" s="48" t="s">
        <v>332</v>
      </c>
      <c r="B52" s="27" t="n">
        <v>1</v>
      </c>
      <c r="C52" s="28" t="s">
        <v>37</v>
      </c>
      <c r="D52" s="44" t="s">
        <v>333</v>
      </c>
      <c r="E52" s="44" t="s">
        <v>334</v>
      </c>
      <c r="F52" s="29" t="s">
        <v>179</v>
      </c>
      <c r="G52" s="49" t="n">
        <v>46022</v>
      </c>
      <c r="H52" s="44" t="s">
        <v>335</v>
      </c>
      <c r="I52" s="44" t="s">
        <v>336</v>
      </c>
      <c r="J52" s="44" t="s">
        <v>337</v>
      </c>
      <c r="K52" s="51" t="s">
        <v>338</v>
      </c>
      <c r="L52" s="12" t="s">
        <v>45</v>
      </c>
      <c r="M52" s="33"/>
      <c r="N52" s="34" t="n">
        <v>1600</v>
      </c>
      <c r="O52" s="27"/>
      <c r="P52" s="35"/>
      <c r="Q52" s="36" t="n">
        <f aca="false">P52*O52*N52</f>
        <v>0</v>
      </c>
      <c r="R52" s="44" t="s">
        <v>339</v>
      </c>
      <c r="S52" s="27"/>
      <c r="T52" s="35"/>
      <c r="U52" s="37"/>
      <c r="V52" s="27" t="n">
        <v>3</v>
      </c>
      <c r="W52" s="27"/>
      <c r="X52" s="35"/>
      <c r="Y52" s="38" t="n">
        <f aca="false">X52*W52*V52</f>
        <v>0</v>
      </c>
      <c r="Z52" s="27" t="n">
        <v>0</v>
      </c>
      <c r="AA52" s="27" t="n">
        <v>0</v>
      </c>
      <c r="AB52" s="35" t="n">
        <v>0</v>
      </c>
      <c r="AC52" s="39" t="n">
        <f aca="false">AB52*AA52*Z52</f>
        <v>0</v>
      </c>
      <c r="AD52" s="44" t="s">
        <v>340</v>
      </c>
      <c r="AE52" s="40" t="n">
        <f aca="false">AC52+Y52+U52+Q52</f>
        <v>0</v>
      </c>
      <c r="AF52" s="41"/>
      <c r="AG52" s="41"/>
      <c r="AH52" s="41"/>
      <c r="AI52" s="39" t="n">
        <f aca="false">AE52+(AE52*(1-AF52)+((AE52*(1-AG52)+((AE52*(1-AH52))))))</f>
        <v>0</v>
      </c>
    </row>
    <row r="53" customFormat="false" ht="81.55" hidden="false" customHeight="true" outlineLevel="0" collapsed="false">
      <c r="A53" s="48" t="s">
        <v>332</v>
      </c>
      <c r="B53" s="27" t="n">
        <v>1</v>
      </c>
      <c r="C53" s="28" t="s">
        <v>37</v>
      </c>
      <c r="D53" s="44" t="s">
        <v>341</v>
      </c>
      <c r="E53" s="44" t="s">
        <v>342</v>
      </c>
      <c r="F53" s="29" t="s">
        <v>62</v>
      </c>
      <c r="G53" s="52" t="s">
        <v>343</v>
      </c>
      <c r="H53" s="44" t="s">
        <v>335</v>
      </c>
      <c r="I53" s="57" t="s">
        <v>344</v>
      </c>
      <c r="J53" s="57" t="s">
        <v>345</v>
      </c>
      <c r="K53" s="57" t="s">
        <v>346</v>
      </c>
      <c r="L53" s="12" t="s">
        <v>45</v>
      </c>
      <c r="M53" s="33"/>
      <c r="N53" s="34" t="n">
        <v>0</v>
      </c>
      <c r="O53" s="27" t="n">
        <v>0</v>
      </c>
      <c r="P53" s="35" t="n">
        <v>0</v>
      </c>
      <c r="Q53" s="36" t="n">
        <f aca="false">P53*O53*N53</f>
        <v>0</v>
      </c>
      <c r="R53" s="57" t="s">
        <v>347</v>
      </c>
      <c r="S53" s="27"/>
      <c r="T53" s="35"/>
      <c r="U53" s="37"/>
      <c r="V53" s="27" t="n">
        <v>5</v>
      </c>
      <c r="W53" s="27"/>
      <c r="X53" s="35"/>
      <c r="Y53" s="38" t="n">
        <f aca="false">X53*W53*V53</f>
        <v>0</v>
      </c>
      <c r="Z53" s="27" t="n">
        <v>0</v>
      </c>
      <c r="AA53" s="27" t="n">
        <v>0</v>
      </c>
      <c r="AB53" s="35" t="n">
        <v>0</v>
      </c>
      <c r="AC53" s="39" t="n">
        <f aca="false">AB53*AA53*Z53</f>
        <v>0</v>
      </c>
      <c r="AD53" s="44" t="s">
        <v>348</v>
      </c>
      <c r="AE53" s="40" t="n">
        <f aca="false">AC53+Y53+U53+Q53</f>
        <v>0</v>
      </c>
      <c r="AF53" s="41"/>
      <c r="AG53" s="41"/>
      <c r="AH53" s="41"/>
      <c r="AI53" s="39" t="n">
        <f aca="false">AE53+(AE53*(1-AF53)+((AE53*(1-AG53)+((AE53*(1-AH53))))))</f>
        <v>0</v>
      </c>
    </row>
    <row r="54" customFormat="false" ht="106.45" hidden="false" customHeight="true" outlineLevel="0" collapsed="false">
      <c r="A54" s="45" t="s">
        <v>349</v>
      </c>
      <c r="B54" s="27" t="n">
        <v>1</v>
      </c>
      <c r="C54" s="28" t="s">
        <v>37</v>
      </c>
      <c r="D54" s="44" t="s">
        <v>350</v>
      </c>
      <c r="E54" s="44" t="s">
        <v>351</v>
      </c>
      <c r="F54" s="44" t="s">
        <v>62</v>
      </c>
      <c r="G54" s="49" t="n">
        <v>46022</v>
      </c>
      <c r="H54" s="44" t="s">
        <v>352</v>
      </c>
      <c r="I54" s="44" t="s">
        <v>353</v>
      </c>
      <c r="J54" s="44" t="s">
        <v>354</v>
      </c>
      <c r="K54" s="56" t="s">
        <v>355</v>
      </c>
      <c r="L54" s="12" t="s">
        <v>356</v>
      </c>
      <c r="M54" s="33"/>
      <c r="N54" s="34" t="n">
        <v>27020</v>
      </c>
      <c r="O54" s="27"/>
      <c r="P54" s="35"/>
      <c r="Q54" s="36" t="n">
        <f aca="false">P54*O54*N54</f>
        <v>0</v>
      </c>
      <c r="R54" s="44" t="s">
        <v>357</v>
      </c>
      <c r="S54" s="27"/>
      <c r="T54" s="35"/>
      <c r="U54" s="37"/>
      <c r="V54" s="27" t="n">
        <v>85</v>
      </c>
      <c r="W54" s="27"/>
      <c r="X54" s="35"/>
      <c r="Y54" s="38" t="n">
        <f aca="false">X54*W54*V54</f>
        <v>0</v>
      </c>
      <c r="Z54" s="27" t="n">
        <v>0</v>
      </c>
      <c r="AA54" s="27" t="n">
        <v>0</v>
      </c>
      <c r="AB54" s="35" t="n">
        <v>0</v>
      </c>
      <c r="AC54" s="39" t="n">
        <f aca="false">AB54*AA54*Z54</f>
        <v>0</v>
      </c>
      <c r="AD54" s="44" t="s">
        <v>358</v>
      </c>
      <c r="AE54" s="40" t="n">
        <f aca="false">AC54+Y54+U54+Q54</f>
        <v>0</v>
      </c>
      <c r="AF54" s="41"/>
      <c r="AG54" s="41"/>
      <c r="AH54" s="41"/>
      <c r="AI54" s="39" t="n">
        <f aca="false">AE54+(AE54*(1-AF54)+((AE54*(1-AG54)+((AE54*(1-AH54))))))</f>
        <v>0</v>
      </c>
    </row>
    <row r="55" customFormat="false" ht="81.55" hidden="false" customHeight="true" outlineLevel="0" collapsed="false">
      <c r="A55" s="45" t="s">
        <v>349</v>
      </c>
      <c r="B55" s="27" t="n">
        <v>1</v>
      </c>
      <c r="C55" s="28" t="s">
        <v>37</v>
      </c>
      <c r="D55" s="44" t="s">
        <v>359</v>
      </c>
      <c r="E55" s="44" t="s">
        <v>360</v>
      </c>
      <c r="F55" s="44" t="s">
        <v>361</v>
      </c>
      <c r="G55" s="49" t="n">
        <v>46022</v>
      </c>
      <c r="H55" s="44" t="s">
        <v>362</v>
      </c>
      <c r="I55" s="44" t="s">
        <v>363</v>
      </c>
      <c r="J55" s="44" t="s">
        <v>364</v>
      </c>
      <c r="K55" s="56" t="s">
        <v>365</v>
      </c>
      <c r="L55" s="12" t="s">
        <v>366</v>
      </c>
      <c r="M55" s="33"/>
      <c r="N55" s="34" t="n">
        <v>8</v>
      </c>
      <c r="O55" s="27"/>
      <c r="P55" s="35"/>
      <c r="Q55" s="36" t="n">
        <f aca="false">P55*O55*N55</f>
        <v>0</v>
      </c>
      <c r="R55" s="57" t="n">
        <v>0</v>
      </c>
      <c r="S55" s="27" t="n">
        <v>0</v>
      </c>
      <c r="T55" s="35" t="n">
        <v>0</v>
      </c>
      <c r="U55" s="37" t="n">
        <v>0</v>
      </c>
      <c r="V55" s="27" t="n">
        <v>0</v>
      </c>
      <c r="W55" s="27" t="n">
        <v>0</v>
      </c>
      <c r="X55" s="35" t="n">
        <v>0</v>
      </c>
      <c r="Y55" s="38" t="n">
        <f aca="false">X55*W55*V55</f>
        <v>0</v>
      </c>
      <c r="Z55" s="27" t="n">
        <v>0</v>
      </c>
      <c r="AA55" s="27" t="n">
        <v>0</v>
      </c>
      <c r="AB55" s="35" t="n">
        <v>0</v>
      </c>
      <c r="AC55" s="39" t="n">
        <f aca="false">AB55*AA55*Z55</f>
        <v>0</v>
      </c>
      <c r="AD55" s="44" t="s">
        <v>367</v>
      </c>
      <c r="AE55" s="40" t="n">
        <f aca="false">AC55+Y55+U55+Q55</f>
        <v>0</v>
      </c>
      <c r="AF55" s="41"/>
      <c r="AG55" s="41"/>
      <c r="AH55" s="41"/>
      <c r="AI55" s="39" t="n">
        <f aca="false">AE55+(AE55*(1-AF55)+((AE55*(1-AG55)+((AE55*(1-AH55))))))</f>
        <v>0</v>
      </c>
    </row>
    <row r="56" customFormat="false" ht="81.55" hidden="false" customHeight="true" outlineLevel="0" collapsed="false">
      <c r="A56" s="45" t="s">
        <v>349</v>
      </c>
      <c r="B56" s="27" t="n">
        <v>1</v>
      </c>
      <c r="C56" s="28" t="s">
        <v>37</v>
      </c>
      <c r="D56" s="44" t="s">
        <v>368</v>
      </c>
      <c r="E56" s="44" t="s">
        <v>369</v>
      </c>
      <c r="F56" s="44" t="s">
        <v>370</v>
      </c>
      <c r="G56" s="49" t="n">
        <v>46022</v>
      </c>
      <c r="H56" s="44" t="s">
        <v>362</v>
      </c>
      <c r="I56" s="44" t="s">
        <v>371</v>
      </c>
      <c r="J56" s="44" t="s">
        <v>372</v>
      </c>
      <c r="K56" s="56" t="s">
        <v>373</v>
      </c>
      <c r="L56" s="12" t="s">
        <v>366</v>
      </c>
      <c r="M56" s="33"/>
      <c r="N56" s="34" t="n">
        <v>2600</v>
      </c>
      <c r="O56" s="27"/>
      <c r="P56" s="35"/>
      <c r="Q56" s="36" t="n">
        <f aca="false">P56*O56*N56</f>
        <v>0</v>
      </c>
      <c r="R56" s="57" t="n">
        <v>65</v>
      </c>
      <c r="S56" s="27"/>
      <c r="T56" s="35"/>
      <c r="U56" s="37"/>
      <c r="V56" s="27" t="n">
        <v>0</v>
      </c>
      <c r="W56" s="27" t="n">
        <v>0</v>
      </c>
      <c r="X56" s="35" t="n">
        <v>0</v>
      </c>
      <c r="Y56" s="38" t="n">
        <f aca="false">X56*W56*V56</f>
        <v>0</v>
      </c>
      <c r="Z56" s="27" t="n">
        <v>0</v>
      </c>
      <c r="AA56" s="27" t="n">
        <v>0</v>
      </c>
      <c r="AB56" s="35" t="n">
        <v>0</v>
      </c>
      <c r="AC56" s="39" t="n">
        <f aca="false">AB56*AA56*Z56</f>
        <v>0</v>
      </c>
      <c r="AD56" s="44" t="s">
        <v>374</v>
      </c>
      <c r="AE56" s="40" t="n">
        <f aca="false">AC56+Y56+U56+Q56</f>
        <v>0</v>
      </c>
      <c r="AF56" s="41"/>
      <c r="AG56" s="41"/>
      <c r="AH56" s="41"/>
      <c r="AI56" s="39" t="n">
        <f aca="false">AE56+(AE56*(1-AF56)+((AE56*(1-AG56)+((AE56*(1-AH56))))))</f>
        <v>0</v>
      </c>
    </row>
    <row r="57" customFormat="false" ht="81.55" hidden="false" customHeight="true" outlineLevel="0" collapsed="false">
      <c r="A57" s="45" t="s">
        <v>349</v>
      </c>
      <c r="B57" s="27" t="n">
        <v>1</v>
      </c>
      <c r="C57" s="28" t="s">
        <v>37</v>
      </c>
      <c r="D57" s="44" t="s">
        <v>375</v>
      </c>
      <c r="E57" s="44" t="s">
        <v>376</v>
      </c>
      <c r="F57" s="44" t="s">
        <v>40</v>
      </c>
      <c r="G57" s="49" t="n">
        <v>46022</v>
      </c>
      <c r="H57" s="44" t="s">
        <v>362</v>
      </c>
      <c r="I57" s="44" t="s">
        <v>377</v>
      </c>
      <c r="J57" s="44" t="s">
        <v>378</v>
      </c>
      <c r="K57" s="56" t="s">
        <v>379</v>
      </c>
      <c r="L57" s="12" t="s">
        <v>366</v>
      </c>
      <c r="M57" s="33"/>
      <c r="N57" s="34" t="n">
        <v>60</v>
      </c>
      <c r="O57" s="27"/>
      <c r="P57" s="35"/>
      <c r="Q57" s="36" t="n">
        <f aca="false">P57*O57*N57</f>
        <v>0</v>
      </c>
      <c r="R57" s="57" t="n">
        <v>0</v>
      </c>
      <c r="S57" s="27" t="n">
        <v>0</v>
      </c>
      <c r="T57" s="35" t="n">
        <v>0</v>
      </c>
      <c r="U57" s="37" t="n">
        <v>0</v>
      </c>
      <c r="V57" s="27" t="n">
        <v>40</v>
      </c>
      <c r="W57" s="27"/>
      <c r="X57" s="35"/>
      <c r="Y57" s="38" t="n">
        <f aca="false">X57*W57*V57</f>
        <v>0</v>
      </c>
      <c r="Z57" s="27" t="n">
        <v>0</v>
      </c>
      <c r="AA57" s="27" t="n">
        <v>0</v>
      </c>
      <c r="AB57" s="35" t="n">
        <v>0</v>
      </c>
      <c r="AC57" s="39" t="n">
        <f aca="false">AB57*AA57*Z57</f>
        <v>0</v>
      </c>
      <c r="AD57" s="44" t="s">
        <v>380</v>
      </c>
      <c r="AE57" s="40" t="n">
        <f aca="false">AC57+Y57+U57+Q57</f>
        <v>0</v>
      </c>
      <c r="AF57" s="41"/>
      <c r="AG57" s="41"/>
      <c r="AH57" s="41"/>
      <c r="AI57" s="39" t="n">
        <f aca="false">AE57+(AE57*(1-AF57)+((AE57*(1-AG57)+((AE57*(1-AH57))))))</f>
        <v>0</v>
      </c>
    </row>
    <row r="58" customFormat="false" ht="81.55" hidden="false" customHeight="true" outlineLevel="0" collapsed="false">
      <c r="A58" s="45" t="s">
        <v>349</v>
      </c>
      <c r="B58" s="27" t="n">
        <v>1</v>
      </c>
      <c r="C58" s="28" t="s">
        <v>37</v>
      </c>
      <c r="D58" s="44" t="s">
        <v>381</v>
      </c>
      <c r="E58" s="44" t="s">
        <v>382</v>
      </c>
      <c r="F58" s="44" t="s">
        <v>40</v>
      </c>
      <c r="G58" s="49" t="n">
        <v>46022</v>
      </c>
      <c r="H58" s="44" t="s">
        <v>362</v>
      </c>
      <c r="I58" s="44" t="s">
        <v>383</v>
      </c>
      <c r="J58" s="44" t="s">
        <v>384</v>
      </c>
      <c r="K58" s="56" t="s">
        <v>385</v>
      </c>
      <c r="L58" s="12" t="s">
        <v>366</v>
      </c>
      <c r="M58" s="33"/>
      <c r="N58" s="34" t="n">
        <v>60</v>
      </c>
      <c r="O58" s="27"/>
      <c r="P58" s="35"/>
      <c r="Q58" s="36" t="n">
        <f aca="false">P58*O58*N58</f>
        <v>0</v>
      </c>
      <c r="R58" s="57" t="n">
        <v>0</v>
      </c>
      <c r="S58" s="27" t="n">
        <v>0</v>
      </c>
      <c r="T58" s="35" t="n">
        <v>0</v>
      </c>
      <c r="U58" s="37" t="n">
        <v>0</v>
      </c>
      <c r="V58" s="27" t="n">
        <v>0</v>
      </c>
      <c r="W58" s="27" t="n">
        <v>0</v>
      </c>
      <c r="X58" s="35" t="n">
        <v>0</v>
      </c>
      <c r="Y58" s="38" t="n">
        <f aca="false">X58*W58*V58</f>
        <v>0</v>
      </c>
      <c r="Z58" s="27" t="n">
        <v>0</v>
      </c>
      <c r="AA58" s="27" t="n">
        <v>0</v>
      </c>
      <c r="AB58" s="35" t="n">
        <v>0</v>
      </c>
      <c r="AC58" s="39" t="n">
        <f aca="false">AB58*AA58*Z58</f>
        <v>0</v>
      </c>
      <c r="AD58" s="44" t="s">
        <v>386</v>
      </c>
      <c r="AE58" s="40" t="n">
        <f aca="false">AC58+Y58+U58+Q58</f>
        <v>0</v>
      </c>
      <c r="AF58" s="41"/>
      <c r="AG58" s="41"/>
      <c r="AH58" s="41"/>
      <c r="AI58" s="39" t="n">
        <f aca="false">AE58+(AE58*(1-AF58)+((AE58*(1-AG58)+((AE58*(1-AH58))))))</f>
        <v>0</v>
      </c>
    </row>
    <row r="59" customFormat="false" ht="81.55" hidden="false" customHeight="true" outlineLevel="0" collapsed="false">
      <c r="A59" s="45" t="s">
        <v>349</v>
      </c>
      <c r="B59" s="27" t="n">
        <v>1</v>
      </c>
      <c r="C59" s="28" t="s">
        <v>37</v>
      </c>
      <c r="D59" s="44" t="s">
        <v>387</v>
      </c>
      <c r="E59" s="44" t="s">
        <v>388</v>
      </c>
      <c r="F59" s="44" t="s">
        <v>40</v>
      </c>
      <c r="G59" s="49" t="n">
        <v>46022</v>
      </c>
      <c r="H59" s="44" t="s">
        <v>362</v>
      </c>
      <c r="I59" s="44" t="s">
        <v>389</v>
      </c>
      <c r="J59" s="44" t="s">
        <v>390</v>
      </c>
      <c r="K59" s="56" t="s">
        <v>391</v>
      </c>
      <c r="L59" s="12" t="s">
        <v>366</v>
      </c>
      <c r="M59" s="33"/>
      <c r="N59" s="34" t="n">
        <v>70</v>
      </c>
      <c r="O59" s="27"/>
      <c r="P59" s="35"/>
      <c r="Q59" s="36" t="n">
        <f aca="false">P59*O59*N59</f>
        <v>0</v>
      </c>
      <c r="R59" s="57" t="n">
        <v>0</v>
      </c>
      <c r="S59" s="27" t="n">
        <v>0</v>
      </c>
      <c r="T59" s="35" t="n">
        <v>0</v>
      </c>
      <c r="U59" s="37" t="n">
        <v>0</v>
      </c>
      <c r="V59" s="27" t="n">
        <v>10</v>
      </c>
      <c r="W59" s="27"/>
      <c r="X59" s="35"/>
      <c r="Y59" s="38" t="n">
        <f aca="false">X59*W59*V59</f>
        <v>0</v>
      </c>
      <c r="Z59" s="27" t="n">
        <v>0</v>
      </c>
      <c r="AA59" s="27" t="n">
        <v>0</v>
      </c>
      <c r="AB59" s="35" t="n">
        <v>0</v>
      </c>
      <c r="AC59" s="39" t="n">
        <f aca="false">AB59*AA59*Z59</f>
        <v>0</v>
      </c>
      <c r="AD59" s="44" t="s">
        <v>392</v>
      </c>
      <c r="AE59" s="40" t="n">
        <f aca="false">AC59+Y59+U59+Q59</f>
        <v>0</v>
      </c>
      <c r="AF59" s="41"/>
      <c r="AG59" s="41"/>
      <c r="AH59" s="41"/>
      <c r="AI59" s="39" t="n">
        <f aca="false">AE59+(AE59*(1-AF59)+((AE59*(1-AG59)+((AE59*(1-AH59))))))</f>
        <v>0</v>
      </c>
    </row>
    <row r="60" customFormat="false" ht="81.55" hidden="false" customHeight="true" outlineLevel="0" collapsed="false">
      <c r="A60" s="45" t="s">
        <v>349</v>
      </c>
      <c r="B60" s="27" t="n">
        <v>1</v>
      </c>
      <c r="C60" s="28" t="s">
        <v>37</v>
      </c>
      <c r="D60" s="44" t="s">
        <v>393</v>
      </c>
      <c r="E60" s="44" t="s">
        <v>394</v>
      </c>
      <c r="F60" s="44" t="s">
        <v>150</v>
      </c>
      <c r="G60" s="49" t="n">
        <v>46022</v>
      </c>
      <c r="H60" s="44" t="s">
        <v>362</v>
      </c>
      <c r="I60" s="44"/>
      <c r="J60" s="44"/>
      <c r="K60" s="56" t="s">
        <v>395</v>
      </c>
      <c r="L60" s="12" t="s">
        <v>366</v>
      </c>
      <c r="M60" s="33"/>
      <c r="N60" s="34" t="n">
        <v>10</v>
      </c>
      <c r="O60" s="27"/>
      <c r="P60" s="35"/>
      <c r="Q60" s="36" t="n">
        <f aca="false">P60*O60*N60</f>
        <v>0</v>
      </c>
      <c r="R60" s="57" t="s">
        <v>396</v>
      </c>
      <c r="S60" s="27"/>
      <c r="T60" s="35"/>
      <c r="U60" s="37"/>
      <c r="V60" s="27" t="n">
        <v>0</v>
      </c>
      <c r="W60" s="27" t="n">
        <v>0</v>
      </c>
      <c r="X60" s="35" t="n">
        <v>0</v>
      </c>
      <c r="Y60" s="38" t="n">
        <f aca="false">X60*W60*V60</f>
        <v>0</v>
      </c>
      <c r="Z60" s="27" t="n">
        <v>0</v>
      </c>
      <c r="AA60" s="27" t="n">
        <v>0</v>
      </c>
      <c r="AB60" s="35" t="n">
        <v>0</v>
      </c>
      <c r="AC60" s="39" t="n">
        <f aca="false">AB60*AA60*Z60</f>
        <v>0</v>
      </c>
      <c r="AD60" s="44" t="s">
        <v>397</v>
      </c>
      <c r="AE60" s="40" t="n">
        <f aca="false">AC60+Y60+U60+Q60</f>
        <v>0</v>
      </c>
      <c r="AF60" s="41"/>
      <c r="AG60" s="41"/>
      <c r="AH60" s="41"/>
      <c r="AI60" s="39" t="n">
        <f aca="false">AE60+(AE60*(1-AF60)+((AE60*(1-AG60)+((AE60*(1-AH60))))))</f>
        <v>0</v>
      </c>
    </row>
    <row r="61" customFormat="false" ht="81.55" hidden="false" customHeight="true" outlineLevel="0" collapsed="false">
      <c r="A61" s="45" t="s">
        <v>349</v>
      </c>
      <c r="B61" s="27" t="n">
        <v>1</v>
      </c>
      <c r="C61" s="28" t="s">
        <v>37</v>
      </c>
      <c r="D61" s="44" t="s">
        <v>398</v>
      </c>
      <c r="E61" s="44" t="s">
        <v>399</v>
      </c>
      <c r="F61" s="44" t="s">
        <v>56</v>
      </c>
      <c r="G61" s="49" t="n">
        <v>46022</v>
      </c>
      <c r="H61" s="44" t="s">
        <v>362</v>
      </c>
      <c r="I61" s="42" t="s">
        <v>400</v>
      </c>
      <c r="J61" s="44" t="s">
        <v>401</v>
      </c>
      <c r="K61" s="56" t="s">
        <v>402</v>
      </c>
      <c r="L61" s="12" t="s">
        <v>366</v>
      </c>
      <c r="M61" s="33"/>
      <c r="N61" s="34" t="n">
        <v>0</v>
      </c>
      <c r="O61" s="27" t="n">
        <v>0</v>
      </c>
      <c r="P61" s="35" t="n">
        <v>0</v>
      </c>
      <c r="Q61" s="36" t="n">
        <f aca="false">P61*O61*N61</f>
        <v>0</v>
      </c>
      <c r="R61" s="57" t="n">
        <v>30</v>
      </c>
      <c r="S61" s="27"/>
      <c r="T61" s="35"/>
      <c r="U61" s="37"/>
      <c r="V61" s="27" t="n">
        <v>2</v>
      </c>
      <c r="W61" s="27"/>
      <c r="X61" s="35"/>
      <c r="Y61" s="38" t="n">
        <f aca="false">X61*W61*V61</f>
        <v>0</v>
      </c>
      <c r="Z61" s="27" t="n">
        <v>0</v>
      </c>
      <c r="AA61" s="27" t="n">
        <v>0</v>
      </c>
      <c r="AB61" s="35" t="n">
        <v>0</v>
      </c>
      <c r="AC61" s="39" t="n">
        <f aca="false">AB61*AA61*Z61</f>
        <v>0</v>
      </c>
      <c r="AD61" s="44" t="s">
        <v>403</v>
      </c>
      <c r="AE61" s="40" t="n">
        <f aca="false">AC61+Y61+U61+Q61</f>
        <v>0</v>
      </c>
      <c r="AF61" s="41"/>
      <c r="AG61" s="41"/>
      <c r="AH61" s="41"/>
      <c r="AI61" s="39" t="n">
        <f aca="false">AE61+(AE61*(1-AF61)+((AE61*(1-AG61)+((AE61*(1-AH61))))))</f>
        <v>0</v>
      </c>
    </row>
    <row r="62" customFormat="false" ht="81.55" hidden="false" customHeight="true" outlineLevel="0" collapsed="false">
      <c r="A62" s="45" t="s">
        <v>349</v>
      </c>
      <c r="B62" s="27" t="n">
        <v>1</v>
      </c>
      <c r="C62" s="28" t="s">
        <v>37</v>
      </c>
      <c r="D62" s="44" t="s">
        <v>404</v>
      </c>
      <c r="E62" s="44" t="s">
        <v>405</v>
      </c>
      <c r="F62" s="29" t="s">
        <v>62</v>
      </c>
      <c r="G62" s="49" t="n">
        <v>46022</v>
      </c>
      <c r="H62" s="44" t="s">
        <v>362</v>
      </c>
      <c r="I62" s="44"/>
      <c r="J62" s="44" t="s">
        <v>406</v>
      </c>
      <c r="K62" s="56" t="s">
        <v>407</v>
      </c>
      <c r="L62" s="12" t="s">
        <v>366</v>
      </c>
      <c r="M62" s="33"/>
      <c r="N62" s="34" t="n">
        <v>0</v>
      </c>
      <c r="O62" s="27" t="n">
        <v>0</v>
      </c>
      <c r="P62" s="35" t="n">
        <v>0</v>
      </c>
      <c r="Q62" s="36" t="n">
        <f aca="false">P62*O62*N62</f>
        <v>0</v>
      </c>
      <c r="R62" s="57" t="n">
        <v>0</v>
      </c>
      <c r="S62" s="27" t="n">
        <v>0</v>
      </c>
      <c r="T62" s="35" t="n">
        <v>0</v>
      </c>
      <c r="U62" s="37" t="n">
        <v>0</v>
      </c>
      <c r="V62" s="27" t="n">
        <v>0</v>
      </c>
      <c r="W62" s="27" t="n">
        <v>0</v>
      </c>
      <c r="X62" s="35" t="n">
        <v>0</v>
      </c>
      <c r="Y62" s="38" t="n">
        <f aca="false">X62*W62*V62</f>
        <v>0</v>
      </c>
      <c r="Z62" s="27" t="n">
        <v>0</v>
      </c>
      <c r="AA62" s="27" t="n">
        <v>0</v>
      </c>
      <c r="AB62" s="35" t="n">
        <v>0</v>
      </c>
      <c r="AC62" s="39" t="n">
        <f aca="false">AB62*AA62*Z62</f>
        <v>0</v>
      </c>
      <c r="AD62" s="44" t="s">
        <v>408</v>
      </c>
      <c r="AE62" s="40" t="n">
        <f aca="false">AC62+Y62+U62+Q62</f>
        <v>0</v>
      </c>
      <c r="AF62" s="41"/>
      <c r="AG62" s="41"/>
      <c r="AH62" s="41"/>
      <c r="AI62" s="39" t="n">
        <f aca="false">AE62+(AE62*(1-AF62)+((AE62*(1-AG62)+((AE62*(1-AH62))))))</f>
        <v>0</v>
      </c>
    </row>
    <row r="63" customFormat="false" ht="81.55" hidden="false" customHeight="true" outlineLevel="0" collapsed="false">
      <c r="A63" s="45" t="s">
        <v>349</v>
      </c>
      <c r="B63" s="27" t="n">
        <v>1</v>
      </c>
      <c r="C63" s="28" t="s">
        <v>37</v>
      </c>
      <c r="D63" s="44" t="s">
        <v>409</v>
      </c>
      <c r="E63" s="44" t="s">
        <v>410</v>
      </c>
      <c r="F63" s="29" t="s">
        <v>62</v>
      </c>
      <c r="G63" s="49" t="n">
        <v>46022</v>
      </c>
      <c r="H63" s="44" t="s">
        <v>362</v>
      </c>
      <c r="I63" s="44" t="s">
        <v>411</v>
      </c>
      <c r="J63" s="44" t="s">
        <v>372</v>
      </c>
      <c r="K63" s="56" t="s">
        <v>373</v>
      </c>
      <c r="L63" s="12" t="s">
        <v>366</v>
      </c>
      <c r="M63" s="33"/>
      <c r="N63" s="34" t="n">
        <v>1000</v>
      </c>
      <c r="O63" s="27"/>
      <c r="P63" s="35"/>
      <c r="Q63" s="36" t="n">
        <f aca="false">P63*O63*N63</f>
        <v>0</v>
      </c>
      <c r="R63" s="57" t="n">
        <v>0</v>
      </c>
      <c r="S63" s="27" t="n">
        <v>0</v>
      </c>
      <c r="T63" s="35" t="n">
        <v>0</v>
      </c>
      <c r="U63" s="37" t="n">
        <v>0</v>
      </c>
      <c r="V63" s="27" t="n">
        <v>0</v>
      </c>
      <c r="W63" s="27" t="n">
        <v>0</v>
      </c>
      <c r="X63" s="35" t="n">
        <v>0</v>
      </c>
      <c r="Y63" s="38" t="n">
        <f aca="false">X63*W63*V63</f>
        <v>0</v>
      </c>
      <c r="Z63" s="27" t="n">
        <v>0</v>
      </c>
      <c r="AA63" s="27" t="n">
        <v>0</v>
      </c>
      <c r="AB63" s="35" t="n">
        <v>0</v>
      </c>
      <c r="AC63" s="39" t="n">
        <f aca="false">AB63*AA63*Z63</f>
        <v>0</v>
      </c>
      <c r="AD63" s="44" t="s">
        <v>412</v>
      </c>
      <c r="AE63" s="40" t="n">
        <f aca="false">AC63+Y63+U63+Q63</f>
        <v>0</v>
      </c>
      <c r="AF63" s="41"/>
      <c r="AG63" s="41"/>
      <c r="AH63" s="41"/>
      <c r="AI63" s="39" t="n">
        <f aca="false">AE63+(AE63*(1-AF63)+((AE63*(1-AG63)+((AE63*(1-AH63))))))</f>
        <v>0</v>
      </c>
    </row>
    <row r="64" customFormat="false" ht="81.55" hidden="false" customHeight="true" outlineLevel="0" collapsed="false">
      <c r="A64" s="45" t="s">
        <v>349</v>
      </c>
      <c r="B64" s="27" t="n">
        <v>1</v>
      </c>
      <c r="C64" s="28" t="s">
        <v>37</v>
      </c>
      <c r="D64" s="44" t="s">
        <v>413</v>
      </c>
      <c r="E64" s="44" t="s">
        <v>414</v>
      </c>
      <c r="F64" s="44" t="s">
        <v>179</v>
      </c>
      <c r="G64" s="49" t="n">
        <v>46022</v>
      </c>
      <c r="H64" s="44" t="s">
        <v>362</v>
      </c>
      <c r="I64" s="44" t="s">
        <v>415</v>
      </c>
      <c r="J64" s="44" t="s">
        <v>416</v>
      </c>
      <c r="K64" s="56" t="s">
        <v>417</v>
      </c>
      <c r="L64" s="12" t="s">
        <v>366</v>
      </c>
      <c r="M64" s="33"/>
      <c r="N64" s="34" t="n">
        <v>480</v>
      </c>
      <c r="O64" s="27"/>
      <c r="P64" s="35"/>
      <c r="Q64" s="36" t="n">
        <f aca="false">P64*O64*N64</f>
        <v>0</v>
      </c>
      <c r="R64" s="57" t="n">
        <v>150</v>
      </c>
      <c r="S64" s="27"/>
      <c r="T64" s="35"/>
      <c r="U64" s="37"/>
      <c r="V64" s="27" t="n">
        <v>180</v>
      </c>
      <c r="W64" s="27"/>
      <c r="X64" s="35"/>
      <c r="Y64" s="38" t="n">
        <f aca="false">X64*W64*V64</f>
        <v>0</v>
      </c>
      <c r="Z64" s="27" t="n">
        <v>0</v>
      </c>
      <c r="AA64" s="27" t="n">
        <v>0</v>
      </c>
      <c r="AB64" s="35" t="n">
        <v>0</v>
      </c>
      <c r="AC64" s="39" t="n">
        <f aca="false">AB64*AA64*Z64</f>
        <v>0</v>
      </c>
      <c r="AD64" s="44" t="s">
        <v>418</v>
      </c>
      <c r="AE64" s="40" t="n">
        <f aca="false">AC64+Y64+U64+Q64</f>
        <v>0</v>
      </c>
      <c r="AF64" s="41"/>
      <c r="AG64" s="41"/>
      <c r="AH64" s="41"/>
      <c r="AI64" s="39" t="n">
        <f aca="false">AE64+(AE64*(1-AF64)+((AE64*(1-AG64)+((AE64*(1-AH64))))))</f>
        <v>0</v>
      </c>
    </row>
    <row r="65" customFormat="false" ht="81.55" hidden="false" customHeight="true" outlineLevel="0" collapsed="false">
      <c r="A65" s="45" t="s">
        <v>349</v>
      </c>
      <c r="B65" s="27" t="n">
        <v>1</v>
      </c>
      <c r="C65" s="28" t="s">
        <v>37</v>
      </c>
      <c r="D65" s="57" t="s">
        <v>419</v>
      </c>
      <c r="E65" s="57" t="s">
        <v>420</v>
      </c>
      <c r="F65" s="57" t="s">
        <v>100</v>
      </c>
      <c r="G65" s="49" t="n">
        <v>46022</v>
      </c>
      <c r="H65" s="44" t="s">
        <v>362</v>
      </c>
      <c r="I65" s="57"/>
      <c r="J65" s="57" t="s">
        <v>421</v>
      </c>
      <c r="K65" s="58" t="s">
        <v>422</v>
      </c>
      <c r="L65" s="12" t="s">
        <v>366</v>
      </c>
      <c r="M65" s="33"/>
      <c r="N65" s="34" t="n">
        <v>0</v>
      </c>
      <c r="O65" s="27" t="n">
        <v>0</v>
      </c>
      <c r="P65" s="35" t="n">
        <v>0</v>
      </c>
      <c r="Q65" s="36" t="n">
        <f aca="false">P65*O65*N65</f>
        <v>0</v>
      </c>
      <c r="R65" s="57" t="n">
        <v>0</v>
      </c>
      <c r="S65" s="27" t="n">
        <v>0</v>
      </c>
      <c r="T65" s="35" t="n">
        <v>0</v>
      </c>
      <c r="U65" s="37" t="n">
        <v>0</v>
      </c>
      <c r="V65" s="27" t="n">
        <v>5</v>
      </c>
      <c r="W65" s="27"/>
      <c r="X65" s="35"/>
      <c r="Y65" s="38" t="n">
        <f aca="false">X65*W65*V65</f>
        <v>0</v>
      </c>
      <c r="Z65" s="27" t="n">
        <v>0</v>
      </c>
      <c r="AA65" s="27" t="n">
        <v>0</v>
      </c>
      <c r="AB65" s="35" t="n">
        <v>0</v>
      </c>
      <c r="AC65" s="39" t="n">
        <f aca="false">AB65*AA65*Z65</f>
        <v>0</v>
      </c>
      <c r="AD65" s="44" t="s">
        <v>423</v>
      </c>
      <c r="AE65" s="40" t="n">
        <f aca="false">AC65+Y65+U65+Q65</f>
        <v>0</v>
      </c>
      <c r="AF65" s="41"/>
      <c r="AG65" s="41"/>
      <c r="AH65" s="41"/>
      <c r="AI65" s="39" t="n">
        <f aca="false">AE65+(AE65*(1-AF65)+((AE65*(1-AG65)+((AE65*(1-AH65))))))</f>
        <v>0</v>
      </c>
    </row>
    <row r="66" customFormat="false" ht="81.55" hidden="false" customHeight="true" outlineLevel="0" collapsed="false">
      <c r="A66" s="45" t="s">
        <v>349</v>
      </c>
      <c r="B66" s="27" t="n">
        <v>1</v>
      </c>
      <c r="C66" s="28" t="s">
        <v>37</v>
      </c>
      <c r="D66" s="44" t="s">
        <v>424</v>
      </c>
      <c r="E66" s="44" t="s">
        <v>425</v>
      </c>
      <c r="F66" s="44" t="s">
        <v>222</v>
      </c>
      <c r="G66" s="49" t="n">
        <v>46022</v>
      </c>
      <c r="H66" s="44" t="s">
        <v>362</v>
      </c>
      <c r="I66" s="42" t="s">
        <v>426</v>
      </c>
      <c r="J66" s="59" t="s">
        <v>427</v>
      </c>
      <c r="K66" s="60" t="s">
        <v>428</v>
      </c>
      <c r="L66" s="12" t="s">
        <v>366</v>
      </c>
      <c r="M66" s="33"/>
      <c r="N66" s="34" t="n">
        <v>166</v>
      </c>
      <c r="O66" s="27"/>
      <c r="P66" s="35"/>
      <c r="Q66" s="36" t="n">
        <f aca="false">P66*O66*N66</f>
        <v>0</v>
      </c>
      <c r="R66" s="57" t="n">
        <v>0</v>
      </c>
      <c r="S66" s="27" t="n">
        <v>0</v>
      </c>
      <c r="T66" s="35" t="n">
        <v>0</v>
      </c>
      <c r="U66" s="37" t="n">
        <v>0</v>
      </c>
      <c r="V66" s="27" t="n">
        <v>70</v>
      </c>
      <c r="W66" s="27"/>
      <c r="X66" s="35"/>
      <c r="Y66" s="38" t="n">
        <f aca="false">X66*W66*V66</f>
        <v>0</v>
      </c>
      <c r="Z66" s="27" t="n">
        <v>0</v>
      </c>
      <c r="AA66" s="27" t="n">
        <v>0</v>
      </c>
      <c r="AB66" s="35" t="n">
        <v>0</v>
      </c>
      <c r="AC66" s="39" t="n">
        <f aca="false">AB66*AA66*Z66</f>
        <v>0</v>
      </c>
      <c r="AD66" s="44" t="s">
        <v>429</v>
      </c>
      <c r="AE66" s="40" t="n">
        <f aca="false">AC66+Y66+U66+Q66</f>
        <v>0</v>
      </c>
      <c r="AF66" s="41"/>
      <c r="AG66" s="41"/>
      <c r="AH66" s="41"/>
      <c r="AI66" s="39" t="n">
        <f aca="false">AE66+(AE66*(1-AF66)+((AE66*(1-AG66)+((AE66*(1-AH66))))))</f>
        <v>0</v>
      </c>
    </row>
    <row r="67" customFormat="false" ht="81.55" hidden="false" customHeight="true" outlineLevel="0" collapsed="false">
      <c r="A67" s="45" t="s">
        <v>349</v>
      </c>
      <c r="B67" s="27" t="n">
        <v>1</v>
      </c>
      <c r="C67" s="28" t="s">
        <v>37</v>
      </c>
      <c r="D67" s="44" t="s">
        <v>404</v>
      </c>
      <c r="E67" s="44" t="s">
        <v>430</v>
      </c>
      <c r="F67" s="44" t="s">
        <v>431</v>
      </c>
      <c r="G67" s="49" t="n">
        <v>46022</v>
      </c>
      <c r="H67" s="44" t="s">
        <v>362</v>
      </c>
      <c r="I67" s="44"/>
      <c r="J67" s="44" t="s">
        <v>406</v>
      </c>
      <c r="K67" s="56" t="s">
        <v>432</v>
      </c>
      <c r="L67" s="12" t="s">
        <v>366</v>
      </c>
      <c r="M67" s="33"/>
      <c r="N67" s="34" t="n">
        <v>0</v>
      </c>
      <c r="O67" s="27" t="n">
        <v>0</v>
      </c>
      <c r="P67" s="35" t="n">
        <v>0</v>
      </c>
      <c r="Q67" s="36" t="n">
        <f aca="false">P67*O67*N67</f>
        <v>0</v>
      </c>
      <c r="R67" s="57" t="n">
        <v>0</v>
      </c>
      <c r="S67" s="27" t="n">
        <v>0</v>
      </c>
      <c r="T67" s="35" t="n">
        <v>0</v>
      </c>
      <c r="U67" s="37" t="n">
        <v>0</v>
      </c>
      <c r="V67" s="27" t="n">
        <v>0</v>
      </c>
      <c r="W67" s="27" t="n">
        <v>0</v>
      </c>
      <c r="X67" s="35" t="n">
        <v>0</v>
      </c>
      <c r="Y67" s="38" t="n">
        <f aca="false">X67*W67*V67</f>
        <v>0</v>
      </c>
      <c r="Z67" s="27" t="n">
        <v>0</v>
      </c>
      <c r="AA67" s="27" t="n">
        <v>0</v>
      </c>
      <c r="AB67" s="35" t="n">
        <v>0</v>
      </c>
      <c r="AC67" s="39" t="n">
        <f aca="false">AB67*AA67*Z67</f>
        <v>0</v>
      </c>
      <c r="AD67" s="44" t="s">
        <v>433</v>
      </c>
      <c r="AE67" s="40" t="n">
        <f aca="false">AC67+Y67+U67+Q67</f>
        <v>0</v>
      </c>
      <c r="AF67" s="41"/>
      <c r="AG67" s="41"/>
      <c r="AH67" s="41"/>
      <c r="AI67" s="39" t="n">
        <f aca="false">AE67+(AE67*(1-AF67)+((AE67*(1-AG67)+((AE67*(1-AH67))))))</f>
        <v>0</v>
      </c>
    </row>
    <row r="68" customFormat="false" ht="37.85" hidden="false" customHeight="true" outlineLevel="0" collapsed="false">
      <c r="A68" s="61" t="s">
        <v>434</v>
      </c>
      <c r="B68" s="61" t="n">
        <v>1</v>
      </c>
      <c r="C68" s="61"/>
      <c r="D68" s="61"/>
      <c r="E68" s="61"/>
      <c r="F68" s="61"/>
      <c r="G68" s="61"/>
      <c r="H68" s="61"/>
      <c r="I68" s="61"/>
      <c r="J68" s="61"/>
      <c r="K68" s="61"/>
      <c r="L68" s="62"/>
      <c r="M68" s="62" t="n">
        <f aca="false">SUM(M2:M67)</f>
        <v>0</v>
      </c>
      <c r="N68" s="61" t="n">
        <f aca="false">SUM(N2:N67)</f>
        <v>94486</v>
      </c>
      <c r="O68" s="61"/>
      <c r="P68" s="63" t="e">
        <f aca="false">Q68/N68</f>
        <v>#VALUE!</v>
      </c>
      <c r="Q68" s="62" t="e">
        <f aca="false">SUM(Q2:Q67)</f>
        <v>#VALUE!</v>
      </c>
      <c r="R68" s="64"/>
      <c r="S68" s="61"/>
      <c r="T68" s="63"/>
      <c r="U68" s="63" t="n">
        <f aca="false">SUM(U2:U67)</f>
        <v>0</v>
      </c>
      <c r="V68" s="61" t="n">
        <f aca="false">SUM(V2:V67)</f>
        <v>6356</v>
      </c>
      <c r="W68" s="61"/>
      <c r="X68" s="63" t="e">
        <f aca="false">Y68/V68</f>
        <v>#VALUE!</v>
      </c>
      <c r="Y68" s="63" t="e">
        <f aca="false">SUM(Y2:Y67)</f>
        <v>#VALUE!</v>
      </c>
      <c r="Z68" s="61" t="n">
        <f aca="false">SUM(Z2:Z67)</f>
        <v>4245</v>
      </c>
      <c r="AA68" s="61"/>
      <c r="AB68" s="63" t="n">
        <f aca="false">AC68/Z68</f>
        <v>0</v>
      </c>
      <c r="AC68" s="62" t="n">
        <f aca="false">SUM(AC2:AC67)</f>
        <v>0</v>
      </c>
      <c r="AD68" s="61"/>
      <c r="AE68" s="62" t="e">
        <f aca="false">AC68+Y68+U68+Q68</f>
        <v>#VALUE!</v>
      </c>
      <c r="AF68" s="61"/>
      <c r="AG68" s="61"/>
      <c r="AH68" s="61"/>
      <c r="AI68" s="62" t="e">
        <f aca="false">AE68+(AE68*(1-AF68)+((AE68*(1-AG68)+((AE68*(1-AH68))))))</f>
        <v>#VALUE!</v>
      </c>
    </row>
  </sheetData>
  <mergeCells count="9">
    <mergeCell ref="A2:A5"/>
    <mergeCell ref="A8:A10"/>
    <mergeCell ref="A14:A16"/>
    <mergeCell ref="A17:A44"/>
    <mergeCell ref="A45:A46"/>
    <mergeCell ref="A47:A48"/>
    <mergeCell ref="A49:A51"/>
    <mergeCell ref="A52:A53"/>
    <mergeCell ref="A54:A67"/>
  </mergeCells>
  <hyperlinks>
    <hyperlink ref="H2" r:id="rId1" display="SRAA&#10;03.20.15.62.89&#10;sraa@region-academique-hdf.fr "/>
    <hyperlink ref="K2" r:id="rId2" display="dl.gestion-immo@ac-lille.fr"/>
    <hyperlink ref="H3" r:id="rId3" display="SRAA&#10;03.20.15.62.89&#10;sraa@region-academique-hdf.fr "/>
    <hyperlink ref="K3" r:id="rId4" display="dl.gestion-immo@ac-lille.fr "/>
    <hyperlink ref="H4" r:id="rId5" display="SRAA&#10;03.20.15.62.89&#10;sraa@region-academique-hdf.fr "/>
    <hyperlink ref="K4" r:id="rId6" display="dl.gestion-immo@ac-lille.fr"/>
    <hyperlink ref="H5" r:id="rId7" display="SRAA&#10;03.20.15.62.89&#10;sraa@region-academique-hdf.fr "/>
    <hyperlink ref="K5" r:id="rId8" display="dl.gestion-immo@ac-lille.fr "/>
    <hyperlink ref="H6" r:id="rId9" display="Estelle TOMÉ&#10;06.80.24.17.63&#10;estelle.tome@epnak.org"/>
    <hyperlink ref="K6" r:id="rId10" display="narcisse.kalef@epnak.org "/>
    <hyperlink ref="H7" r:id="rId11" display="Silvère GOURGUECHON&#10;06.07.81.50.07&#10;silvere.gourguechon@aviation-civile.gouv.fr"/>
    <hyperlink ref="K7" r:id="rId12" display="silvere.gourguechon@aviation-civile.gouv.fr"/>
    <hyperlink ref="H8" r:id="rId13" display="Nicolas ROSEAU&#10;09.70.27.12.12&#10;nicolas.roseau@douane.finances.gouv.fr"/>
    <hyperlink ref="H9" r:id="rId14" display="Nicolas ROSEAU&#10;09.70.27.12.12&#10;nicolas.roseau@douane.finances.gouv.fr"/>
    <hyperlink ref="H10" r:id="rId15" display="Nicolas ROSEAU&#10;09.70.27.12.12&#10;nicolas.roseau@douane.finances.gouv.fr"/>
    <hyperlink ref="H11" r:id="rId16" display="Caroline HAAS &#10;05.61.07.80.16&#10;MMS.DAP-POM@meteo.fr "/>
    <hyperlink ref="K11" r:id="rId17" display="stephane.gruson@meteo.fr"/>
    <hyperlink ref="H12" r:id="rId18" display="Thierry VAES&#10;06.29.70.45.84&#10;thierry.vaes@inserm.fr"/>
    <hyperlink ref="K12" r:id="rId19" display="mohamed.jeffali@inserm.fr"/>
    <hyperlink ref="H13" r:id="rId20" display="Mohamed HALLA&#10;06.78.05.08.44&#10;contrats.em@agile.immo"/>
    <hyperlink ref="K13" r:id="rId21" display="alexandre.brou@agile.immo"/>
    <hyperlink ref="H14" r:id="rId22" display="Alexandre BARRA&#10;07.62.47.71.26&#10;alexandre.barra@dgfip.finances.gouv.fr"/>
    <hyperlink ref="K14" r:id="rId23" display="mohamed.cherigui@dgfip.finances.gouv.fr "/>
    <hyperlink ref="H15" r:id="rId24" display="Alexandre BARRA&#10;07.62.47.71.26&#10;alexandre.barra@dgfip.finances.gouv.fr"/>
    <hyperlink ref="K15" r:id="rId25" display="julien.boutry@dgfip.finances.gouv.fr "/>
    <hyperlink ref="H16" r:id="rId26" display="Alexandre BARRA&#10;07.62.47.71.26&#10;alexandre.barra@dgfip.finances.gouv.fr"/>
    <hyperlink ref="K16" r:id="rId27" display="francois.catteau@dgfip.finances.gouv.fr "/>
    <hyperlink ref="K17" r:id="rId28" display="corinne.naudts@crous-lille.fr"/>
    <hyperlink ref="K18" r:id="rId29" display="virginie.bethencourt@crous-lille.fr"/>
    <hyperlink ref="K19" r:id="rId30" display="nicolas.gabet@crous-lille.fr"/>
    <hyperlink ref="K20" r:id="rId31" display="emmanuele.luquet@crous-lille.fr"/>
    <hyperlink ref="K21" r:id="rId32" display="emmanuele.luquet@crous-lille.fr"/>
    <hyperlink ref="K22" r:id="rId33" display="emmanuele.luquet@crous-lille.fr"/>
    <hyperlink ref="K23" r:id="rId34" display="nicolas.pachy@crous-lille.fr"/>
    <hyperlink ref="K24" r:id="rId35" display="heloise.delplanque@crous-lille.fr"/>
    <hyperlink ref="K25" r:id="rId36" display="heloise.delplanque@crous-lille.fr"/>
    <hyperlink ref="K26" r:id="rId37" display="yannick.varuco@crous-lille.fr"/>
    <hyperlink ref="K27" r:id="rId38" display="maryse.dupuy@crous-lille.fr"/>
    <hyperlink ref="K28" r:id="rId39" display="valerie.swaydan@crous-lille.fr"/>
    <hyperlink ref="K29" r:id="rId40" display="yannick.varuco@crous-lille.fr"/>
    <hyperlink ref="K30" r:id="rId41" display="valerie.swaydan@crous-lille.fr"/>
    <hyperlink ref="K31" r:id="rId42" display="samuel.nedelec@crous-lille.fr"/>
    <hyperlink ref="K32" r:id="rId43" display="samuel.nedelec@crous-lille.fr"/>
    <hyperlink ref="K33" r:id="rId44" display="samuel.nedelec@crous-lille.fr"/>
    <hyperlink ref="K34" r:id="rId45" display="mickael.langrez@crous-lille.fr"/>
    <hyperlink ref="K35" r:id="rId46" display="hypolite.assogbavi@crous-lille.fr"/>
    <hyperlink ref="K36" r:id="rId47" display="hypolite.assogbavi@crous-lille.fr"/>
    <hyperlink ref="K37" r:id="rId48" display="nicolas.pachy@crous-lille.fr"/>
    <hyperlink ref="K38" r:id="rId49" display="vanessa.benoit@crous-lille.fr"/>
    <hyperlink ref="K39" r:id="rId50" display="philippe.radomiak@crous-lille.fr"/>
    <hyperlink ref="K40" r:id="rId51" display="nicolas.pachy@crous-lille.fr"/>
    <hyperlink ref="K41" r:id="rId52" display="samuel.nedelec@crous-lille.fr"/>
    <hyperlink ref="K42" r:id="rId53" display="samuel.nedelec@crous-lille.fr"/>
    <hyperlink ref="K43" r:id="rId54" display="emeline.soumare@crous-lille.fr"/>
    <hyperlink ref="K44" r:id="rId55" display="emeline.soumare@crous-lille.fr"/>
    <hyperlink ref="H45" r:id="rId56" display="Tatiana SZAJKOWSKI&#10;09.70.27.13.04&#10;tatiana.szajkowski@douane.finances.gouv.fr"/>
    <hyperlink ref="K45" r:id="rId57" display="tatiana.szajkowski@douane.finances.gouv.fr"/>
    <hyperlink ref="H46" r:id="rId58" display="Tatiana SZAJKOWSKI&#10;09.70.27.13.04&#10;tatiana.szajkowski@douane.finances.gouv.fr"/>
    <hyperlink ref="K46" r:id="rId59" display="tatiana.szajkowski@douane.finances.gouv.fr"/>
    <hyperlink ref="H47" r:id="rId60" display="Xavier SEGUIN&#10;03.20.30.57.38&#10;xavier.seguin@nord.gouv.fr"/>
    <hyperlink ref="K47" r:id="rId61" display="antoine.koers@nord.gouv.fr"/>
    <hyperlink ref="H48" r:id="rId62" display="Xavier SEGUIN&#10;03.20.30.57.38&#10;xavier.seguin@nord.gouv.fr"/>
    <hyperlink ref="K48" r:id="rId63" display="antoine.koers@nord.gouv.fr"/>
    <hyperlink ref="H49" r:id="rId64" display="Marie-José DARAS&#10;06 19 35 98 68&#10;mj.daras@cma-hautsdefrance.fr "/>
    <hyperlink ref="K49" r:id="rId65" display="m.moty@cma-hautsdefrance.fr "/>
    <hyperlink ref="H50" r:id="rId66" display="Aurélie DUTHOIT &#10;06 25 29 94 55&#10;a.duthoit@cma-hautsdefrance.fr"/>
    <hyperlink ref="K50" r:id="rId67" display="m.moty@cma-hautsdefrance.fr "/>
    <hyperlink ref="H51" r:id="rId68" display="Gaëlle BIVIGLIA &#10;06 21 50 37 84&#10;g.biviglia@cma-hautsdefrance.fr "/>
    <hyperlink ref="K51" r:id="rId69" display="m.moty@cma-hautsdefrance.fr "/>
    <hyperlink ref="H52" r:id="rId70" display="Mathilde THON&#10;03.27.08.13.31&#10;rgbmp.sar.ca-douai@justice.fr"/>
    <hyperlink ref="K52" r:id="rId71" display="chg.tprx-tourcoing@justice.fr"/>
    <hyperlink ref="H53" r:id="rId72" display="Mathilde THON&#10;03.27.08.13.31&#10;rgbmp.sar.ca-douai@justice.fr"/>
    <hyperlink ref="K53" r:id="rId73" display="chg.tprx-roubaix@justice.fr"/>
    <hyperlink ref="H54" r:id="rId74" display="Cendrine LEPLAT&#10;03 20 81 71 53&#10;academie-enp59-marches-publics@interieur.gouv.fr "/>
    <hyperlink ref="H55" r:id="rId75" display="MARCHE PUBLIC&#10; 03 62 59 84 64&#10;dipn59-so-marchespublics@interieur.gouv.fr "/>
    <hyperlink ref="K55" r:id="rId76" display="dipn59-lille-armentieres-logistique@interieur.gouv.fr"/>
    <hyperlink ref="H56" r:id="rId77" display="MARCHE PUBLIC&#10; 03 62 59 84 64&#10;dipn59-so-marchespublics@interieur.gouv.fr "/>
    <hyperlink ref="H57" r:id="rId78" display="MARCHE PUBLIC&#10; 03 62 59 84 64&#10;dipn59-so-marchespublics@interieur.gouv.fr "/>
    <hyperlink ref="H58" r:id="rId79" display="MARCHE PUBLIC&#10; 03 62 59 84 64&#10;dipn59-so-marchespublics@interieur.gouv.fr "/>
    <hyperlink ref="H59" r:id="rId80" display="MARCHE PUBLIC&#10; 03 62 59 84 64&#10;dipn59-so-marchespublics@interieur.gouv.fr "/>
    <hyperlink ref="K59" r:id="rId81" display="da-logistique-dipj59@interieur.gouv.fr"/>
    <hyperlink ref="H60" r:id="rId82" display="MARCHE PUBLIC&#10; 03 62 59 84 64&#10;dipn59-so-marchespublics@interieur.gouv.fr "/>
    <hyperlink ref="H61" r:id="rId83" display="MARCHE PUBLIC&#10; 03 62 59 84 64&#10;dipn59-so-marchespublics@interieur.gouv.fr "/>
    <hyperlink ref="K61" r:id="rId84" display="dipn59-lille-marcqenbaroeul-boe@interieur.gouv.fr"/>
    <hyperlink ref="H62" r:id="rId85" display="MARCHE PUBLIC&#10; 03 62 59 84 64&#10;dipn59-so-marchespublics@interieur.gouv.fr "/>
    <hyperlink ref="H63" r:id="rId86" display="MARCHE PUBLIC&#10; 03 62 59 84 64&#10;dipn59-so-marchespublics@interieur.gouv.fr "/>
    <hyperlink ref="K63" r:id="rId87" display="damien.delanglez@interieur.gouv.fr "/>
    <hyperlink ref="H64" r:id="rId88" display="MARCHE PUBLIC&#10; 03 62 59 84 64&#10;dipn59-so-marchespublics@interieur.gouv.fr "/>
    <hyperlink ref="K64" r:id="rId89" display="vincent.waymel@interieur.gouv.fr"/>
    <hyperlink ref="H65" r:id="rId90" display="MARCHE PUBLIC&#10; 03 62 59 84 64&#10;dipn59-so-marchespublics@interieur.gouv.fr "/>
    <hyperlink ref="H66" r:id="rId91" display="MARCHE PUBLIC&#10; 03 62 59 84 64&#10;dipn59-so-marchespublics@interieur.gouv.fr "/>
    <hyperlink ref="K66" r:id="rId92" display="dipn59-lille-wattignies-boe@interieur.gouv.fr"/>
    <hyperlink ref="H67" r:id="rId93" display="MARCHE PUBLIC&#10; 03 62 59 84 64&#10;dipn59-so-marchespublics@interieur.gouv.fr "/>
    <hyperlink ref="K67" r:id="rId94" display="lilian.marguet@interieur.gouv.fr    &#10;Dipn59-lille-roubaix-logistique@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9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44"/>
  <sheetViews>
    <sheetView showFormulas="false" showGridLines="true" showRowColHeaders="true" showZeros="true" rightToLeft="false" tabSelected="false" showOutlineSymbols="true" defaultGridColor="true" view="normal" topLeftCell="S31" colorId="64" zoomScale="65" zoomScaleNormal="65" zoomScalePageLayoutView="100" workbookViewId="0">
      <selection pane="topLeft" activeCell="AE37" activeCellId="0" sqref="AE37"/>
    </sheetView>
  </sheetViews>
  <sheetFormatPr defaultColWidth="8.72265625" defaultRowHeight="13.8" zeroHeight="false" outlineLevelRow="0" outlineLevelCol="0"/>
  <cols>
    <col collapsed="false" customWidth="true" hidden="false" outlineLevel="0" max="1" min="1" style="7" width="36.38"/>
    <col collapsed="false" customWidth="true" hidden="false" outlineLevel="0" max="2" min="2" style="7" width="14.77"/>
    <col collapsed="false" customWidth="true" hidden="false" outlineLevel="0" max="3" min="3" style="7" width="17.12"/>
    <col collapsed="false" customWidth="true" hidden="false" outlineLevel="0" max="4" min="4" style="7" width="23.55"/>
    <col collapsed="false" customWidth="true" hidden="false" outlineLevel="0" max="5" min="5" style="7" width="37.45"/>
    <col collapsed="false" customWidth="true" hidden="false" outlineLevel="0" max="6" min="6" style="7" width="27.82"/>
    <col collapsed="false" customWidth="true" hidden="false" outlineLevel="0" max="7" min="7" style="7" width="16.48"/>
    <col collapsed="false" customWidth="true" hidden="false" outlineLevel="0" max="8" min="8" style="7" width="32.1"/>
    <col collapsed="false" customWidth="true" hidden="false" outlineLevel="0" max="9" min="9" style="7" width="21.84"/>
    <col collapsed="false" customWidth="true" hidden="false" outlineLevel="0" max="10" min="10" style="7" width="14.43"/>
    <col collapsed="false" customWidth="true" hidden="false" outlineLevel="0" max="11" min="11" style="7" width="24.11"/>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16.26"/>
    <col collapsed="false" customWidth="true" hidden="false" outlineLevel="0" max="19" min="19" style="7" width="15.02"/>
    <col collapsed="false" customWidth="true" hidden="false" outlineLevel="0" max="20" min="20" style="7" width="14.84"/>
    <col collapsed="false" customWidth="true" hidden="false" outlineLevel="0" max="21" min="21" style="7" width="13.54"/>
    <col collapsed="false" customWidth="true" hidden="false" outlineLevel="0" max="22" min="22" style="7" width="15.39"/>
    <col collapsed="false" customWidth="true" hidden="false" outlineLevel="0" max="23" min="23" style="7" width="13.35"/>
    <col collapsed="false" customWidth="true" hidden="false" outlineLevel="0" max="24" min="24" style="7" width="14.09"/>
    <col collapsed="false" customWidth="true" hidden="false" outlineLevel="0" max="25" min="25" style="7" width="13.35"/>
    <col collapsed="false" customWidth="true" hidden="false" outlineLevel="0" max="26" min="26" style="7" width="14.28"/>
    <col collapsed="false" customWidth="true" hidden="false" outlineLevel="0" max="27" min="27" style="7" width="12.42"/>
    <col collapsed="false" customWidth="true" hidden="false" outlineLevel="0" max="28" min="28" style="7" width="14.09"/>
    <col collapsed="false" customWidth="true" hidden="false" outlineLevel="0" max="29" min="29" style="7" width="17.33"/>
    <col collapsed="false" customWidth="true" hidden="false" outlineLevel="0" max="30" min="30" style="7" width="45.37"/>
    <col collapsed="false" customWidth="true" hidden="false" outlineLevel="0" max="31" min="31" style="7" width="25.04"/>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22.68"/>
    <col collapsed="false" customWidth="false" hidden="false" outlineLevel="0" max="1017" min="36" style="7" width="8.71"/>
    <col collapsed="false" customWidth="false" hidden="false" outlineLevel="0" max="16377" min="1018" style="7" width="8.72"/>
    <col collapsed="false" customWidth="true" hidden="false" outlineLevel="0" max="16384" min="16378" style="7"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79.2" hidden="false" customHeight="true" outlineLevel="0" collapsed="false">
      <c r="A2" s="26" t="s">
        <v>36</v>
      </c>
      <c r="B2" s="27" t="n">
        <v>2</v>
      </c>
      <c r="C2" s="28" t="s">
        <v>37</v>
      </c>
      <c r="D2" s="25" t="s">
        <v>436</v>
      </c>
      <c r="E2" s="65" t="s">
        <v>437</v>
      </c>
      <c r="F2" s="25" t="s">
        <v>438</v>
      </c>
      <c r="G2" s="31" t="s">
        <v>46</v>
      </c>
      <c r="H2" s="31" t="s">
        <v>41</v>
      </c>
      <c r="I2" s="29" t="s">
        <v>42</v>
      </c>
      <c r="J2" s="29" t="s">
        <v>43</v>
      </c>
      <c r="K2" s="42" t="s">
        <v>49</v>
      </c>
      <c r="L2" s="12" t="s">
        <v>37</v>
      </c>
      <c r="M2" s="33"/>
      <c r="N2" s="34" t="n">
        <v>600</v>
      </c>
      <c r="O2" s="27"/>
      <c r="P2" s="35"/>
      <c r="Q2" s="36" t="n">
        <f aca="false">P2*O2*N2</f>
        <v>0</v>
      </c>
      <c r="R2" s="27" t="n">
        <v>0</v>
      </c>
      <c r="S2" s="27" t="n">
        <v>0</v>
      </c>
      <c r="T2" s="35" t="n">
        <v>0</v>
      </c>
      <c r="U2" s="37" t="n">
        <v>0</v>
      </c>
      <c r="V2" s="27" t="n">
        <v>35</v>
      </c>
      <c r="W2" s="27"/>
      <c r="X2" s="35"/>
      <c r="Y2" s="38" t="n">
        <f aca="false">X2*W2*V2</f>
        <v>0</v>
      </c>
      <c r="Z2" s="27" t="n">
        <v>0</v>
      </c>
      <c r="AA2" s="27" t="n">
        <v>0</v>
      </c>
      <c r="AB2" s="35" t="n">
        <v>0</v>
      </c>
      <c r="AC2" s="39" t="n">
        <f aca="false">AB2*AA2*Z2</f>
        <v>0</v>
      </c>
      <c r="AD2" s="25"/>
      <c r="AE2" s="40" t="n">
        <f aca="false">AC2+Y2+U2+Q2</f>
        <v>0</v>
      </c>
      <c r="AF2" s="41"/>
      <c r="AG2" s="41"/>
      <c r="AH2" s="41"/>
      <c r="AI2" s="39" t="n">
        <f aca="false">AE2+(AE2*(1-AF2)+((AE2*(1-AG2)+((AE2*(1-AH2))))))</f>
        <v>0</v>
      </c>
    </row>
    <row r="3" customFormat="false" ht="87.25" hidden="false" customHeight="true" outlineLevel="0" collapsed="false">
      <c r="A3" s="43" t="s">
        <v>439</v>
      </c>
      <c r="B3" s="27" t="n">
        <v>2</v>
      </c>
      <c r="C3" s="28" t="s">
        <v>37</v>
      </c>
      <c r="D3" s="44" t="s">
        <v>440</v>
      </c>
      <c r="E3" s="44" t="s">
        <v>441</v>
      </c>
      <c r="F3" s="25" t="s">
        <v>442</v>
      </c>
      <c r="G3" s="31" t="s">
        <v>443</v>
      </c>
      <c r="H3" s="31" t="s">
        <v>444</v>
      </c>
      <c r="I3" s="44" t="s">
        <v>445</v>
      </c>
      <c r="J3" s="44" t="s">
        <v>446</v>
      </c>
      <c r="K3" s="51" t="s">
        <v>447</v>
      </c>
      <c r="L3" s="12" t="s">
        <v>45</v>
      </c>
      <c r="M3" s="33"/>
      <c r="N3" s="34" t="n">
        <v>1000</v>
      </c>
      <c r="O3" s="27"/>
      <c r="P3" s="35"/>
      <c r="Q3" s="36" t="n">
        <f aca="false">P3*O3*N3</f>
        <v>0</v>
      </c>
      <c r="R3" s="25" t="s">
        <v>46</v>
      </c>
      <c r="S3" s="27"/>
      <c r="T3" s="35"/>
      <c r="U3" s="37"/>
      <c r="V3" s="27" t="n">
        <v>0</v>
      </c>
      <c r="W3" s="27" t="n">
        <v>0</v>
      </c>
      <c r="X3" s="35" t="n">
        <v>0</v>
      </c>
      <c r="Y3" s="38" t="n">
        <f aca="false">X3*W3*V3</f>
        <v>0</v>
      </c>
      <c r="Z3" s="27" t="n">
        <v>0</v>
      </c>
      <c r="AA3" s="27" t="n">
        <v>0</v>
      </c>
      <c r="AB3" s="35" t="n">
        <v>0</v>
      </c>
      <c r="AC3" s="39" t="n">
        <f aca="false">AB3*AA3*Z3</f>
        <v>0</v>
      </c>
      <c r="AD3" s="25" t="s">
        <v>116</v>
      </c>
      <c r="AE3" s="40" t="n">
        <f aca="false">AC3+Y3+U3+Q3</f>
        <v>0</v>
      </c>
      <c r="AF3" s="41"/>
      <c r="AG3" s="41"/>
      <c r="AH3" s="41"/>
      <c r="AI3" s="39" t="n">
        <f aca="false">AE3+(AE3*(1-AF3)+((AE3*(1-AG3)+((AE3*(1-AH3))))))</f>
        <v>0</v>
      </c>
    </row>
    <row r="4" customFormat="false" ht="83.8" hidden="false" customHeight="true" outlineLevel="0" collapsed="false">
      <c r="A4" s="43" t="s">
        <v>439</v>
      </c>
      <c r="B4" s="27" t="n">
        <v>2</v>
      </c>
      <c r="C4" s="28" t="s">
        <v>37</v>
      </c>
      <c r="D4" s="44" t="s">
        <v>448</v>
      </c>
      <c r="E4" s="44" t="s">
        <v>449</v>
      </c>
      <c r="F4" s="25" t="s">
        <v>450</v>
      </c>
      <c r="G4" s="31" t="s">
        <v>451</v>
      </c>
      <c r="H4" s="31" t="s">
        <v>444</v>
      </c>
      <c r="I4" s="44" t="s">
        <v>445</v>
      </c>
      <c r="J4" s="44" t="s">
        <v>446</v>
      </c>
      <c r="K4" s="51" t="s">
        <v>447</v>
      </c>
      <c r="L4" s="12" t="s">
        <v>45</v>
      </c>
      <c r="M4" s="33"/>
      <c r="N4" s="34" t="n">
        <v>0</v>
      </c>
      <c r="O4" s="27" t="n">
        <v>0</v>
      </c>
      <c r="P4" s="35" t="n">
        <v>0</v>
      </c>
      <c r="Q4" s="36" t="n">
        <f aca="false">P4*O4*N4</f>
        <v>0</v>
      </c>
      <c r="R4" s="27" t="n">
        <v>0</v>
      </c>
      <c r="S4" s="27" t="n">
        <v>0</v>
      </c>
      <c r="T4" s="35" t="n">
        <v>0</v>
      </c>
      <c r="U4" s="37" t="n">
        <v>0</v>
      </c>
      <c r="V4" s="27" t="n">
        <v>0</v>
      </c>
      <c r="W4" s="27" t="n">
        <v>0</v>
      </c>
      <c r="X4" s="35" t="n">
        <v>0</v>
      </c>
      <c r="Y4" s="38" t="n">
        <f aca="false">X4*W4*V4</f>
        <v>0</v>
      </c>
      <c r="Z4" s="27" t="n">
        <v>0</v>
      </c>
      <c r="AA4" s="27" t="n">
        <v>0</v>
      </c>
      <c r="AB4" s="35" t="n">
        <v>0</v>
      </c>
      <c r="AC4" s="39" t="n">
        <f aca="false">AB4*AA4*Z4</f>
        <v>0</v>
      </c>
      <c r="AD4" s="25" t="s">
        <v>452</v>
      </c>
      <c r="AE4" s="40" t="n">
        <f aca="false">AC4+Y4+U4+Q4</f>
        <v>0</v>
      </c>
      <c r="AF4" s="41"/>
      <c r="AG4" s="41"/>
      <c r="AH4" s="41"/>
      <c r="AI4" s="39" t="n">
        <f aca="false">AE4+(AE4*(1-AF4)+((AE4*(1-AG4)+((AE4*(1-AH4))))))</f>
        <v>0</v>
      </c>
    </row>
    <row r="5" customFormat="false" ht="88.4" hidden="false" customHeight="true" outlineLevel="0" collapsed="false">
      <c r="A5" s="48" t="s">
        <v>79</v>
      </c>
      <c r="B5" s="27" t="n">
        <v>2</v>
      </c>
      <c r="C5" s="28" t="s">
        <v>37</v>
      </c>
      <c r="D5" s="44" t="s">
        <v>453</v>
      </c>
      <c r="E5" s="44" t="s">
        <v>454</v>
      </c>
      <c r="F5" s="25" t="s">
        <v>455</v>
      </c>
      <c r="G5" s="31" t="n">
        <v>46022</v>
      </c>
      <c r="H5" s="31" t="s">
        <v>84</v>
      </c>
      <c r="I5" s="44" t="s">
        <v>456</v>
      </c>
      <c r="J5" s="44" t="s">
        <v>457</v>
      </c>
      <c r="K5" s="66"/>
      <c r="L5" s="12" t="s">
        <v>45</v>
      </c>
      <c r="M5" s="33"/>
      <c r="N5" s="34" t="n">
        <v>13</v>
      </c>
      <c r="O5" s="27"/>
      <c r="P5" s="35"/>
      <c r="Q5" s="36" t="n">
        <f aca="false">P5*O5*N5</f>
        <v>0</v>
      </c>
      <c r="R5" s="25" t="s">
        <v>458</v>
      </c>
      <c r="S5" s="27"/>
      <c r="T5" s="35"/>
      <c r="U5" s="37"/>
      <c r="V5" s="27" t="n">
        <v>0</v>
      </c>
      <c r="W5" s="27" t="n">
        <v>0</v>
      </c>
      <c r="X5" s="35" t="n">
        <v>0</v>
      </c>
      <c r="Y5" s="38" t="n">
        <f aca="false">X5*W5*V5</f>
        <v>0</v>
      </c>
      <c r="Z5" s="27" t="n">
        <v>0</v>
      </c>
      <c r="AA5" s="27" t="n">
        <v>0</v>
      </c>
      <c r="AB5" s="35" t="n">
        <v>0</v>
      </c>
      <c r="AC5" s="39" t="n">
        <f aca="false">AB5*AA5*Z5</f>
        <v>0</v>
      </c>
      <c r="AD5" s="25"/>
      <c r="AE5" s="40" t="n">
        <f aca="false">AC5+Y5+U5+Q5</f>
        <v>0</v>
      </c>
      <c r="AF5" s="41"/>
      <c r="AG5" s="41"/>
      <c r="AH5" s="41"/>
      <c r="AI5" s="39" t="n">
        <f aca="false">AE5+(AE5*(1-AF5)+((AE5*(1-AG5)+((AE5*(1-AH5))))))</f>
        <v>0</v>
      </c>
    </row>
    <row r="6" customFormat="false" ht="49.5" hidden="false" customHeight="true" outlineLevel="0" collapsed="false">
      <c r="A6" s="45" t="s">
        <v>459</v>
      </c>
      <c r="B6" s="27" t="n">
        <v>2</v>
      </c>
      <c r="C6" s="28" t="s">
        <v>37</v>
      </c>
      <c r="D6" s="42" t="s">
        <v>460</v>
      </c>
      <c r="E6" s="44" t="s">
        <v>461</v>
      </c>
      <c r="F6" s="25" t="s">
        <v>462</v>
      </c>
      <c r="G6" s="31" t="n">
        <v>46022</v>
      </c>
      <c r="H6" s="25" t="s">
        <v>463</v>
      </c>
      <c r="I6" s="44" t="s">
        <v>464</v>
      </c>
      <c r="J6" s="44" t="s">
        <v>465</v>
      </c>
      <c r="K6" s="51" t="s">
        <v>466</v>
      </c>
      <c r="L6" s="12" t="s">
        <v>37</v>
      </c>
      <c r="M6" s="33"/>
      <c r="N6" s="34" t="n">
        <v>18471</v>
      </c>
      <c r="O6" s="27"/>
      <c r="P6" s="35"/>
      <c r="Q6" s="36" t="n">
        <f aca="false">P6*O6*N6</f>
        <v>0</v>
      </c>
      <c r="R6" s="44" t="n">
        <v>594</v>
      </c>
      <c r="S6" s="27"/>
      <c r="T6" s="35"/>
      <c r="U6" s="37"/>
      <c r="V6" s="27" t="n">
        <v>80</v>
      </c>
      <c r="W6" s="27"/>
      <c r="X6" s="35"/>
      <c r="Y6" s="38" t="n">
        <f aca="false">X6*W6*V6</f>
        <v>0</v>
      </c>
      <c r="Z6" s="27" t="n">
        <v>0</v>
      </c>
      <c r="AA6" s="27" t="n">
        <v>0</v>
      </c>
      <c r="AB6" s="35" t="n">
        <v>0</v>
      </c>
      <c r="AC6" s="39" t="n">
        <f aca="false">AB6*AA6*Z6</f>
        <v>0</v>
      </c>
      <c r="AD6" s="25"/>
      <c r="AE6" s="40" t="n">
        <f aca="false">AC6+Y6+U6+Q6</f>
        <v>0</v>
      </c>
      <c r="AF6" s="41"/>
      <c r="AG6" s="41"/>
      <c r="AH6" s="41"/>
      <c r="AI6" s="39" t="n">
        <f aca="false">AE6+(AE6*(1-AF6)+((AE6*(1-AG6)+((AE6*(1-AH6))))))</f>
        <v>0</v>
      </c>
    </row>
    <row r="7" customFormat="false" ht="49.5" hidden="false" customHeight="true" outlineLevel="0" collapsed="false">
      <c r="A7" s="45" t="s">
        <v>459</v>
      </c>
      <c r="B7" s="27" t="n">
        <v>2</v>
      </c>
      <c r="C7" s="28" t="s">
        <v>37</v>
      </c>
      <c r="D7" s="42" t="s">
        <v>467</v>
      </c>
      <c r="E7" s="42" t="s">
        <v>468</v>
      </c>
      <c r="F7" s="25" t="s">
        <v>469</v>
      </c>
      <c r="G7" s="31" t="n">
        <v>46022</v>
      </c>
      <c r="H7" s="25" t="s">
        <v>463</v>
      </c>
      <c r="I7" s="44" t="s">
        <v>464</v>
      </c>
      <c r="J7" s="44" t="s">
        <v>465</v>
      </c>
      <c r="K7" s="51" t="s">
        <v>466</v>
      </c>
      <c r="L7" s="12" t="s">
        <v>37</v>
      </c>
      <c r="M7" s="33"/>
      <c r="N7" s="34" t="n">
        <v>1503</v>
      </c>
      <c r="O7" s="27"/>
      <c r="P7" s="35"/>
      <c r="Q7" s="36" t="n">
        <f aca="false">P7*O7*N7</f>
        <v>0</v>
      </c>
      <c r="R7" s="44" t="n">
        <v>118.5</v>
      </c>
      <c r="S7" s="27"/>
      <c r="T7" s="35"/>
      <c r="U7" s="37"/>
      <c r="V7" s="27" t="n">
        <v>100</v>
      </c>
      <c r="W7" s="27"/>
      <c r="X7" s="35"/>
      <c r="Y7" s="38" t="n">
        <f aca="false">X7*W7*V7</f>
        <v>0</v>
      </c>
      <c r="Z7" s="27" t="n">
        <v>0</v>
      </c>
      <c r="AA7" s="27" t="n">
        <v>0</v>
      </c>
      <c r="AB7" s="35" t="n">
        <v>0</v>
      </c>
      <c r="AC7" s="39" t="n">
        <f aca="false">AB7*AA7*Z7</f>
        <v>0</v>
      </c>
      <c r="AD7" s="25"/>
      <c r="AE7" s="40" t="n">
        <f aca="false">AC7+Y7+U7+Q7</f>
        <v>0</v>
      </c>
      <c r="AF7" s="41"/>
      <c r="AG7" s="41"/>
      <c r="AH7" s="41"/>
      <c r="AI7" s="39" t="n">
        <f aca="false">AE7+(AE7*(1-AF7)+((AE7*(1-AG7)+((AE7*(1-AH7))))))</f>
        <v>0</v>
      </c>
    </row>
    <row r="8" customFormat="false" ht="75.6" hidden="false" customHeight="true" outlineLevel="0" collapsed="false">
      <c r="A8" s="48" t="s">
        <v>470</v>
      </c>
      <c r="B8" s="27" t="n">
        <v>2</v>
      </c>
      <c r="C8" s="28" t="s">
        <v>37</v>
      </c>
      <c r="D8" s="44" t="s">
        <v>471</v>
      </c>
      <c r="E8" s="44" t="s">
        <v>472</v>
      </c>
      <c r="F8" s="25" t="s">
        <v>438</v>
      </c>
      <c r="G8" s="31" t="n">
        <v>46022</v>
      </c>
      <c r="H8" s="25" t="s">
        <v>473</v>
      </c>
      <c r="I8" s="44" t="s">
        <v>474</v>
      </c>
      <c r="J8" s="44" t="s">
        <v>475</v>
      </c>
      <c r="K8" s="51" t="s">
        <v>476</v>
      </c>
      <c r="L8" s="12" t="s">
        <v>37</v>
      </c>
      <c r="M8" s="33"/>
      <c r="N8" s="34" t="n">
        <v>2500</v>
      </c>
      <c r="O8" s="27"/>
      <c r="P8" s="35"/>
      <c r="Q8" s="36" t="n">
        <f aca="false">P8*O8*N8</f>
        <v>0</v>
      </c>
      <c r="R8" s="44" t="n">
        <v>150</v>
      </c>
      <c r="S8" s="27"/>
      <c r="T8" s="35"/>
      <c r="U8" s="37"/>
      <c r="V8" s="27" t="n">
        <v>0</v>
      </c>
      <c r="W8" s="27" t="n">
        <v>0</v>
      </c>
      <c r="X8" s="35" t="n">
        <v>0</v>
      </c>
      <c r="Y8" s="38" t="n">
        <f aca="false">X8*W8*V8</f>
        <v>0</v>
      </c>
      <c r="Z8" s="27" t="n">
        <v>18500</v>
      </c>
      <c r="AA8" s="27"/>
      <c r="AB8" s="35"/>
      <c r="AC8" s="39" t="n">
        <f aca="false">AB8*AA8*Z8</f>
        <v>0</v>
      </c>
      <c r="AD8" s="25" t="s">
        <v>477</v>
      </c>
      <c r="AE8" s="40" t="n">
        <f aca="false">AC8+Y8+U8+Q8</f>
        <v>0</v>
      </c>
      <c r="AF8" s="41"/>
      <c r="AG8" s="41"/>
      <c r="AH8" s="41"/>
      <c r="AI8" s="39" t="n">
        <f aca="false">AE8+(AE8*(1-AF8)+((AE8*(1-AG8)+((AE8*(1-AH8))))))</f>
        <v>0</v>
      </c>
    </row>
    <row r="9" customFormat="false" ht="75.6" hidden="false" customHeight="true" outlineLevel="0" collapsed="false">
      <c r="A9" s="45" t="s">
        <v>147</v>
      </c>
      <c r="B9" s="27" t="n">
        <v>2</v>
      </c>
      <c r="C9" s="28" t="s">
        <v>37</v>
      </c>
      <c r="D9" s="29" t="s">
        <v>478</v>
      </c>
      <c r="E9" s="29" t="s">
        <v>479</v>
      </c>
      <c r="F9" s="25" t="s">
        <v>438</v>
      </c>
      <c r="G9" s="31" t="n">
        <v>46022</v>
      </c>
      <c r="H9" s="31" t="s">
        <v>151</v>
      </c>
      <c r="I9" s="29" t="s">
        <v>480</v>
      </c>
      <c r="J9" s="29" t="s">
        <v>481</v>
      </c>
      <c r="K9" s="54" t="s">
        <v>482</v>
      </c>
      <c r="L9" s="12" t="s">
        <v>37</v>
      </c>
      <c r="M9" s="33"/>
      <c r="N9" s="34" t="n">
        <v>150</v>
      </c>
      <c r="O9" s="27"/>
      <c r="P9" s="35"/>
      <c r="Q9" s="36" t="n">
        <f aca="false">P9*O9*N9</f>
        <v>0</v>
      </c>
      <c r="R9" s="44" t="s">
        <v>483</v>
      </c>
      <c r="S9" s="27"/>
      <c r="T9" s="35"/>
      <c r="U9" s="37"/>
      <c r="V9" s="27" t="n">
        <v>0</v>
      </c>
      <c r="W9" s="27" t="n">
        <v>0</v>
      </c>
      <c r="X9" s="35" t="n">
        <v>0</v>
      </c>
      <c r="Y9" s="38" t="n">
        <f aca="false">X9*W9*V9</f>
        <v>0</v>
      </c>
      <c r="Z9" s="27" t="n">
        <v>0</v>
      </c>
      <c r="AA9" s="27" t="n">
        <v>0</v>
      </c>
      <c r="AB9" s="35" t="n">
        <v>0</v>
      </c>
      <c r="AC9" s="39" t="n">
        <f aca="false">AB9*AA9*Z9</f>
        <v>0</v>
      </c>
      <c r="AD9" s="25"/>
      <c r="AE9" s="40" t="n">
        <f aca="false">AC9+Y9+U9+Q9</f>
        <v>0</v>
      </c>
      <c r="AF9" s="41"/>
      <c r="AG9" s="41"/>
      <c r="AH9" s="41"/>
      <c r="AI9" s="39" t="n">
        <f aca="false">AE9+(AE9*(1-AF9)+((AE9*(1-AG9)+((AE9*(1-AH9))))))</f>
        <v>0</v>
      </c>
    </row>
    <row r="10" customFormat="false" ht="75.6" hidden="false" customHeight="true" outlineLevel="0" collapsed="false">
      <c r="A10" s="45" t="s">
        <v>147</v>
      </c>
      <c r="B10" s="27" t="n">
        <v>2</v>
      </c>
      <c r="C10" s="28" t="s">
        <v>37</v>
      </c>
      <c r="D10" s="29" t="s">
        <v>484</v>
      </c>
      <c r="E10" s="29" t="s">
        <v>485</v>
      </c>
      <c r="F10" s="25" t="s">
        <v>486</v>
      </c>
      <c r="G10" s="31" t="n">
        <v>46022</v>
      </c>
      <c r="H10" s="31" t="s">
        <v>487</v>
      </c>
      <c r="I10" s="29" t="s">
        <v>152</v>
      </c>
      <c r="J10" s="29" t="s">
        <v>488</v>
      </c>
      <c r="K10" s="53" t="s">
        <v>154</v>
      </c>
      <c r="L10" s="12" t="s">
        <v>37</v>
      </c>
      <c r="M10" s="33"/>
      <c r="N10" s="34" t="n">
        <v>4000</v>
      </c>
      <c r="O10" s="27"/>
      <c r="P10" s="35"/>
      <c r="Q10" s="36" t="n">
        <f aca="false">P10*O10*N10</f>
        <v>0</v>
      </c>
      <c r="R10" s="29" t="s">
        <v>489</v>
      </c>
      <c r="S10" s="27"/>
      <c r="T10" s="35"/>
      <c r="U10" s="37"/>
      <c r="V10" s="27" t="n">
        <v>0</v>
      </c>
      <c r="W10" s="27" t="n">
        <v>0</v>
      </c>
      <c r="X10" s="35" t="n">
        <v>0</v>
      </c>
      <c r="Y10" s="38" t="n">
        <f aca="false">X10*W10*V10</f>
        <v>0</v>
      </c>
      <c r="Z10" s="27" t="n">
        <v>0</v>
      </c>
      <c r="AA10" s="27" t="n">
        <v>0</v>
      </c>
      <c r="AB10" s="35" t="n">
        <v>0</v>
      </c>
      <c r="AC10" s="39" t="n">
        <f aca="false">AB10*AA10*Z10</f>
        <v>0</v>
      </c>
      <c r="AD10" s="25" t="s">
        <v>490</v>
      </c>
      <c r="AE10" s="40" t="n">
        <f aca="false">AC10+Y10+U10+Q10</f>
        <v>0</v>
      </c>
      <c r="AF10" s="41"/>
      <c r="AG10" s="41"/>
      <c r="AH10" s="41"/>
      <c r="AI10" s="39" t="n">
        <f aca="false">AE10+(AE10*(1-AF10)+((AE10*(1-AG10)+((AE10*(1-AH10))))))</f>
        <v>0</v>
      </c>
    </row>
    <row r="11" customFormat="false" ht="75.6" hidden="false" customHeight="true" outlineLevel="0" collapsed="false">
      <c r="A11" s="45" t="s">
        <v>147</v>
      </c>
      <c r="B11" s="27" t="n">
        <v>2</v>
      </c>
      <c r="C11" s="28" t="s">
        <v>37</v>
      </c>
      <c r="D11" s="29" t="s">
        <v>491</v>
      </c>
      <c r="E11" s="29" t="s">
        <v>492</v>
      </c>
      <c r="F11" s="25" t="s">
        <v>455</v>
      </c>
      <c r="G11" s="31" t="s">
        <v>63</v>
      </c>
      <c r="H11" s="31" t="s">
        <v>487</v>
      </c>
      <c r="I11" s="29" t="s">
        <v>152</v>
      </c>
      <c r="J11" s="29" t="s">
        <v>153</v>
      </c>
      <c r="K11" s="53" t="s">
        <v>154</v>
      </c>
      <c r="L11" s="12" t="s">
        <v>37</v>
      </c>
      <c r="M11" s="33"/>
      <c r="N11" s="34" t="n">
        <v>2300</v>
      </c>
      <c r="O11" s="27"/>
      <c r="P11" s="35"/>
      <c r="Q11" s="36" t="n">
        <f aca="false">P11*O11*N11</f>
        <v>0</v>
      </c>
      <c r="R11" s="29" t="s">
        <v>493</v>
      </c>
      <c r="S11" s="27"/>
      <c r="T11" s="35"/>
      <c r="U11" s="37"/>
      <c r="V11" s="27" t="n">
        <v>0</v>
      </c>
      <c r="W11" s="27" t="n">
        <v>0</v>
      </c>
      <c r="X11" s="35" t="n">
        <v>0</v>
      </c>
      <c r="Y11" s="38" t="n">
        <f aca="false">X11*W11*V11</f>
        <v>0</v>
      </c>
      <c r="Z11" s="27" t="n">
        <v>0</v>
      </c>
      <c r="AA11" s="27" t="n">
        <v>0</v>
      </c>
      <c r="AB11" s="35" t="n">
        <v>0</v>
      </c>
      <c r="AC11" s="39" t="n">
        <f aca="false">AB11*AA11*Z11</f>
        <v>0</v>
      </c>
      <c r="AD11" s="25"/>
      <c r="AE11" s="40" t="n">
        <f aca="false">AC11+Y11+U11+Q11</f>
        <v>0</v>
      </c>
      <c r="AF11" s="41"/>
      <c r="AG11" s="41"/>
      <c r="AH11" s="41"/>
      <c r="AI11" s="39" t="n">
        <f aca="false">AE11+(AE11*(1-AF11)+((AE11*(1-AG11)+((AE11*(1-AH11))))))</f>
        <v>0</v>
      </c>
    </row>
    <row r="12" customFormat="false" ht="75.6" hidden="false" customHeight="true" outlineLevel="0" collapsed="false">
      <c r="A12" s="45" t="s">
        <v>147</v>
      </c>
      <c r="B12" s="27" t="n">
        <v>2</v>
      </c>
      <c r="C12" s="28" t="s">
        <v>37</v>
      </c>
      <c r="D12" s="29" t="s">
        <v>494</v>
      </c>
      <c r="E12" s="29" t="s">
        <v>495</v>
      </c>
      <c r="F12" s="25" t="s">
        <v>455</v>
      </c>
      <c r="G12" s="31" t="s">
        <v>63</v>
      </c>
      <c r="H12" s="31" t="s">
        <v>487</v>
      </c>
      <c r="I12" s="29" t="s">
        <v>152</v>
      </c>
      <c r="J12" s="29" t="s">
        <v>153</v>
      </c>
      <c r="K12" s="53" t="s">
        <v>154</v>
      </c>
      <c r="L12" s="12" t="s">
        <v>37</v>
      </c>
      <c r="M12" s="33"/>
      <c r="N12" s="34" t="n">
        <v>1500</v>
      </c>
      <c r="O12" s="27"/>
      <c r="P12" s="35"/>
      <c r="Q12" s="36" t="n">
        <f aca="false">P12*O12*N12</f>
        <v>0</v>
      </c>
      <c r="R12" s="29" t="s">
        <v>496</v>
      </c>
      <c r="S12" s="27"/>
      <c r="T12" s="35"/>
      <c r="U12" s="37"/>
      <c r="V12" s="27" t="n">
        <v>0</v>
      </c>
      <c r="W12" s="27" t="n">
        <v>0</v>
      </c>
      <c r="X12" s="35" t="n">
        <v>0</v>
      </c>
      <c r="Y12" s="38" t="n">
        <f aca="false">X12*W12*V12</f>
        <v>0</v>
      </c>
      <c r="Z12" s="27" t="n">
        <v>0</v>
      </c>
      <c r="AA12" s="27" t="n">
        <v>0</v>
      </c>
      <c r="AB12" s="35" t="n">
        <v>0</v>
      </c>
      <c r="AC12" s="39" t="n">
        <f aca="false">AB12*AA12*Z12</f>
        <v>0</v>
      </c>
      <c r="AD12" s="25"/>
      <c r="AE12" s="40" t="n">
        <f aca="false">AC12+Y12+U12+Q12</f>
        <v>0</v>
      </c>
      <c r="AF12" s="41"/>
      <c r="AG12" s="41"/>
      <c r="AH12" s="41"/>
      <c r="AI12" s="39" t="n">
        <f aca="false">AE12+(AE12*(1-AF12)+((AE12*(1-AG12)+((AE12*(1-AH12))))))</f>
        <v>0</v>
      </c>
    </row>
    <row r="13" customFormat="false" ht="75.6" hidden="false" customHeight="true" outlineLevel="0" collapsed="false">
      <c r="A13" s="45" t="s">
        <v>147</v>
      </c>
      <c r="B13" s="27" t="n">
        <v>2</v>
      </c>
      <c r="C13" s="28" t="s">
        <v>37</v>
      </c>
      <c r="D13" s="29" t="s">
        <v>497</v>
      </c>
      <c r="E13" s="29" t="s">
        <v>498</v>
      </c>
      <c r="F13" s="25" t="s">
        <v>455</v>
      </c>
      <c r="G13" s="31" t="s">
        <v>63</v>
      </c>
      <c r="H13" s="31" t="s">
        <v>487</v>
      </c>
      <c r="I13" s="29" t="s">
        <v>152</v>
      </c>
      <c r="J13" s="29" t="s">
        <v>153</v>
      </c>
      <c r="K13" s="53" t="s">
        <v>154</v>
      </c>
      <c r="L13" s="12" t="s">
        <v>37</v>
      </c>
      <c r="M13" s="33"/>
      <c r="N13" s="34" t="n">
        <v>1300</v>
      </c>
      <c r="O13" s="27"/>
      <c r="P13" s="35"/>
      <c r="Q13" s="36" t="n">
        <f aca="false">P13*O13*N13</f>
        <v>0</v>
      </c>
      <c r="R13" s="29" t="s">
        <v>499</v>
      </c>
      <c r="S13" s="27"/>
      <c r="T13" s="35"/>
      <c r="U13" s="37"/>
      <c r="V13" s="27" t="n">
        <v>0</v>
      </c>
      <c r="W13" s="27" t="n">
        <v>0</v>
      </c>
      <c r="X13" s="35" t="n">
        <v>0</v>
      </c>
      <c r="Y13" s="38" t="n">
        <f aca="false">X13*W13*V13</f>
        <v>0</v>
      </c>
      <c r="Z13" s="27" t="n">
        <v>0</v>
      </c>
      <c r="AA13" s="27" t="n">
        <v>0</v>
      </c>
      <c r="AB13" s="35" t="n">
        <v>0</v>
      </c>
      <c r="AC13" s="39" t="n">
        <f aca="false">AB13*AA13*Z13</f>
        <v>0</v>
      </c>
      <c r="AD13" s="25" t="s">
        <v>500</v>
      </c>
      <c r="AE13" s="40" t="n">
        <f aca="false">AC13+Y13+U13+Q13</f>
        <v>0</v>
      </c>
      <c r="AF13" s="41"/>
      <c r="AG13" s="41"/>
      <c r="AH13" s="41"/>
      <c r="AI13" s="39" t="n">
        <f aca="false">AE13+(AE13*(1-AF13)+((AE13*(1-AG13)+((AE13*(1-AH13))))))</f>
        <v>0</v>
      </c>
    </row>
    <row r="14" customFormat="false" ht="75.6" hidden="false" customHeight="true" outlineLevel="0" collapsed="false">
      <c r="A14" s="48" t="s">
        <v>316</v>
      </c>
      <c r="B14" s="27" t="n">
        <v>2</v>
      </c>
      <c r="C14" s="28" t="s">
        <v>37</v>
      </c>
      <c r="D14" s="44" t="s">
        <v>501</v>
      </c>
      <c r="E14" s="44" t="s">
        <v>502</v>
      </c>
      <c r="F14" s="25" t="s">
        <v>455</v>
      </c>
      <c r="G14" s="31" t="s">
        <v>46</v>
      </c>
      <c r="H14" s="31" t="s">
        <v>503</v>
      </c>
      <c r="I14" s="44" t="s">
        <v>320</v>
      </c>
      <c r="J14" s="46" t="s">
        <v>321</v>
      </c>
      <c r="K14" s="44" t="s">
        <v>322</v>
      </c>
      <c r="L14" s="12" t="s">
        <v>45</v>
      </c>
      <c r="M14" s="33"/>
      <c r="N14" s="34" t="n">
        <v>2160</v>
      </c>
      <c r="O14" s="27"/>
      <c r="P14" s="35"/>
      <c r="Q14" s="36" t="n">
        <f aca="false">P14*O14*N14</f>
        <v>0</v>
      </c>
      <c r="R14" s="29" t="s">
        <v>504</v>
      </c>
      <c r="S14" s="25" t="s">
        <v>505</v>
      </c>
      <c r="T14" s="35"/>
      <c r="U14" s="37"/>
      <c r="V14" s="27" t="n">
        <v>0</v>
      </c>
      <c r="W14" s="27" t="n">
        <v>0</v>
      </c>
      <c r="X14" s="35" t="n">
        <v>0</v>
      </c>
      <c r="Y14" s="38" t="n">
        <f aca="false">X14*W14*V14</f>
        <v>0</v>
      </c>
      <c r="Z14" s="27" t="n">
        <v>0</v>
      </c>
      <c r="AA14" s="27" t="n">
        <v>0</v>
      </c>
      <c r="AB14" s="35" t="n">
        <v>0</v>
      </c>
      <c r="AC14" s="39" t="n">
        <f aca="false">AB14*AA14*Z14</f>
        <v>0</v>
      </c>
      <c r="AD14" s="25"/>
      <c r="AE14" s="40" t="n">
        <f aca="false">AC14+Y14+U14+Q14</f>
        <v>0</v>
      </c>
      <c r="AF14" s="41"/>
      <c r="AG14" s="41"/>
      <c r="AH14" s="41"/>
      <c r="AI14" s="39" t="n">
        <f aca="false">AE14+(AE14*(1-AF14)+((AE14*(1-AG14)+((AE14*(1-AH14))))))</f>
        <v>0</v>
      </c>
    </row>
    <row r="15" customFormat="false" ht="75.6" hidden="false" customHeight="true" outlineLevel="0" collapsed="false">
      <c r="A15" s="45" t="s">
        <v>332</v>
      </c>
      <c r="B15" s="27" t="n">
        <v>2</v>
      </c>
      <c r="C15" s="28" t="s">
        <v>37</v>
      </c>
      <c r="D15" s="44" t="s">
        <v>506</v>
      </c>
      <c r="E15" s="44" t="s">
        <v>507</v>
      </c>
      <c r="F15" s="44" t="s">
        <v>508</v>
      </c>
      <c r="G15" s="31" t="n">
        <v>46022</v>
      </c>
      <c r="H15" s="44" t="s">
        <v>335</v>
      </c>
      <c r="I15" s="44" t="s">
        <v>509</v>
      </c>
      <c r="J15" s="44" t="s">
        <v>510</v>
      </c>
      <c r="K15" s="51" t="s">
        <v>511</v>
      </c>
      <c r="L15" s="12" t="s">
        <v>45</v>
      </c>
      <c r="M15" s="33"/>
      <c r="N15" s="34" t="n">
        <v>0</v>
      </c>
      <c r="O15" s="27" t="n">
        <v>0</v>
      </c>
      <c r="P15" s="35" t="n">
        <v>0</v>
      </c>
      <c r="Q15" s="36" t="n">
        <f aca="false">P15*O15*N15</f>
        <v>0</v>
      </c>
      <c r="R15" s="29" t="n">
        <v>0</v>
      </c>
      <c r="S15" s="25" t="n">
        <v>0</v>
      </c>
      <c r="T15" s="35" t="n">
        <v>0</v>
      </c>
      <c r="U15" s="37" t="n">
        <v>0</v>
      </c>
      <c r="V15" s="27" t="n">
        <v>10</v>
      </c>
      <c r="W15" s="27"/>
      <c r="X15" s="35"/>
      <c r="Y15" s="38" t="n">
        <f aca="false">X15*W15*V15</f>
        <v>0</v>
      </c>
      <c r="Z15" s="27" t="n">
        <v>0</v>
      </c>
      <c r="AA15" s="27" t="n">
        <v>0</v>
      </c>
      <c r="AB15" s="35" t="n">
        <v>0</v>
      </c>
      <c r="AC15" s="39" t="n">
        <f aca="false">AB15*AA15*Z15</f>
        <v>0</v>
      </c>
      <c r="AD15" s="44" t="s">
        <v>512</v>
      </c>
      <c r="AE15" s="40" t="n">
        <f aca="false">AC15+Y15+U15+Q15</f>
        <v>0</v>
      </c>
      <c r="AF15" s="41"/>
      <c r="AG15" s="41"/>
      <c r="AH15" s="41"/>
      <c r="AI15" s="39" t="n">
        <f aca="false">AE15+(AE15*(1-AF15)+((AE15*(1-AG15)+((AE15*(1-AH15))))))</f>
        <v>0</v>
      </c>
    </row>
    <row r="16" customFormat="false" ht="75.6" hidden="false" customHeight="true" outlineLevel="0" collapsed="false">
      <c r="A16" s="45" t="s">
        <v>332</v>
      </c>
      <c r="B16" s="27" t="n">
        <v>2</v>
      </c>
      <c r="C16" s="28" t="s">
        <v>37</v>
      </c>
      <c r="D16" s="44" t="s">
        <v>513</v>
      </c>
      <c r="E16" s="44" t="s">
        <v>514</v>
      </c>
      <c r="F16" s="44" t="s">
        <v>508</v>
      </c>
      <c r="G16" s="31" t="s">
        <v>46</v>
      </c>
      <c r="H16" s="44" t="s">
        <v>335</v>
      </c>
      <c r="I16" s="44" t="s">
        <v>509</v>
      </c>
      <c r="J16" s="44" t="s">
        <v>510</v>
      </c>
      <c r="K16" s="51" t="s">
        <v>511</v>
      </c>
      <c r="L16" s="12" t="s">
        <v>45</v>
      </c>
      <c r="M16" s="33"/>
      <c r="N16" s="34" t="n">
        <v>50</v>
      </c>
      <c r="O16" s="27"/>
      <c r="P16" s="35"/>
      <c r="Q16" s="36" t="n">
        <f aca="false">P16*O16*N16</f>
        <v>0</v>
      </c>
      <c r="R16" s="44" t="n">
        <v>0</v>
      </c>
      <c r="S16" s="25" t="n">
        <v>0</v>
      </c>
      <c r="T16" s="35" t="n">
        <v>0</v>
      </c>
      <c r="U16" s="37" t="n">
        <v>0</v>
      </c>
      <c r="V16" s="27" t="n">
        <v>0</v>
      </c>
      <c r="W16" s="27" t="n">
        <v>0</v>
      </c>
      <c r="X16" s="35" t="n">
        <v>0</v>
      </c>
      <c r="Y16" s="38" t="n">
        <f aca="false">X16*W16*V16</f>
        <v>0</v>
      </c>
      <c r="Z16" s="27" t="n">
        <v>0</v>
      </c>
      <c r="AA16" s="27" t="n">
        <v>0</v>
      </c>
      <c r="AB16" s="35" t="n">
        <v>0</v>
      </c>
      <c r="AC16" s="39" t="n">
        <f aca="false">AB16*AA16*Z16</f>
        <v>0</v>
      </c>
      <c r="AD16" s="67" t="s">
        <v>515</v>
      </c>
      <c r="AE16" s="40" t="n">
        <f aca="false">AC16+Y16+U16+Q16</f>
        <v>0</v>
      </c>
      <c r="AF16" s="41"/>
      <c r="AG16" s="41"/>
      <c r="AH16" s="41"/>
      <c r="AI16" s="39" t="n">
        <f aca="false">AE16+(AE16*(1-AF16)+((AE16*(1-AG16)+((AE16*(1-AH16))))))</f>
        <v>0</v>
      </c>
    </row>
    <row r="17" customFormat="false" ht="75.6" hidden="false" customHeight="true" outlineLevel="0" collapsed="false">
      <c r="A17" s="45" t="s">
        <v>332</v>
      </c>
      <c r="B17" s="27" t="n">
        <v>2</v>
      </c>
      <c r="C17" s="28" t="s">
        <v>37</v>
      </c>
      <c r="D17" s="44" t="s">
        <v>516</v>
      </c>
      <c r="E17" s="44" t="s">
        <v>517</v>
      </c>
      <c r="F17" s="44" t="s">
        <v>518</v>
      </c>
      <c r="G17" s="31" t="n">
        <v>46022</v>
      </c>
      <c r="H17" s="44" t="s">
        <v>335</v>
      </c>
      <c r="I17" s="44" t="s">
        <v>519</v>
      </c>
      <c r="J17" s="44" t="s">
        <v>520</v>
      </c>
      <c r="K17" s="51" t="s">
        <v>521</v>
      </c>
      <c r="L17" s="12" t="s">
        <v>45</v>
      </c>
      <c r="M17" s="33"/>
      <c r="N17" s="34" t="n">
        <v>785.5</v>
      </c>
      <c r="O17" s="27"/>
      <c r="P17" s="35"/>
      <c r="Q17" s="36" t="n">
        <f aca="false">P17*O17*N17</f>
        <v>0</v>
      </c>
      <c r="R17" s="44" t="s">
        <v>522</v>
      </c>
      <c r="S17" s="25"/>
      <c r="T17" s="35"/>
      <c r="U17" s="37"/>
      <c r="V17" s="27" t="n">
        <v>30</v>
      </c>
      <c r="W17" s="27"/>
      <c r="X17" s="35"/>
      <c r="Y17" s="38" t="n">
        <f aca="false">X17*W17*V17</f>
        <v>0</v>
      </c>
      <c r="Z17" s="27" t="n">
        <v>0</v>
      </c>
      <c r="AA17" s="27" t="n">
        <v>0</v>
      </c>
      <c r="AB17" s="35" t="n">
        <v>0</v>
      </c>
      <c r="AC17" s="39" t="n">
        <f aca="false">AB17*AA17*Z17</f>
        <v>0</v>
      </c>
      <c r="AD17" s="44" t="s">
        <v>523</v>
      </c>
      <c r="AE17" s="40" t="n">
        <f aca="false">AC17+Y17+U17+Q17</f>
        <v>0</v>
      </c>
      <c r="AF17" s="41"/>
      <c r="AG17" s="41"/>
      <c r="AH17" s="41"/>
      <c r="AI17" s="39" t="n">
        <f aca="false">AE17+(AE17*(1-AF17)+((AE17*(1-AG17)+((AE17*(1-AH17))))))</f>
        <v>0</v>
      </c>
    </row>
    <row r="18" customFormat="false" ht="75.6" hidden="false" customHeight="true" outlineLevel="0" collapsed="false">
      <c r="A18" s="45" t="s">
        <v>332</v>
      </c>
      <c r="B18" s="27" t="n">
        <v>2</v>
      </c>
      <c r="C18" s="28" t="s">
        <v>37</v>
      </c>
      <c r="D18" s="44" t="s">
        <v>524</v>
      </c>
      <c r="E18" s="44" t="s">
        <v>525</v>
      </c>
      <c r="F18" s="44" t="s">
        <v>526</v>
      </c>
      <c r="G18" s="31" t="n">
        <v>46022</v>
      </c>
      <c r="H18" s="44" t="s">
        <v>335</v>
      </c>
      <c r="I18" s="44" t="s">
        <v>527</v>
      </c>
      <c r="J18" s="44" t="s">
        <v>528</v>
      </c>
      <c r="K18" s="51" t="s">
        <v>529</v>
      </c>
      <c r="L18" s="12" t="s">
        <v>45</v>
      </c>
      <c r="M18" s="33"/>
      <c r="N18" s="34" t="n">
        <v>0</v>
      </c>
      <c r="O18" s="27" t="n">
        <v>0</v>
      </c>
      <c r="P18" s="35" t="n">
        <v>0</v>
      </c>
      <c r="Q18" s="36" t="n">
        <f aca="false">P18*O18*N18</f>
        <v>0</v>
      </c>
      <c r="R18" s="44" t="s">
        <v>530</v>
      </c>
      <c r="S18" s="25"/>
      <c r="T18" s="35"/>
      <c r="U18" s="37"/>
      <c r="V18" s="27" t="n">
        <v>0</v>
      </c>
      <c r="W18" s="27" t="n">
        <v>0</v>
      </c>
      <c r="X18" s="35" t="n">
        <v>0</v>
      </c>
      <c r="Y18" s="38" t="n">
        <f aca="false">X18*W18*V18</f>
        <v>0</v>
      </c>
      <c r="Z18" s="27" t="n">
        <v>0</v>
      </c>
      <c r="AA18" s="27" t="n">
        <v>0</v>
      </c>
      <c r="AB18" s="35" t="n">
        <v>0</v>
      </c>
      <c r="AC18" s="39" t="n">
        <f aca="false">AB18*AA18*Z18</f>
        <v>0</v>
      </c>
      <c r="AD18" s="44" t="s">
        <v>531</v>
      </c>
      <c r="AE18" s="40" t="n">
        <f aca="false">AC18+Y18+U18+Q18</f>
        <v>0</v>
      </c>
      <c r="AF18" s="41"/>
      <c r="AG18" s="41"/>
      <c r="AH18" s="41"/>
      <c r="AI18" s="39" t="n">
        <f aca="false">AE18+(AE18*(1-AF18)+((AE18*(1-AG18)+((AE18*(1-AH18))))))</f>
        <v>0</v>
      </c>
    </row>
    <row r="19" customFormat="false" ht="75.6" hidden="false" customHeight="true" outlineLevel="0" collapsed="false">
      <c r="A19" s="45" t="s">
        <v>332</v>
      </c>
      <c r="B19" s="27" t="n">
        <v>2</v>
      </c>
      <c r="C19" s="28" t="s">
        <v>37</v>
      </c>
      <c r="D19" s="44" t="s">
        <v>532</v>
      </c>
      <c r="E19" s="44" t="s">
        <v>533</v>
      </c>
      <c r="F19" s="44" t="s">
        <v>526</v>
      </c>
      <c r="G19" s="31" t="s">
        <v>46</v>
      </c>
      <c r="H19" s="44" t="s">
        <v>335</v>
      </c>
      <c r="I19" s="44" t="s">
        <v>527</v>
      </c>
      <c r="J19" s="44" t="s">
        <v>528</v>
      </c>
      <c r="K19" s="51" t="s">
        <v>529</v>
      </c>
      <c r="L19" s="12" t="s">
        <v>45</v>
      </c>
      <c r="M19" s="33"/>
      <c r="N19" s="47" t="s">
        <v>46</v>
      </c>
      <c r="O19" s="27"/>
      <c r="P19" s="35"/>
      <c r="Q19" s="36" t="e">
        <f aca="false">P19*O19*N19</f>
        <v>#VALUE!</v>
      </c>
      <c r="R19" s="29" t="s">
        <v>46</v>
      </c>
      <c r="S19" s="25"/>
      <c r="T19" s="35"/>
      <c r="U19" s="37"/>
      <c r="V19" s="29" t="s">
        <v>46</v>
      </c>
      <c r="W19" s="27"/>
      <c r="X19" s="35"/>
      <c r="Y19" s="38" t="e">
        <f aca="false">X19*W19*V19</f>
        <v>#VALUE!</v>
      </c>
      <c r="Z19" s="29" t="s">
        <v>46</v>
      </c>
      <c r="AA19" s="27"/>
      <c r="AB19" s="35"/>
      <c r="AC19" s="39" t="e">
        <f aca="false">AB19*AA19*Z19</f>
        <v>#VALUE!</v>
      </c>
      <c r="AD19" s="44"/>
      <c r="AE19" s="40" t="e">
        <f aca="false">AC19+Y19+U19+Q19</f>
        <v>#VALUE!</v>
      </c>
      <c r="AF19" s="41"/>
      <c r="AG19" s="41"/>
      <c r="AH19" s="41"/>
      <c r="AI19" s="39" t="e">
        <f aca="false">AE19+(AE19*(1-AF19)+((AE19*(1-AG19)+((AE19*(1-AH19))))))</f>
        <v>#VALUE!</v>
      </c>
    </row>
    <row r="20" customFormat="false" ht="75.6" hidden="false" customHeight="true" outlineLevel="0" collapsed="false">
      <c r="A20" s="45" t="s">
        <v>332</v>
      </c>
      <c r="B20" s="27" t="n">
        <v>2</v>
      </c>
      <c r="C20" s="28" t="s">
        <v>37</v>
      </c>
      <c r="D20" s="44" t="s">
        <v>534</v>
      </c>
      <c r="E20" s="44" t="s">
        <v>535</v>
      </c>
      <c r="F20" s="44" t="s">
        <v>526</v>
      </c>
      <c r="G20" s="31" t="n">
        <v>46022</v>
      </c>
      <c r="H20" s="44" t="s">
        <v>335</v>
      </c>
      <c r="I20" s="44" t="s">
        <v>527</v>
      </c>
      <c r="J20" s="44" t="s">
        <v>528</v>
      </c>
      <c r="K20" s="51" t="s">
        <v>529</v>
      </c>
      <c r="L20" s="12" t="s">
        <v>45</v>
      </c>
      <c r="M20" s="33"/>
      <c r="N20" s="34" t="n">
        <v>0</v>
      </c>
      <c r="O20" s="27" t="n">
        <v>0</v>
      </c>
      <c r="P20" s="35" t="n">
        <v>0</v>
      </c>
      <c r="Q20" s="36" t="n">
        <f aca="false">P20*O20*N20</f>
        <v>0</v>
      </c>
      <c r="R20" s="44" t="s">
        <v>536</v>
      </c>
      <c r="S20" s="25"/>
      <c r="T20" s="35"/>
      <c r="U20" s="37"/>
      <c r="V20" s="27" t="n">
        <v>60</v>
      </c>
      <c r="W20" s="27"/>
      <c r="X20" s="35"/>
      <c r="Y20" s="38" t="n">
        <f aca="false">X20*W20*V20</f>
        <v>0</v>
      </c>
      <c r="Z20" s="27" t="n">
        <v>0</v>
      </c>
      <c r="AA20" s="27" t="n">
        <v>0</v>
      </c>
      <c r="AB20" s="35" t="n">
        <v>0</v>
      </c>
      <c r="AC20" s="39" t="n">
        <f aca="false">AB20*AA20*Z20</f>
        <v>0</v>
      </c>
      <c r="AD20" s="44" t="s">
        <v>537</v>
      </c>
      <c r="AE20" s="40" t="n">
        <f aca="false">AC20+Y20+U20+Q20</f>
        <v>0</v>
      </c>
      <c r="AF20" s="41"/>
      <c r="AG20" s="41"/>
      <c r="AH20" s="41"/>
      <c r="AI20" s="39" t="n">
        <f aca="false">AE20+(AE20*(1-AF20)+((AE20*(1-AG20)+((AE20*(1-AH20))))))</f>
        <v>0</v>
      </c>
    </row>
    <row r="21" customFormat="false" ht="136.6" hidden="false" customHeight="true" outlineLevel="0" collapsed="false">
      <c r="A21" s="48" t="s">
        <v>538</v>
      </c>
      <c r="B21" s="27" t="n">
        <v>2</v>
      </c>
      <c r="C21" s="28" t="s">
        <v>37</v>
      </c>
      <c r="D21" s="68" t="s">
        <v>539</v>
      </c>
      <c r="E21" s="68" t="s">
        <v>540</v>
      </c>
      <c r="F21" s="44" t="s">
        <v>541</v>
      </c>
      <c r="G21" s="31" t="n">
        <v>46022</v>
      </c>
      <c r="H21" s="44" t="s">
        <v>542</v>
      </c>
      <c r="I21" s="44" t="s">
        <v>543</v>
      </c>
      <c r="J21" s="44" t="s">
        <v>544</v>
      </c>
      <c r="K21" s="44" t="s">
        <v>545</v>
      </c>
      <c r="L21" s="12" t="s">
        <v>37</v>
      </c>
      <c r="M21" s="33"/>
      <c r="N21" s="34" t="n">
        <v>2250</v>
      </c>
      <c r="O21" s="27"/>
      <c r="P21" s="35"/>
      <c r="Q21" s="36" t="n">
        <f aca="false">P21*O21*N21</f>
        <v>0</v>
      </c>
      <c r="R21" s="44" t="n">
        <v>103</v>
      </c>
      <c r="S21" s="25"/>
      <c r="T21" s="35"/>
      <c r="U21" s="37"/>
      <c r="V21" s="27" t="n">
        <v>110</v>
      </c>
      <c r="W21" s="27"/>
      <c r="X21" s="35"/>
      <c r="Y21" s="38" t="n">
        <f aca="false">X21*W21*V21</f>
        <v>0</v>
      </c>
      <c r="Z21" s="27" t="n">
        <v>0</v>
      </c>
      <c r="AA21" s="27" t="n">
        <v>0</v>
      </c>
      <c r="AB21" s="35" t="n">
        <v>0</v>
      </c>
      <c r="AC21" s="39" t="n">
        <f aca="false">AB21*AA21*Z21</f>
        <v>0</v>
      </c>
      <c r="AD21" s="44" t="s">
        <v>546</v>
      </c>
      <c r="AE21" s="40" t="n">
        <f aca="false">AC21+Y21+U21+Q21</f>
        <v>0</v>
      </c>
      <c r="AF21" s="41"/>
      <c r="AG21" s="41"/>
      <c r="AH21" s="41"/>
      <c r="AI21" s="39" t="n">
        <f aca="false">AE21+(AE21*(1-AF21)+((AE21*(1-AG21)+((AE21*(1-AH21))))))</f>
        <v>0</v>
      </c>
    </row>
    <row r="22" customFormat="false" ht="145.8" hidden="false" customHeight="true" outlineLevel="0" collapsed="false">
      <c r="A22" s="48" t="s">
        <v>538</v>
      </c>
      <c r="B22" s="27" t="n">
        <v>2</v>
      </c>
      <c r="C22" s="28" t="s">
        <v>37</v>
      </c>
      <c r="D22" s="68" t="s">
        <v>547</v>
      </c>
      <c r="E22" s="68" t="s">
        <v>548</v>
      </c>
      <c r="F22" s="44" t="s">
        <v>455</v>
      </c>
      <c r="G22" s="30" t="n">
        <v>46022</v>
      </c>
      <c r="H22" s="44" t="s">
        <v>542</v>
      </c>
      <c r="I22" s="44" t="s">
        <v>543</v>
      </c>
      <c r="J22" s="44" t="s">
        <v>544</v>
      </c>
      <c r="K22" s="44" t="s">
        <v>545</v>
      </c>
      <c r="L22" s="12" t="s">
        <v>37</v>
      </c>
      <c r="M22" s="33"/>
      <c r="N22" s="34" t="n">
        <v>1206</v>
      </c>
      <c r="O22" s="27"/>
      <c r="P22" s="35"/>
      <c r="Q22" s="36" t="n">
        <f aca="false">P22*O22*N22</f>
        <v>0</v>
      </c>
      <c r="R22" s="69" t="n">
        <v>11</v>
      </c>
      <c r="S22" s="27"/>
      <c r="T22" s="35"/>
      <c r="U22" s="37"/>
      <c r="V22" s="27" t="n">
        <v>60</v>
      </c>
      <c r="W22" s="27"/>
      <c r="X22" s="35"/>
      <c r="Y22" s="38" t="n">
        <f aca="false">V22*W22*X22</f>
        <v>0</v>
      </c>
      <c r="Z22" s="27" t="n">
        <v>0</v>
      </c>
      <c r="AA22" s="27" t="n">
        <v>0</v>
      </c>
      <c r="AB22" s="35" t="n">
        <v>0</v>
      </c>
      <c r="AC22" s="39" t="n">
        <f aca="false">Z22*AA22*AB22</f>
        <v>0</v>
      </c>
      <c r="AD22" s="44"/>
      <c r="AE22" s="40" t="n">
        <f aca="false">AC22+Y22+U22+Q22</f>
        <v>0</v>
      </c>
      <c r="AF22" s="41"/>
      <c r="AG22" s="41"/>
      <c r="AH22" s="41"/>
      <c r="AI22" s="39" t="n">
        <f aca="false">AE22+(AE22*(1-AF22)+((AE22*(1-AG22)+((AE22*(1-AH22))))))</f>
        <v>0</v>
      </c>
    </row>
    <row r="23" customFormat="false" ht="114.4" hidden="false" customHeight="true" outlineLevel="0" collapsed="false">
      <c r="A23" s="48" t="s">
        <v>538</v>
      </c>
      <c r="B23" s="27" t="n">
        <v>2</v>
      </c>
      <c r="C23" s="28" t="s">
        <v>37</v>
      </c>
      <c r="D23" s="68" t="s">
        <v>549</v>
      </c>
      <c r="E23" s="68" t="s">
        <v>550</v>
      </c>
      <c r="F23" s="44" t="s">
        <v>455</v>
      </c>
      <c r="G23" s="30" t="n">
        <v>46022</v>
      </c>
      <c r="H23" s="44" t="s">
        <v>542</v>
      </c>
      <c r="I23" s="44" t="s">
        <v>543</v>
      </c>
      <c r="J23" s="44" t="s">
        <v>544</v>
      </c>
      <c r="K23" s="44" t="s">
        <v>545</v>
      </c>
      <c r="L23" s="12" t="s">
        <v>37</v>
      </c>
      <c r="M23" s="33"/>
      <c r="N23" s="34"/>
      <c r="O23" s="27"/>
      <c r="P23" s="35"/>
      <c r="Q23" s="36" t="n">
        <f aca="false">P23*O23*N23</f>
        <v>0</v>
      </c>
      <c r="R23" s="69"/>
      <c r="S23" s="27"/>
      <c r="T23" s="35"/>
      <c r="U23" s="37"/>
      <c r="V23" s="27" t="n">
        <v>0</v>
      </c>
      <c r="W23" s="27"/>
      <c r="X23" s="35"/>
      <c r="Y23" s="38"/>
      <c r="Z23" s="27" t="n">
        <v>0</v>
      </c>
      <c r="AA23" s="27"/>
      <c r="AB23" s="35"/>
      <c r="AC23" s="39"/>
      <c r="AD23" s="44" t="s">
        <v>551</v>
      </c>
      <c r="AE23" s="40"/>
      <c r="AF23" s="41"/>
      <c r="AG23" s="41"/>
      <c r="AH23" s="41"/>
      <c r="AI23" s="39"/>
    </row>
    <row r="24" customFormat="false" ht="121.35" hidden="false" customHeight="true" outlineLevel="0" collapsed="false">
      <c r="A24" s="48" t="s">
        <v>538</v>
      </c>
      <c r="B24" s="27" t="n">
        <v>2</v>
      </c>
      <c r="C24" s="28" t="s">
        <v>37</v>
      </c>
      <c r="D24" s="68" t="s">
        <v>552</v>
      </c>
      <c r="E24" s="68" t="s">
        <v>553</v>
      </c>
      <c r="F24" s="44" t="s">
        <v>455</v>
      </c>
      <c r="G24" s="31" t="n">
        <v>46022</v>
      </c>
      <c r="H24" s="44" t="s">
        <v>542</v>
      </c>
      <c r="I24" s="44" t="s">
        <v>543</v>
      </c>
      <c r="J24" s="44" t="s">
        <v>544</v>
      </c>
      <c r="K24" s="44" t="s">
        <v>545</v>
      </c>
      <c r="L24" s="12" t="s">
        <v>37</v>
      </c>
      <c r="M24" s="33"/>
      <c r="N24" s="34" t="n">
        <v>700</v>
      </c>
      <c r="O24" s="27"/>
      <c r="P24" s="35"/>
      <c r="Q24" s="36" t="n">
        <f aca="false">P24*O24*N24</f>
        <v>0</v>
      </c>
      <c r="R24" s="44" t="n">
        <v>20</v>
      </c>
      <c r="S24" s="25"/>
      <c r="T24" s="35"/>
      <c r="U24" s="37"/>
      <c r="V24" s="27" t="n">
        <v>350</v>
      </c>
      <c r="W24" s="27"/>
      <c r="X24" s="35"/>
      <c r="Y24" s="38" t="n">
        <f aca="false">V24*W24*X24</f>
        <v>0</v>
      </c>
      <c r="Z24" s="27" t="n">
        <v>0</v>
      </c>
      <c r="AA24" s="27" t="n">
        <v>0</v>
      </c>
      <c r="AB24" s="35" t="n">
        <v>0</v>
      </c>
      <c r="AC24" s="39" t="n">
        <f aca="false">Z24*AA24*AB24</f>
        <v>0</v>
      </c>
      <c r="AD24" s="44" t="s">
        <v>554</v>
      </c>
      <c r="AE24" s="40" t="n">
        <f aca="false">AC24+Y24+U24+Q24</f>
        <v>0</v>
      </c>
      <c r="AF24" s="41"/>
      <c r="AG24" s="41"/>
      <c r="AH24" s="41"/>
      <c r="AI24" s="39" t="n">
        <f aca="false">AE24+(AE24*(1-AF24)+((AE24*(1-AG24)+((AE24*(1-AH24))))))</f>
        <v>0</v>
      </c>
    </row>
    <row r="25" customFormat="false" ht="99.5" hidden="false" customHeight="true" outlineLevel="0" collapsed="false">
      <c r="A25" s="48" t="s">
        <v>538</v>
      </c>
      <c r="B25" s="27" t="n">
        <v>2</v>
      </c>
      <c r="C25" s="28" t="s">
        <v>37</v>
      </c>
      <c r="D25" s="68" t="s">
        <v>555</v>
      </c>
      <c r="E25" s="68" t="s">
        <v>556</v>
      </c>
      <c r="F25" s="44" t="s">
        <v>557</v>
      </c>
      <c r="G25" s="30" t="n">
        <v>46022</v>
      </c>
      <c r="H25" s="44" t="s">
        <v>542</v>
      </c>
      <c r="I25" s="44" t="s">
        <v>543</v>
      </c>
      <c r="J25" s="44" t="s">
        <v>544</v>
      </c>
      <c r="K25" s="44" t="s">
        <v>545</v>
      </c>
      <c r="L25" s="12" t="s">
        <v>37</v>
      </c>
      <c r="M25" s="33"/>
      <c r="N25" s="34" t="n">
        <v>2205</v>
      </c>
      <c r="O25" s="27"/>
      <c r="P25" s="35"/>
      <c r="Q25" s="36" t="n">
        <f aca="false">P25*O25*N25</f>
        <v>0</v>
      </c>
      <c r="R25" s="69" t="n">
        <v>25</v>
      </c>
      <c r="S25" s="27"/>
      <c r="T25" s="35"/>
      <c r="U25" s="37"/>
      <c r="V25" s="27" t="n">
        <v>110</v>
      </c>
      <c r="W25" s="27"/>
      <c r="X25" s="35"/>
      <c r="Y25" s="38" t="n">
        <f aca="false">V25*W25*X25</f>
        <v>0</v>
      </c>
      <c r="Z25" s="27" t="n">
        <v>0</v>
      </c>
      <c r="AA25" s="27" t="n">
        <v>0</v>
      </c>
      <c r="AB25" s="35" t="n">
        <v>0</v>
      </c>
      <c r="AC25" s="39" t="n">
        <f aca="false">Z25*AA25*AB25</f>
        <v>0</v>
      </c>
      <c r="AD25" s="44" t="s">
        <v>558</v>
      </c>
      <c r="AE25" s="40" t="n">
        <f aca="false">AC25+Y25+U25+Q25</f>
        <v>0</v>
      </c>
      <c r="AF25" s="41"/>
      <c r="AG25" s="41"/>
      <c r="AH25" s="41"/>
      <c r="AI25" s="39" t="n">
        <f aca="false">AE25+(AE25*(1-AF25)+((AE25*(1-AG25)+((AE25*(1-AH25))))))</f>
        <v>0</v>
      </c>
    </row>
    <row r="26" customFormat="false" ht="130.85" hidden="false" customHeight="true" outlineLevel="0" collapsed="false">
      <c r="A26" s="48" t="s">
        <v>538</v>
      </c>
      <c r="B26" s="27" t="n">
        <v>2</v>
      </c>
      <c r="C26" s="28" t="s">
        <v>37</v>
      </c>
      <c r="D26" s="68" t="s">
        <v>559</v>
      </c>
      <c r="E26" s="68" t="s">
        <v>560</v>
      </c>
      <c r="F26" s="44" t="s">
        <v>486</v>
      </c>
      <c r="G26" s="30" t="n">
        <v>46022</v>
      </c>
      <c r="H26" s="44" t="s">
        <v>542</v>
      </c>
      <c r="I26" s="44" t="s">
        <v>543</v>
      </c>
      <c r="J26" s="44" t="s">
        <v>544</v>
      </c>
      <c r="K26" s="44" t="s">
        <v>545</v>
      </c>
      <c r="L26" s="12"/>
      <c r="M26" s="33"/>
      <c r="N26" s="34"/>
      <c r="O26" s="27"/>
      <c r="P26" s="35"/>
      <c r="Q26" s="36" t="n">
        <f aca="false">P26*O26*N26</f>
        <v>0</v>
      </c>
      <c r="R26" s="69"/>
      <c r="S26" s="27"/>
      <c r="T26" s="35"/>
      <c r="U26" s="37"/>
      <c r="V26" s="27"/>
      <c r="W26" s="27"/>
      <c r="X26" s="35"/>
      <c r="Y26" s="38"/>
      <c r="Z26" s="27" t="n">
        <v>0</v>
      </c>
      <c r="AA26" s="27"/>
      <c r="AB26" s="35"/>
      <c r="AC26" s="39"/>
      <c r="AD26" s="44"/>
      <c r="AE26" s="40"/>
      <c r="AF26" s="41"/>
      <c r="AG26" s="41"/>
      <c r="AH26" s="41"/>
      <c r="AI26" s="39"/>
    </row>
    <row r="27" customFormat="false" ht="142.35" hidden="false" customHeight="true" outlineLevel="0" collapsed="false">
      <c r="A27" s="48" t="s">
        <v>538</v>
      </c>
      <c r="B27" s="27" t="n">
        <v>2</v>
      </c>
      <c r="C27" s="28" t="s">
        <v>37</v>
      </c>
      <c r="D27" s="68" t="s">
        <v>555</v>
      </c>
      <c r="E27" s="68" t="s">
        <v>561</v>
      </c>
      <c r="F27" s="44" t="s">
        <v>469</v>
      </c>
      <c r="G27" s="30" t="n">
        <v>46022</v>
      </c>
      <c r="H27" s="44" t="s">
        <v>542</v>
      </c>
      <c r="I27" s="44" t="s">
        <v>543</v>
      </c>
      <c r="J27" s="44" t="s">
        <v>544</v>
      </c>
      <c r="K27" s="44" t="s">
        <v>545</v>
      </c>
      <c r="L27" s="12" t="s">
        <v>37</v>
      </c>
      <c r="M27" s="33"/>
      <c r="N27" s="34" t="n">
        <v>1500</v>
      </c>
      <c r="O27" s="27"/>
      <c r="P27" s="35"/>
      <c r="Q27" s="36" t="n">
        <f aca="false">P27*O27*N27</f>
        <v>0</v>
      </c>
      <c r="R27" s="69" t="n">
        <v>92</v>
      </c>
      <c r="S27" s="27"/>
      <c r="T27" s="35"/>
      <c r="U27" s="37"/>
      <c r="V27" s="27" t="n">
        <v>60</v>
      </c>
      <c r="W27" s="27"/>
      <c r="X27" s="35"/>
      <c r="Y27" s="38" t="n">
        <f aca="false">V27*W27*X27</f>
        <v>0</v>
      </c>
      <c r="Z27" s="27" t="n">
        <v>0</v>
      </c>
      <c r="AA27" s="27" t="n">
        <v>0</v>
      </c>
      <c r="AB27" s="35" t="n">
        <v>0</v>
      </c>
      <c r="AC27" s="39" t="n">
        <f aca="false">Z27*AA27*AB27</f>
        <v>0</v>
      </c>
      <c r="AD27" s="44" t="s">
        <v>562</v>
      </c>
      <c r="AE27" s="40" t="n">
        <f aca="false">AC27+Y27+U27+Q27</f>
        <v>0</v>
      </c>
      <c r="AF27" s="41"/>
      <c r="AG27" s="41"/>
      <c r="AH27" s="41"/>
      <c r="AI27" s="39" t="n">
        <f aca="false">AE27+(AE27*(1-AF27)+((AE27*(1-AG27)+((AE27*(1-AH27))))))</f>
        <v>0</v>
      </c>
    </row>
    <row r="28" customFormat="false" ht="161.85" hidden="false" customHeight="true" outlineLevel="0" collapsed="false">
      <c r="A28" s="48" t="s">
        <v>538</v>
      </c>
      <c r="B28" s="27" t="n">
        <v>2</v>
      </c>
      <c r="C28" s="28" t="s">
        <v>37</v>
      </c>
      <c r="D28" s="68" t="s">
        <v>563</v>
      </c>
      <c r="E28" s="68" t="s">
        <v>564</v>
      </c>
      <c r="F28" s="44" t="s">
        <v>469</v>
      </c>
      <c r="G28" s="30" t="n">
        <v>46022</v>
      </c>
      <c r="H28" s="44" t="s">
        <v>542</v>
      </c>
      <c r="I28" s="44" t="s">
        <v>543</v>
      </c>
      <c r="J28" s="44" t="s">
        <v>544</v>
      </c>
      <c r="K28" s="44" t="s">
        <v>545</v>
      </c>
      <c r="L28" s="12"/>
      <c r="M28" s="33"/>
      <c r="N28" s="34"/>
      <c r="O28" s="27"/>
      <c r="P28" s="35"/>
      <c r="Q28" s="36" t="n">
        <f aca="false">P28*O28*N28</f>
        <v>0</v>
      </c>
      <c r="R28" s="69"/>
      <c r="S28" s="27"/>
      <c r="T28" s="35"/>
      <c r="U28" s="37"/>
      <c r="V28" s="27"/>
      <c r="W28" s="27"/>
      <c r="X28" s="35"/>
      <c r="Y28" s="38"/>
      <c r="Z28" s="27" t="n">
        <v>0</v>
      </c>
      <c r="AA28" s="27"/>
      <c r="AB28" s="35"/>
      <c r="AC28" s="39"/>
      <c r="AD28" s="44"/>
      <c r="AE28" s="40"/>
      <c r="AF28" s="41"/>
      <c r="AG28" s="41"/>
      <c r="AH28" s="41"/>
      <c r="AI28" s="39"/>
    </row>
    <row r="29" customFormat="false" ht="103.45" hidden="false" customHeight="true" outlineLevel="0" collapsed="false">
      <c r="A29" s="45" t="s">
        <v>349</v>
      </c>
      <c r="B29" s="27" t="n">
        <v>2</v>
      </c>
      <c r="C29" s="28" t="s">
        <v>37</v>
      </c>
      <c r="D29" s="44" t="s">
        <v>565</v>
      </c>
      <c r="E29" s="44" t="s">
        <v>566</v>
      </c>
      <c r="F29" s="44" t="s">
        <v>469</v>
      </c>
      <c r="G29" s="44" t="s">
        <v>567</v>
      </c>
      <c r="H29" s="44" t="s">
        <v>568</v>
      </c>
      <c r="I29" s="44" t="s">
        <v>569</v>
      </c>
      <c r="J29" s="44" t="s">
        <v>570</v>
      </c>
      <c r="K29" s="56" t="s">
        <v>571</v>
      </c>
      <c r="L29" s="12" t="s">
        <v>45</v>
      </c>
      <c r="M29" s="33"/>
      <c r="N29" s="34" t="n">
        <v>500</v>
      </c>
      <c r="O29" s="27"/>
      <c r="P29" s="35"/>
      <c r="Q29" s="36" t="n">
        <f aca="false">P29*O29*N29</f>
        <v>0</v>
      </c>
      <c r="R29" s="44" t="s">
        <v>572</v>
      </c>
      <c r="S29" s="25"/>
      <c r="T29" s="35"/>
      <c r="U29" s="37"/>
      <c r="V29" s="27" t="n">
        <v>0</v>
      </c>
      <c r="W29" s="27" t="n">
        <v>0</v>
      </c>
      <c r="X29" s="35" t="n">
        <v>0</v>
      </c>
      <c r="Y29" s="38" t="n">
        <f aca="false">V29*W29*X29</f>
        <v>0</v>
      </c>
      <c r="Z29" s="27" t="n">
        <v>0</v>
      </c>
      <c r="AA29" s="27" t="n">
        <v>0</v>
      </c>
      <c r="AB29" s="35" t="n">
        <v>0</v>
      </c>
      <c r="AC29" s="39" t="n">
        <f aca="false">Z29*AA29*AB29</f>
        <v>0</v>
      </c>
      <c r="AD29" s="44" t="s">
        <v>573</v>
      </c>
      <c r="AE29" s="40" t="n">
        <f aca="false">AC29+Y29+U29+Q29</f>
        <v>0</v>
      </c>
      <c r="AF29" s="41"/>
      <c r="AG29" s="41"/>
      <c r="AH29" s="41"/>
      <c r="AI29" s="39" t="n">
        <f aca="false">AE29+(AE29*(1-AF29)+((AE29*(1-AG29)+((AE29*(1-AH29))))))</f>
        <v>0</v>
      </c>
    </row>
    <row r="30" customFormat="false" ht="103.45" hidden="false" customHeight="true" outlineLevel="0" collapsed="false">
      <c r="A30" s="45" t="s">
        <v>349</v>
      </c>
      <c r="B30" s="27" t="n">
        <v>2</v>
      </c>
      <c r="C30" s="28" t="s">
        <v>37</v>
      </c>
      <c r="D30" s="44" t="s">
        <v>574</v>
      </c>
      <c r="E30" s="44" t="s">
        <v>575</v>
      </c>
      <c r="F30" s="44" t="s">
        <v>576</v>
      </c>
      <c r="G30" s="44" t="s">
        <v>567</v>
      </c>
      <c r="H30" s="44" t="s">
        <v>568</v>
      </c>
      <c r="I30" s="44" t="s">
        <v>569</v>
      </c>
      <c r="J30" s="44" t="s">
        <v>570</v>
      </c>
      <c r="K30" s="56" t="s">
        <v>571</v>
      </c>
      <c r="L30" s="12" t="s">
        <v>45</v>
      </c>
      <c r="M30" s="33"/>
      <c r="N30" s="34" t="n">
        <v>0</v>
      </c>
      <c r="O30" s="27"/>
      <c r="P30" s="35"/>
      <c r="Q30" s="36" t="n">
        <f aca="false">P30*O30*N30</f>
        <v>0</v>
      </c>
      <c r="R30" s="52" t="s">
        <v>577</v>
      </c>
      <c r="S30" s="25"/>
      <c r="T30" s="35"/>
      <c r="U30" s="37"/>
      <c r="V30" s="27" t="n">
        <v>10</v>
      </c>
      <c r="W30" s="27"/>
      <c r="X30" s="35"/>
      <c r="Y30" s="38" t="n">
        <f aca="false">V30*W30*X30</f>
        <v>0</v>
      </c>
      <c r="Z30" s="27" t="n">
        <v>40</v>
      </c>
      <c r="AA30" s="27"/>
      <c r="AB30" s="35"/>
      <c r="AC30" s="39" t="n">
        <f aca="false">Z30*AA30*AB30</f>
        <v>0</v>
      </c>
      <c r="AD30" s="44" t="s">
        <v>578</v>
      </c>
      <c r="AE30" s="40" t="n">
        <f aca="false">AC30+Y30+U30+Q30</f>
        <v>0</v>
      </c>
      <c r="AF30" s="41"/>
      <c r="AG30" s="41"/>
      <c r="AH30" s="41"/>
      <c r="AI30" s="39" t="n">
        <f aca="false">AE30+(AE30*(1-AF30)+((AE30*(1-AG30)+((AE30*(1-AH30))))))</f>
        <v>0</v>
      </c>
    </row>
    <row r="31" customFormat="false" ht="103.45" hidden="false" customHeight="true" outlineLevel="0" collapsed="false">
      <c r="A31" s="45" t="s">
        <v>349</v>
      </c>
      <c r="B31" s="27" t="n">
        <v>2</v>
      </c>
      <c r="C31" s="28" t="s">
        <v>37</v>
      </c>
      <c r="D31" s="44" t="s">
        <v>579</v>
      </c>
      <c r="E31" s="44" t="s">
        <v>580</v>
      </c>
      <c r="F31" s="44" t="s">
        <v>581</v>
      </c>
      <c r="G31" s="44" t="s">
        <v>567</v>
      </c>
      <c r="H31" s="44" t="s">
        <v>568</v>
      </c>
      <c r="I31" s="44" t="s">
        <v>569</v>
      </c>
      <c r="J31" s="44" t="s">
        <v>570</v>
      </c>
      <c r="K31" s="56" t="s">
        <v>571</v>
      </c>
      <c r="L31" s="12" t="s">
        <v>45</v>
      </c>
      <c r="M31" s="33"/>
      <c r="N31" s="34" t="n">
        <v>0</v>
      </c>
      <c r="O31" s="27"/>
      <c r="P31" s="35"/>
      <c r="Q31" s="36" t="n">
        <f aca="false">P31*O31*N31</f>
        <v>0</v>
      </c>
      <c r="R31" s="44" t="n">
        <v>0</v>
      </c>
      <c r="S31" s="25" t="n">
        <v>0</v>
      </c>
      <c r="T31" s="35" t="n">
        <v>0</v>
      </c>
      <c r="U31" s="37" t="n">
        <v>0</v>
      </c>
      <c r="V31" s="27" t="n">
        <v>0</v>
      </c>
      <c r="W31" s="27" t="n">
        <v>0</v>
      </c>
      <c r="X31" s="35" t="n">
        <v>0</v>
      </c>
      <c r="Y31" s="38" t="n">
        <f aca="false">V31*W31*X31</f>
        <v>0</v>
      </c>
      <c r="Z31" s="27" t="n">
        <v>0</v>
      </c>
      <c r="AA31" s="27" t="n">
        <v>0</v>
      </c>
      <c r="AB31" s="35" t="n">
        <v>0</v>
      </c>
      <c r="AC31" s="39" t="n">
        <f aca="false">Z31*AA31*AB31</f>
        <v>0</v>
      </c>
      <c r="AD31" s="44" t="s">
        <v>582</v>
      </c>
      <c r="AE31" s="40" t="n">
        <f aca="false">AC31+Y31+U31+Q31</f>
        <v>0</v>
      </c>
      <c r="AF31" s="41"/>
      <c r="AG31" s="41"/>
      <c r="AH31" s="41"/>
      <c r="AI31" s="39" t="n">
        <f aca="false">AE31+(AE31*(1-AF31)+((AE31*(1-AG31)+((AE31*(1-AH31))))))</f>
        <v>0</v>
      </c>
    </row>
    <row r="32" customFormat="false" ht="103.45" hidden="false" customHeight="true" outlineLevel="0" collapsed="false">
      <c r="A32" s="45" t="s">
        <v>349</v>
      </c>
      <c r="B32" s="27" t="n">
        <v>2</v>
      </c>
      <c r="C32" s="28" t="s">
        <v>37</v>
      </c>
      <c r="D32" s="44" t="s">
        <v>583</v>
      </c>
      <c r="E32" s="44" t="s">
        <v>584</v>
      </c>
      <c r="F32" s="44" t="s">
        <v>585</v>
      </c>
      <c r="G32" s="44" t="s">
        <v>567</v>
      </c>
      <c r="H32" s="44" t="s">
        <v>568</v>
      </c>
      <c r="I32" s="44" t="s">
        <v>569</v>
      </c>
      <c r="J32" s="44" t="s">
        <v>570</v>
      </c>
      <c r="K32" s="56" t="s">
        <v>571</v>
      </c>
      <c r="L32" s="12" t="s">
        <v>45</v>
      </c>
      <c r="M32" s="33"/>
      <c r="N32" s="34" t="n">
        <v>100</v>
      </c>
      <c r="O32" s="27"/>
      <c r="P32" s="35"/>
      <c r="Q32" s="36" t="n">
        <f aca="false">P32*O32*N32</f>
        <v>0</v>
      </c>
      <c r="R32" s="44" t="s">
        <v>586</v>
      </c>
      <c r="S32" s="25"/>
      <c r="T32" s="35"/>
      <c r="U32" s="37"/>
      <c r="V32" s="27" t="n">
        <v>0</v>
      </c>
      <c r="W32" s="27" t="n">
        <v>0</v>
      </c>
      <c r="X32" s="35" t="n">
        <v>0</v>
      </c>
      <c r="Y32" s="38" t="n">
        <f aca="false">V32*W32*X32</f>
        <v>0</v>
      </c>
      <c r="Z32" s="27" t="n">
        <v>0</v>
      </c>
      <c r="AA32" s="27" t="n">
        <v>0</v>
      </c>
      <c r="AB32" s="35" t="n">
        <v>0</v>
      </c>
      <c r="AC32" s="39" t="n">
        <f aca="false">Z32*AA32*AB32</f>
        <v>0</v>
      </c>
      <c r="AD32" s="44" t="s">
        <v>587</v>
      </c>
      <c r="AE32" s="40" t="n">
        <f aca="false">AC32+Y32+U32+Q32</f>
        <v>0</v>
      </c>
      <c r="AF32" s="41"/>
      <c r="AG32" s="41"/>
      <c r="AH32" s="41"/>
      <c r="AI32" s="39" t="n">
        <f aca="false">AE32+(AE32*(1-AF32)+((AE32*(1-AG32)+((AE32*(1-AH32))))))</f>
        <v>0</v>
      </c>
    </row>
    <row r="33" customFormat="false" ht="103.45" hidden="false" customHeight="true" outlineLevel="0" collapsed="false">
      <c r="A33" s="45" t="s">
        <v>349</v>
      </c>
      <c r="B33" s="27" t="n">
        <v>2</v>
      </c>
      <c r="C33" s="28" t="s">
        <v>37</v>
      </c>
      <c r="D33" s="44" t="s">
        <v>588</v>
      </c>
      <c r="E33" s="44" t="s">
        <v>589</v>
      </c>
      <c r="F33" s="44" t="s">
        <v>438</v>
      </c>
      <c r="G33" s="44" t="s">
        <v>567</v>
      </c>
      <c r="H33" s="44" t="s">
        <v>568</v>
      </c>
      <c r="I33" s="44" t="s">
        <v>569</v>
      </c>
      <c r="J33" s="44" t="s">
        <v>570</v>
      </c>
      <c r="K33" s="56" t="s">
        <v>571</v>
      </c>
      <c r="L33" s="12" t="s">
        <v>45</v>
      </c>
      <c r="M33" s="33"/>
      <c r="N33" s="34" t="n">
        <v>0</v>
      </c>
      <c r="O33" s="27" t="n">
        <v>0</v>
      </c>
      <c r="P33" s="35" t="n">
        <v>0</v>
      </c>
      <c r="Q33" s="36" t="n">
        <f aca="false">P33*O33*N33</f>
        <v>0</v>
      </c>
      <c r="R33" s="44" t="s">
        <v>590</v>
      </c>
      <c r="S33" s="25"/>
      <c r="T33" s="35"/>
      <c r="U33" s="37"/>
      <c r="V33" s="27" t="n">
        <v>0</v>
      </c>
      <c r="W33" s="27" t="n">
        <v>0</v>
      </c>
      <c r="X33" s="35" t="n">
        <v>0</v>
      </c>
      <c r="Y33" s="38" t="n">
        <f aca="false">V33*W33*X33</f>
        <v>0</v>
      </c>
      <c r="Z33" s="27" t="n">
        <v>0</v>
      </c>
      <c r="AA33" s="27" t="n">
        <v>0</v>
      </c>
      <c r="AB33" s="35" t="n">
        <v>0</v>
      </c>
      <c r="AC33" s="39" t="n">
        <f aca="false">Z33*AA33*AB33</f>
        <v>0</v>
      </c>
      <c r="AD33" s="44" t="s">
        <v>591</v>
      </c>
      <c r="AE33" s="40" t="n">
        <f aca="false">AC33+Y33+U33+Q33</f>
        <v>0</v>
      </c>
      <c r="AF33" s="41"/>
      <c r="AG33" s="41"/>
      <c r="AH33" s="41"/>
      <c r="AI33" s="39" t="n">
        <f aca="false">AE33+(AE33*(1-AF33)+((AE33*(1-AG33)+((AE33*(1-AH33))))))</f>
        <v>0</v>
      </c>
    </row>
    <row r="34" customFormat="false" ht="103.45" hidden="false" customHeight="true" outlineLevel="0" collapsed="false">
      <c r="A34" s="45" t="s">
        <v>349</v>
      </c>
      <c r="B34" s="27" t="n">
        <v>2</v>
      </c>
      <c r="C34" s="28" t="s">
        <v>37</v>
      </c>
      <c r="D34" s="44" t="s">
        <v>592</v>
      </c>
      <c r="E34" s="44" t="s">
        <v>593</v>
      </c>
      <c r="F34" s="44" t="s">
        <v>486</v>
      </c>
      <c r="G34" s="31" t="s">
        <v>63</v>
      </c>
      <c r="H34" s="44" t="s">
        <v>568</v>
      </c>
      <c r="I34" s="44" t="s">
        <v>594</v>
      </c>
      <c r="J34" s="44" t="s">
        <v>595</v>
      </c>
      <c r="K34" s="56" t="s">
        <v>596</v>
      </c>
      <c r="L34" s="12" t="s">
        <v>45</v>
      </c>
      <c r="M34" s="33"/>
      <c r="N34" s="34" t="n">
        <v>0</v>
      </c>
      <c r="O34" s="27" t="n">
        <v>0</v>
      </c>
      <c r="P34" s="35" t="n">
        <v>0</v>
      </c>
      <c r="Q34" s="36" t="n">
        <f aca="false">P34*O34*N34</f>
        <v>0</v>
      </c>
      <c r="R34" s="44" t="s">
        <v>597</v>
      </c>
      <c r="S34" s="25"/>
      <c r="T34" s="35"/>
      <c r="U34" s="37"/>
      <c r="V34" s="27" t="n">
        <v>0</v>
      </c>
      <c r="W34" s="27" t="n">
        <v>0</v>
      </c>
      <c r="X34" s="35" t="n">
        <v>0</v>
      </c>
      <c r="Y34" s="38" t="n">
        <f aca="false">V34*W34*X34</f>
        <v>0</v>
      </c>
      <c r="Z34" s="27" t="n">
        <v>0</v>
      </c>
      <c r="AA34" s="27" t="n">
        <v>0</v>
      </c>
      <c r="AB34" s="35" t="n">
        <v>0</v>
      </c>
      <c r="AC34" s="39" t="n">
        <f aca="false">Z34*AA34*AB34</f>
        <v>0</v>
      </c>
      <c r="AD34" s="44"/>
      <c r="AE34" s="40" t="n">
        <f aca="false">AC34+Y34+U34+Q34</f>
        <v>0</v>
      </c>
      <c r="AF34" s="41"/>
      <c r="AG34" s="41"/>
      <c r="AH34" s="41"/>
      <c r="AI34" s="39" t="n">
        <f aca="false">AE34+(AE34*(1-AF34)+((AE34*(1-AG34)+((AE34*(1-AH34))))))</f>
        <v>0</v>
      </c>
    </row>
    <row r="35" customFormat="false" ht="103.45" hidden="false" customHeight="true" outlineLevel="0" collapsed="false">
      <c r="A35" s="45" t="s">
        <v>349</v>
      </c>
      <c r="B35" s="27" t="n">
        <v>2</v>
      </c>
      <c r="C35" s="28" t="s">
        <v>37</v>
      </c>
      <c r="D35" s="44" t="s">
        <v>598</v>
      </c>
      <c r="E35" s="44" t="s">
        <v>599</v>
      </c>
      <c r="F35" s="44" t="s">
        <v>600</v>
      </c>
      <c r="G35" s="31" t="s">
        <v>63</v>
      </c>
      <c r="H35" s="44" t="s">
        <v>568</v>
      </c>
      <c r="I35" s="44" t="s">
        <v>594</v>
      </c>
      <c r="J35" s="44" t="s">
        <v>595</v>
      </c>
      <c r="K35" s="56" t="s">
        <v>596</v>
      </c>
      <c r="L35" s="12" t="s">
        <v>45</v>
      </c>
      <c r="M35" s="33"/>
      <c r="N35" s="34" t="n">
        <v>0</v>
      </c>
      <c r="O35" s="27" t="n">
        <v>0</v>
      </c>
      <c r="P35" s="35" t="n">
        <v>0</v>
      </c>
      <c r="Q35" s="36" t="n">
        <f aca="false">P35*O35*N35</f>
        <v>0</v>
      </c>
      <c r="R35" s="44" t="s">
        <v>601</v>
      </c>
      <c r="S35" s="25"/>
      <c r="T35" s="35"/>
      <c r="U35" s="37"/>
      <c r="V35" s="27" t="n">
        <v>0</v>
      </c>
      <c r="W35" s="27" t="n">
        <v>0</v>
      </c>
      <c r="X35" s="35" t="n">
        <v>0</v>
      </c>
      <c r="Y35" s="38" t="n">
        <f aca="false">V35*W35*X35</f>
        <v>0</v>
      </c>
      <c r="Z35" s="27" t="n">
        <v>0</v>
      </c>
      <c r="AA35" s="27" t="n">
        <v>0</v>
      </c>
      <c r="AB35" s="35" t="n">
        <v>0</v>
      </c>
      <c r="AC35" s="39" t="n">
        <f aca="false">Z35*AA35*AB35</f>
        <v>0</v>
      </c>
      <c r="AD35" s="44"/>
      <c r="AE35" s="40" t="n">
        <f aca="false">AC35+Y35+U35+Q35</f>
        <v>0</v>
      </c>
      <c r="AF35" s="41"/>
      <c r="AG35" s="41"/>
      <c r="AH35" s="41"/>
      <c r="AI35" s="39" t="n">
        <f aca="false">AE35+(AE35*(1-AF35)+((AE35*(1-AG35)+((AE35*(1-AH35))))))</f>
        <v>0</v>
      </c>
    </row>
    <row r="36" customFormat="false" ht="103.45" hidden="false" customHeight="true" outlineLevel="0" collapsed="false">
      <c r="A36" s="45" t="s">
        <v>349</v>
      </c>
      <c r="B36" s="27" t="n">
        <v>2</v>
      </c>
      <c r="C36" s="28" t="s">
        <v>37</v>
      </c>
      <c r="D36" s="44" t="s">
        <v>602</v>
      </c>
      <c r="E36" s="44" t="s">
        <v>603</v>
      </c>
      <c r="F36" s="25" t="s">
        <v>455</v>
      </c>
      <c r="G36" s="44" t="s">
        <v>604</v>
      </c>
      <c r="H36" s="44" t="s">
        <v>568</v>
      </c>
      <c r="I36" s="44" t="s">
        <v>605</v>
      </c>
      <c r="J36" s="44" t="s">
        <v>606</v>
      </c>
      <c r="K36" s="56" t="s">
        <v>607</v>
      </c>
      <c r="L36" s="12" t="s">
        <v>45</v>
      </c>
      <c r="M36" s="33"/>
      <c r="N36" s="34" t="n">
        <v>200</v>
      </c>
      <c r="O36" s="27"/>
      <c r="P36" s="35"/>
      <c r="Q36" s="36" t="n">
        <f aca="false">P36*O36*N36</f>
        <v>0</v>
      </c>
      <c r="R36" s="44" t="s">
        <v>608</v>
      </c>
      <c r="S36" s="25"/>
      <c r="T36" s="35"/>
      <c r="U36" s="37"/>
      <c r="V36" s="27" t="n">
        <v>0</v>
      </c>
      <c r="W36" s="27" t="n">
        <v>0</v>
      </c>
      <c r="X36" s="35" t="n">
        <v>0</v>
      </c>
      <c r="Y36" s="38" t="n">
        <f aca="false">V36*W36*X36</f>
        <v>0</v>
      </c>
      <c r="Z36" s="27" t="n">
        <v>0</v>
      </c>
      <c r="AA36" s="27" t="n">
        <v>0</v>
      </c>
      <c r="AB36" s="35" t="n">
        <v>0</v>
      </c>
      <c r="AC36" s="39" t="n">
        <f aca="false">Z36*AA36*AB36</f>
        <v>0</v>
      </c>
      <c r="AD36" s="44"/>
      <c r="AE36" s="40" t="n">
        <f aca="false">AC36+Y36+U36+Q36</f>
        <v>0</v>
      </c>
      <c r="AF36" s="41"/>
      <c r="AG36" s="41"/>
      <c r="AH36" s="41"/>
      <c r="AI36" s="39" t="n">
        <f aca="false">AE36+(AE36*(1-AF36)+((AE36*(1-AG36)+((AE36*(1-AH36))))))</f>
        <v>0</v>
      </c>
    </row>
    <row r="37" customFormat="false" ht="51.65" hidden="false" customHeight="true" outlineLevel="0" collapsed="false">
      <c r="A37" s="61" t="s">
        <v>434</v>
      </c>
      <c r="B37" s="61" t="n">
        <v>2</v>
      </c>
      <c r="C37" s="61"/>
      <c r="D37" s="61"/>
      <c r="E37" s="61"/>
      <c r="F37" s="61"/>
      <c r="G37" s="61"/>
      <c r="H37" s="61"/>
      <c r="I37" s="61"/>
      <c r="J37" s="61"/>
      <c r="K37" s="61"/>
      <c r="L37" s="62"/>
      <c r="M37" s="62" t="n">
        <f aca="false">SUM(M2:M36)</f>
        <v>0</v>
      </c>
      <c r="N37" s="61" t="n">
        <f aca="false">SUM(N2:N36)</f>
        <v>44993.5</v>
      </c>
      <c r="O37" s="61"/>
      <c r="P37" s="63" t="e">
        <f aca="false">Q37/N37</f>
        <v>#VALUE!</v>
      </c>
      <c r="Q37" s="62" t="e">
        <f aca="false">SUM(Q2:Q36)</f>
        <v>#VALUE!</v>
      </c>
      <c r="R37" s="61"/>
      <c r="S37" s="61"/>
      <c r="T37" s="63"/>
      <c r="U37" s="63" t="n">
        <f aca="false">SUM(U2:U36)</f>
        <v>0</v>
      </c>
      <c r="V37" s="61" t="n">
        <f aca="false">SUM(V2:V36)</f>
        <v>1015</v>
      </c>
      <c r="W37" s="61"/>
      <c r="X37" s="63" t="e">
        <f aca="false">Y37/V37</f>
        <v>#VALUE!</v>
      </c>
      <c r="Y37" s="63" t="e">
        <f aca="false">SUM(Y2:Y36)</f>
        <v>#VALUE!</v>
      </c>
      <c r="Z37" s="61" t="n">
        <f aca="false">SUM(Z2:Z36)</f>
        <v>18540</v>
      </c>
      <c r="AA37" s="61"/>
      <c r="AB37" s="63" t="e">
        <f aca="false">AC37/Z37</f>
        <v>#VALUE!</v>
      </c>
      <c r="AC37" s="62" t="e">
        <f aca="false">SUM(AC2:AC36)</f>
        <v>#VALUE!</v>
      </c>
      <c r="AD37" s="70"/>
      <c r="AE37" s="62" t="e">
        <f aca="false">AC37+Y37+U37+Q37</f>
        <v>#VALUE!</v>
      </c>
      <c r="AF37" s="61"/>
      <c r="AG37" s="61"/>
      <c r="AH37" s="61"/>
      <c r="AI37" s="62" t="e">
        <f aca="false">AE37+(AE37*(1-AF37)+((AE37*(1-AG37)+((AE37*(1-AH37))))))</f>
        <v>#VALUE!</v>
      </c>
    </row>
    <row r="44" customFormat="false" ht="13.8" hidden="false" customHeight="false" outlineLevel="0" collapsed="false">
      <c r="I44" s="5"/>
    </row>
  </sheetData>
  <mergeCells count="100">
    <mergeCell ref="A3:A4"/>
    <mergeCell ref="A6:A7"/>
    <mergeCell ref="A9:A13"/>
    <mergeCell ref="A15:A20"/>
    <mergeCell ref="A21:A28"/>
    <mergeCell ref="B22:B23"/>
    <mergeCell ref="C22:C23"/>
    <mergeCell ref="F22:F23"/>
    <mergeCell ref="G22:G23"/>
    <mergeCell ref="H22:H23"/>
    <mergeCell ref="I22:I23"/>
    <mergeCell ref="J22:J23"/>
    <mergeCell ref="K22:K23"/>
    <mergeCell ref="L22:L23"/>
    <mergeCell ref="M22:M23"/>
    <mergeCell ref="N22:N23"/>
    <mergeCell ref="O22:O23"/>
    <mergeCell ref="P22:P23"/>
    <mergeCell ref="Q22:Q23"/>
    <mergeCell ref="R22:R23"/>
    <mergeCell ref="S22:S23"/>
    <mergeCell ref="T22:T23"/>
    <mergeCell ref="U22:U23"/>
    <mergeCell ref="V22:V23"/>
    <mergeCell ref="W22:W23"/>
    <mergeCell ref="X22:X23"/>
    <mergeCell ref="Y22:Y23"/>
    <mergeCell ref="Z22:Z23"/>
    <mergeCell ref="AA22:AA23"/>
    <mergeCell ref="AB22:AB23"/>
    <mergeCell ref="AC22:AC23"/>
    <mergeCell ref="AE22:AE23"/>
    <mergeCell ref="AF22:AF23"/>
    <mergeCell ref="AG22:AG23"/>
    <mergeCell ref="AH22:AH23"/>
    <mergeCell ref="AI22:AI23"/>
    <mergeCell ref="B25:B26"/>
    <mergeCell ref="C25:C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 ref="V25:V26"/>
    <mergeCell ref="W25:W26"/>
    <mergeCell ref="X25:X26"/>
    <mergeCell ref="Y25:Y26"/>
    <mergeCell ref="Z25:Z26"/>
    <mergeCell ref="AA25:AA26"/>
    <mergeCell ref="AB25:AB26"/>
    <mergeCell ref="AC25:AC26"/>
    <mergeCell ref="AD25:AD26"/>
    <mergeCell ref="AE25:AE26"/>
    <mergeCell ref="AF25:AF26"/>
    <mergeCell ref="AG25:AG26"/>
    <mergeCell ref="AH25:AH26"/>
    <mergeCell ref="AI25:AI26"/>
    <mergeCell ref="B27:B28"/>
    <mergeCell ref="C27:C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X27:X28"/>
    <mergeCell ref="Y27:Y28"/>
    <mergeCell ref="Z27:Z28"/>
    <mergeCell ref="AA27:AA28"/>
    <mergeCell ref="AB27:AB28"/>
    <mergeCell ref="AC27:AC28"/>
    <mergeCell ref="AD27:AD28"/>
    <mergeCell ref="AE27:AE28"/>
    <mergeCell ref="AF27:AF28"/>
    <mergeCell ref="AG27:AG28"/>
    <mergeCell ref="AH27:AH28"/>
    <mergeCell ref="AI27:AI28"/>
    <mergeCell ref="A29:A36"/>
  </mergeCells>
  <hyperlinks>
    <hyperlink ref="H2" r:id="rId1" display="SRAA&#10;03.20.15.62.89&#10;sraa@region-academique-hdf.fr "/>
    <hyperlink ref="K2" r:id="rId2" display="dl.gestion-immo@ac-lille.fr "/>
    <hyperlink ref="H3" r:id="rId3" display="Fabienne HIDOUX&#10;06.32.47.36.47&#10;fabienne.hidoux@justice.fr"/>
    <hyperlink ref="K3" r:id="rId4" display="dany.legrand@justice.fr"/>
    <hyperlink ref="H4" r:id="rId5" display="Fabienne HIDOUX&#10;06.32.47.36.47&#10;fabienne.hidoux@justice.fr"/>
    <hyperlink ref="K4" r:id="rId6" display="dany.legrand@justice.fr"/>
    <hyperlink ref="H5" r:id="rId7" display="Nicolas ROSEAU&#10;09.70.27.12.12&#10;nicolas.roseau@douane.finances.gouv.fr"/>
    <hyperlink ref="H6" r:id="rId8" display="Séverine JOLY&#10;06.99.39.09.92&#10;severine.joly@angdm.fr"/>
    <hyperlink ref="K6" r:id="rId9" display="herve.capelle@angdm.fr"/>
    <hyperlink ref="H7" r:id="rId10" display="Séverine JOLY&#10;06.99.39.09.92&#10;severine.joly@angdm.fr"/>
    <hyperlink ref="K7" r:id="rId11" display="herve.capelle@angdm.fr"/>
    <hyperlink ref="H8" r:id="rId12" display="Laurent RICARD&#10;03.76.06.60.85&#10;laurent.ricard@louvre.fr "/>
    <hyperlink ref="K8" r:id="rId13" display="laurent.ricard@louvre.fr"/>
    <hyperlink ref="K9" r:id="rId14" display="jerome.penel@crous-lille.fr"/>
    <hyperlink ref="K10" r:id="rId15" display="corinne.naudts@crous-lille.fr"/>
    <hyperlink ref="K11" r:id="rId16" display="corinne.naudts@crous-lille.fr"/>
    <hyperlink ref="K12" r:id="rId17" display="corinne.naudts@crous-lille.fr"/>
    <hyperlink ref="K13" r:id="rId18" display="corinne.naudts@crous-lille.fr"/>
    <hyperlink ref="H14" r:id="rId19" display="Valérie LEBLOND&#10;06 20 85 79 52&#10;v.leblond@cma-hautsdefrance.fr "/>
    <hyperlink ref="K14" r:id="rId20" display="m.moty@cma-hautsdefrance.fr "/>
    <hyperlink ref="H15" r:id="rId21" display="Mathilde THON&#10;03.27.08.13.31&#10;rgbmp.sar.ca-douai@justice.fr"/>
    <hyperlink ref="K15" r:id="rId22" display="dg.tj-bethune@justice.fr"/>
    <hyperlink ref="H16" r:id="rId23" display="Mathilde THON&#10;03.27.08.13.31&#10;rgbmp.sar.ca-douai@justice.fr"/>
    <hyperlink ref="K16" r:id="rId24" display="dg.tj-bethune@justice.fr"/>
    <hyperlink ref="H17" r:id="rId25" display="Mathilde THON&#10;03.27.08.13.31&#10;rgbmp.sar.ca-douai@justice.fr"/>
    <hyperlink ref="K17" r:id="rId26" display="chg.tprx-lens@justice.fr"/>
    <hyperlink ref="H18" r:id="rId27" display="Mathilde THON&#10;03.27.08.13.31&#10;rgbmp.sar.ca-douai@justice.fr"/>
    <hyperlink ref="K18" r:id="rId28" display="dg.tj-arras@justice.fr"/>
    <hyperlink ref="H19" r:id="rId29" display="Mathilde THON&#10;03.27.08.13.31&#10;rgbmp.sar.ca-douai@justice.fr"/>
    <hyperlink ref="K19" r:id="rId30" display="dg.tj-arras@justice.fr"/>
    <hyperlink ref="H20" r:id="rId31" display="Mathilde THON&#10;03.27.08.13.31&#10;rgbmp.sar.ca-douai@justice.fr"/>
    <hyperlink ref="K20" r:id="rId32" display="dg.tj-arras@justice.fr"/>
    <hyperlink ref="H29" r:id="rId33" display="Laurence CARU&#10;03 21 60 72 55&#10;dipn62-so-marches@interieur.gouv.fr"/>
    <hyperlink ref="K29" r:id="rId34" display="dipn62-lens-logistique@interieur.gouv.fr"/>
    <hyperlink ref="H30" r:id="rId35" display="Laurence CARU&#10;03 21 60 72 55&#10;dipn62-so-marches@interieur.gouv.fr"/>
    <hyperlink ref="K30" r:id="rId36" display="dipn62-lens-logistique@interieur.gouv.fr"/>
    <hyperlink ref="H31" r:id="rId37" display="Laurence CARU&#10;03 21 60 72 55&#10;dipn62-so-marches@interieur.gouv.fr"/>
    <hyperlink ref="K31" r:id="rId38" display="dipn62-lens-logistique@interieur.gouv.fr"/>
    <hyperlink ref="H32" r:id="rId39" display="Laurence CARU&#10;03 21 60 72 55&#10;dipn62-so-marches@interieur.gouv.fr"/>
    <hyperlink ref="K32" r:id="rId40" display="dipn62-lens-logistique@interieur.gouv.fr"/>
    <hyperlink ref="H33" r:id="rId41" display="Laurence CARU&#10;03 21 60 72 55&#10;dipn62-so-marches@interieur.gouv.fr"/>
    <hyperlink ref="K33" r:id="rId42" display="dipn62-lens-logistique@interieur.gouv.fr"/>
    <hyperlink ref="H34" r:id="rId43" display="Laurence CARU&#10;03 21 60 72 55&#10;dipn62-so-marches@interieur.gouv.fr"/>
    <hyperlink ref="K34" r:id="rId44" display="dipn62-bethune-em-logistique@interieur.gouv.fr"/>
    <hyperlink ref="H35" r:id="rId45" display="Laurence CARU&#10;03 21 60 72 55&#10;dipn62-so-marches@interieur.gouv.fr"/>
    <hyperlink ref="K35" r:id="rId46" display="dipn62-bethune-em-logistique@interieur.gouv.fr"/>
    <hyperlink ref="H36" r:id="rId47" display="Laurence CARU&#10;03 21 60 72 55&#10;dipn62-so-marches@interieur.gouv.fr"/>
    <hyperlink ref="K36" r:id="rId48" display="dipn62-arras-bls-logistique@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4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40"/>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C2" activeCellId="0" sqref="C2"/>
    </sheetView>
  </sheetViews>
  <sheetFormatPr defaultColWidth="8.72265625" defaultRowHeight="13.8" zeroHeight="false" outlineLevelRow="0" outlineLevelCol="0"/>
  <cols>
    <col collapsed="false" customWidth="true" hidden="false" outlineLevel="0" max="1" min="1" style="7" width="30.6"/>
    <col collapsed="false" customWidth="true" hidden="false" outlineLevel="0" max="2" min="2" style="7" width="15.19"/>
    <col collapsed="false" customWidth="true" hidden="false" outlineLevel="0" max="3" min="3" style="7" width="16.9"/>
    <col collapsed="false" customWidth="true" hidden="false" outlineLevel="0" max="4" min="4" style="7" width="17.43"/>
    <col collapsed="false" customWidth="true" hidden="false" outlineLevel="0" max="5" min="5" style="7" width="24.61"/>
    <col collapsed="false" customWidth="true" hidden="false" outlineLevel="0" max="6" min="6" style="7" width="25.47"/>
    <col collapsed="false" customWidth="true" hidden="false" outlineLevel="0" max="7" min="7" style="7" width="16.48"/>
    <col collapsed="false" customWidth="true" hidden="false" outlineLevel="0" max="8" min="8" style="7" width="49.43"/>
    <col collapsed="false" customWidth="true" hidden="false" outlineLevel="0" max="9" min="9" style="7" width="21.84"/>
    <col collapsed="false" customWidth="true" hidden="false" outlineLevel="0" max="10" min="10" style="7" width="14.43"/>
    <col collapsed="false" customWidth="true" hidden="false" outlineLevel="0" max="11" min="11" style="7" width="30.05"/>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24.61"/>
    <col collapsed="false" customWidth="true" hidden="false" outlineLevel="0" max="19" min="19" style="7" width="15.02"/>
    <col collapsed="false" customWidth="true" hidden="false" outlineLevel="0" max="20" min="20" style="7" width="14.84"/>
    <col collapsed="false" customWidth="true" hidden="false" outlineLevel="0" max="21" min="21" style="7" width="13.54"/>
    <col collapsed="false" customWidth="true" hidden="false" outlineLevel="0" max="22" min="22" style="7" width="12.05"/>
    <col collapsed="false" customWidth="true" hidden="false" outlineLevel="0" max="23" min="23" style="7" width="13.35"/>
    <col collapsed="false" customWidth="true" hidden="false" outlineLevel="0" max="24" min="24" style="7" width="14.09"/>
    <col collapsed="false" customWidth="true" hidden="false" outlineLevel="0" max="25" min="25" style="7" width="13.35"/>
    <col collapsed="false" customWidth="true" hidden="false" outlineLevel="0" max="26" min="26" style="7" width="14.28"/>
    <col collapsed="false" customWidth="true" hidden="false" outlineLevel="0" max="27" min="27" style="7" width="12.42"/>
    <col collapsed="false" customWidth="true" hidden="false" outlineLevel="0" max="28" min="28" style="7" width="14.09"/>
    <col collapsed="false" customWidth="true" hidden="false" outlineLevel="0" max="29" min="29" style="7" width="20.97"/>
    <col collapsed="false" customWidth="true" hidden="false" outlineLevel="0" max="30" min="30" style="7" width="48.37"/>
    <col collapsed="false" customWidth="true" hidden="false" outlineLevel="0" max="31" min="31" style="7" width="25.04"/>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26.75"/>
    <col collapsed="false" customWidth="false" hidden="false" outlineLevel="0" max="1017" min="36" style="7" width="8.71"/>
    <col collapsed="false" customWidth="false" hidden="false" outlineLevel="0" max="16377" min="1018" style="7" width="8.72"/>
    <col collapsed="false" customWidth="true" hidden="false" outlineLevel="0" max="16384" min="16378" style="7"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72.3" hidden="false" customHeight="true" outlineLevel="0" collapsed="false">
      <c r="A2" s="48" t="s">
        <v>79</v>
      </c>
      <c r="B2" s="27" t="n">
        <v>3</v>
      </c>
      <c r="C2" s="28" t="s">
        <v>37</v>
      </c>
      <c r="D2" s="25" t="s">
        <v>609</v>
      </c>
      <c r="E2" s="65" t="s">
        <v>610</v>
      </c>
      <c r="F2" s="25" t="s">
        <v>611</v>
      </c>
      <c r="G2" s="31" t="n">
        <v>46022</v>
      </c>
      <c r="H2" s="31" t="s">
        <v>84</v>
      </c>
      <c r="I2" s="25" t="s">
        <v>612</v>
      </c>
      <c r="J2" s="71" t="s">
        <v>613</v>
      </c>
      <c r="K2" s="72"/>
      <c r="L2" s="12" t="s">
        <v>45</v>
      </c>
      <c r="M2" s="33"/>
      <c r="N2" s="34" t="n">
        <v>3550</v>
      </c>
      <c r="O2" s="27"/>
      <c r="P2" s="35"/>
      <c r="Q2" s="36" t="n">
        <f aca="false">P2*O2*N2</f>
        <v>0</v>
      </c>
      <c r="R2" s="25" t="s">
        <v>614</v>
      </c>
      <c r="S2" s="27"/>
      <c r="T2" s="35"/>
      <c r="U2" s="37"/>
      <c r="V2" s="25" t="s">
        <v>46</v>
      </c>
      <c r="W2" s="27"/>
      <c r="X2" s="35"/>
      <c r="Y2" s="38" t="e">
        <f aca="false">X2*W2*V2</f>
        <v>#VALUE!</v>
      </c>
      <c r="Z2" s="27" t="n">
        <v>0</v>
      </c>
      <c r="AA2" s="27" t="n">
        <v>0</v>
      </c>
      <c r="AB2" s="35" t="n">
        <v>0</v>
      </c>
      <c r="AC2" s="39" t="n">
        <f aca="false">AB2*AA2*Z2</f>
        <v>0</v>
      </c>
      <c r="AD2" s="25" t="s">
        <v>116</v>
      </c>
      <c r="AE2" s="40" t="e">
        <f aca="false">AC2+Y2+U2+Q2</f>
        <v>#VALUE!</v>
      </c>
      <c r="AF2" s="41"/>
      <c r="AG2" s="41"/>
      <c r="AH2" s="41"/>
      <c r="AI2" s="39" t="e">
        <f aca="false">AE2+(AE2*(1-AF2)+((AE2*(1-AG2)+((AE2*(1-AH2))))))</f>
        <v>#VALUE!</v>
      </c>
    </row>
    <row r="3" customFormat="false" ht="79.2" hidden="false" customHeight="true" outlineLevel="0" collapsed="false">
      <c r="A3" s="45" t="s">
        <v>117</v>
      </c>
      <c r="B3" s="27" t="n">
        <v>3</v>
      </c>
      <c r="C3" s="28" t="s">
        <v>37</v>
      </c>
      <c r="D3" s="25" t="s">
        <v>615</v>
      </c>
      <c r="E3" s="65" t="s">
        <v>616</v>
      </c>
      <c r="F3" s="25" t="s">
        <v>617</v>
      </c>
      <c r="G3" s="31" t="n">
        <v>46022</v>
      </c>
      <c r="H3" s="31" t="s">
        <v>618</v>
      </c>
      <c r="I3" s="44" t="s">
        <v>619</v>
      </c>
      <c r="J3" s="46" t="s">
        <v>620</v>
      </c>
      <c r="K3" s="51" t="s">
        <v>621</v>
      </c>
      <c r="L3" s="12" t="s">
        <v>45</v>
      </c>
      <c r="M3" s="33"/>
      <c r="N3" s="34" t="n">
        <v>1100</v>
      </c>
      <c r="O3" s="27"/>
      <c r="P3" s="35"/>
      <c r="Q3" s="36" t="n">
        <f aca="false">P3*O3*N3</f>
        <v>0</v>
      </c>
      <c r="R3" s="27" t="n">
        <v>210</v>
      </c>
      <c r="S3" s="27"/>
      <c r="T3" s="35"/>
      <c r="U3" s="37"/>
      <c r="V3" s="27" t="n">
        <v>0</v>
      </c>
      <c r="W3" s="27" t="n">
        <v>0</v>
      </c>
      <c r="X3" s="35" t="n">
        <v>0</v>
      </c>
      <c r="Y3" s="38" t="n">
        <f aca="false">X3*W3*V3</f>
        <v>0</v>
      </c>
      <c r="Z3" s="27" t="n">
        <v>23</v>
      </c>
      <c r="AA3" s="27"/>
      <c r="AB3" s="35"/>
      <c r="AC3" s="39" t="n">
        <f aca="false">AB3*AA3*Z3</f>
        <v>0</v>
      </c>
      <c r="AD3" s="25"/>
      <c r="AE3" s="40" t="n">
        <f aca="false">AC3+Y3+U3+Q3</f>
        <v>0</v>
      </c>
      <c r="AF3" s="41"/>
      <c r="AG3" s="41"/>
      <c r="AH3" s="41"/>
      <c r="AI3" s="39" t="n">
        <f aca="false">AE3+(AE3*(1-AF3)+((AE3*(1-AG3)+((AE3*(1-AH3))))))</f>
        <v>0</v>
      </c>
    </row>
    <row r="4" customFormat="false" ht="75.75" hidden="false" customHeight="true" outlineLevel="0" collapsed="false">
      <c r="A4" s="48" t="s">
        <v>622</v>
      </c>
      <c r="B4" s="27" t="n">
        <v>3</v>
      </c>
      <c r="C4" s="28" t="s">
        <v>37</v>
      </c>
      <c r="D4" s="25" t="s">
        <v>623</v>
      </c>
      <c r="E4" s="65" t="s">
        <v>624</v>
      </c>
      <c r="F4" s="25" t="s">
        <v>625</v>
      </c>
      <c r="G4" s="31" t="n">
        <v>46022</v>
      </c>
      <c r="H4" s="31" t="s">
        <v>626</v>
      </c>
      <c r="I4" s="44" t="s">
        <v>627</v>
      </c>
      <c r="J4" s="44" t="s">
        <v>628</v>
      </c>
      <c r="K4" s="51" t="s">
        <v>629</v>
      </c>
      <c r="L4" s="12" t="s">
        <v>45</v>
      </c>
      <c r="M4" s="33"/>
      <c r="N4" s="34" t="n">
        <v>150</v>
      </c>
      <c r="O4" s="27"/>
      <c r="P4" s="35"/>
      <c r="Q4" s="36" t="n">
        <f aca="false">P4*O4*N4</f>
        <v>0</v>
      </c>
      <c r="R4" s="27" t="n">
        <v>0</v>
      </c>
      <c r="S4" s="27" t="n">
        <v>0</v>
      </c>
      <c r="T4" s="35" t="n">
        <v>0</v>
      </c>
      <c r="U4" s="37" t="n">
        <v>0</v>
      </c>
      <c r="V4" s="27" t="n">
        <v>100</v>
      </c>
      <c r="W4" s="27"/>
      <c r="X4" s="35"/>
      <c r="Y4" s="38" t="n">
        <f aca="false">X4*W4*V4</f>
        <v>0</v>
      </c>
      <c r="Z4" s="27" t="n">
        <v>150</v>
      </c>
      <c r="AA4" s="27"/>
      <c r="AB4" s="35"/>
      <c r="AC4" s="39" t="n">
        <f aca="false">AB4*AA4*Z4</f>
        <v>0</v>
      </c>
      <c r="AD4" s="25" t="s">
        <v>630</v>
      </c>
      <c r="AE4" s="40" t="n">
        <f aca="false">AC4+Y4+U4+Q4</f>
        <v>0</v>
      </c>
      <c r="AF4" s="41"/>
      <c r="AG4" s="41"/>
      <c r="AH4" s="41"/>
      <c r="AI4" s="39" t="n">
        <f aca="false">AE4+(AE4*(1-AF4)+((AE4*(1-AG4)+((AE4*(1-AH4))))))</f>
        <v>0</v>
      </c>
    </row>
    <row r="5" customFormat="false" ht="79.2" hidden="false" customHeight="true" outlineLevel="0" collapsed="false">
      <c r="A5" s="45" t="s">
        <v>125</v>
      </c>
      <c r="B5" s="27" t="n">
        <v>3</v>
      </c>
      <c r="C5" s="28" t="s">
        <v>37</v>
      </c>
      <c r="D5" s="44" t="s">
        <v>631</v>
      </c>
      <c r="E5" s="44" t="s">
        <v>632</v>
      </c>
      <c r="F5" s="44" t="s">
        <v>633</v>
      </c>
      <c r="G5" s="31" t="n">
        <v>46022</v>
      </c>
      <c r="H5" s="31" t="s">
        <v>128</v>
      </c>
      <c r="I5" s="44" t="s">
        <v>634</v>
      </c>
      <c r="J5" s="46" t="s">
        <v>635</v>
      </c>
      <c r="K5" s="44" t="s">
        <v>636</v>
      </c>
      <c r="L5" s="12" t="s">
        <v>37</v>
      </c>
      <c r="M5" s="33"/>
      <c r="N5" s="34" t="n">
        <v>0</v>
      </c>
      <c r="O5" s="27" t="n">
        <v>0</v>
      </c>
      <c r="P5" s="35" t="n">
        <v>0</v>
      </c>
      <c r="Q5" s="36" t="n">
        <f aca="false">P5*O5*N5</f>
        <v>0</v>
      </c>
      <c r="R5" s="44" t="s">
        <v>637</v>
      </c>
      <c r="S5" s="27"/>
      <c r="T5" s="35"/>
      <c r="U5" s="37"/>
      <c r="V5" s="27" t="n">
        <v>150</v>
      </c>
      <c r="W5" s="27"/>
      <c r="X5" s="35"/>
      <c r="Y5" s="38" t="n">
        <f aca="false">X5*W5*V5</f>
        <v>0</v>
      </c>
      <c r="Z5" s="27" t="n">
        <v>0</v>
      </c>
      <c r="AA5" s="27" t="n">
        <v>0</v>
      </c>
      <c r="AB5" s="35" t="n">
        <v>0</v>
      </c>
      <c r="AC5" s="39" t="n">
        <f aca="false">AB5*AA5*Z5</f>
        <v>0</v>
      </c>
      <c r="AD5" s="25" t="s">
        <v>638</v>
      </c>
      <c r="AE5" s="40" t="n">
        <f aca="false">AC5+Y5+U5+Q5</f>
        <v>0</v>
      </c>
      <c r="AF5" s="41"/>
      <c r="AG5" s="41"/>
      <c r="AH5" s="41"/>
      <c r="AI5" s="39" t="n">
        <f aca="false">AE5+(AE5*(1-AF5)+((AE5*(1-AG5)+((AE5*(1-AH5))))))</f>
        <v>0</v>
      </c>
    </row>
    <row r="6" customFormat="false" ht="90.7" hidden="false" customHeight="true" outlineLevel="0" collapsed="false">
      <c r="A6" s="45" t="s">
        <v>125</v>
      </c>
      <c r="B6" s="27" t="n">
        <v>3</v>
      </c>
      <c r="C6" s="28" t="s">
        <v>37</v>
      </c>
      <c r="D6" s="44" t="s">
        <v>639</v>
      </c>
      <c r="E6" s="44" t="s">
        <v>640</v>
      </c>
      <c r="F6" s="44" t="s">
        <v>641</v>
      </c>
      <c r="G6" s="31" t="n">
        <v>46022</v>
      </c>
      <c r="H6" s="31" t="s">
        <v>128</v>
      </c>
      <c r="I6" s="44" t="s">
        <v>642</v>
      </c>
      <c r="J6" s="46" t="s">
        <v>643</v>
      </c>
      <c r="K6" s="44" t="s">
        <v>644</v>
      </c>
      <c r="L6" s="12" t="s">
        <v>37</v>
      </c>
      <c r="M6" s="33"/>
      <c r="N6" s="34" t="n">
        <v>0</v>
      </c>
      <c r="O6" s="27" t="n">
        <v>0</v>
      </c>
      <c r="P6" s="35" t="n">
        <v>0</v>
      </c>
      <c r="Q6" s="36" t="n">
        <f aca="false">P6*O6*N6</f>
        <v>0</v>
      </c>
      <c r="R6" s="44" t="s">
        <v>645</v>
      </c>
      <c r="S6" s="27"/>
      <c r="T6" s="35"/>
      <c r="U6" s="37"/>
      <c r="V6" s="27" t="n">
        <v>150</v>
      </c>
      <c r="W6" s="27"/>
      <c r="X6" s="35"/>
      <c r="Y6" s="38" t="n">
        <f aca="false">X6*W6*V6</f>
        <v>0</v>
      </c>
      <c r="Z6" s="27" t="n">
        <v>0</v>
      </c>
      <c r="AA6" s="27" t="n">
        <v>0</v>
      </c>
      <c r="AB6" s="35" t="n">
        <v>0</v>
      </c>
      <c r="AC6" s="39" t="n">
        <f aca="false">AB6*AA6*Z6</f>
        <v>0</v>
      </c>
      <c r="AD6" s="25"/>
      <c r="AE6" s="40" t="n">
        <f aca="false">AC6+Y6+U6+Q6</f>
        <v>0</v>
      </c>
      <c r="AF6" s="41"/>
      <c r="AG6" s="41"/>
      <c r="AH6" s="41"/>
      <c r="AI6" s="39" t="n">
        <f aca="false">AE6+(AE6*(1-AF6)+((AE6*(1-AG6)+((AE6*(1-AH6))))))</f>
        <v>0</v>
      </c>
    </row>
    <row r="7" customFormat="false" ht="87.25" hidden="false" customHeight="true" outlineLevel="0" collapsed="false">
      <c r="A7" s="45" t="s">
        <v>125</v>
      </c>
      <c r="B7" s="27" t="n">
        <v>3</v>
      </c>
      <c r="C7" s="28" t="s">
        <v>37</v>
      </c>
      <c r="D7" s="44" t="s">
        <v>646</v>
      </c>
      <c r="E7" s="44" t="s">
        <v>647</v>
      </c>
      <c r="F7" s="44" t="s">
        <v>648</v>
      </c>
      <c r="G7" s="31" t="n">
        <v>46022</v>
      </c>
      <c r="H7" s="31" t="s">
        <v>128</v>
      </c>
      <c r="I7" s="44" t="s">
        <v>649</v>
      </c>
      <c r="J7" s="46" t="s">
        <v>650</v>
      </c>
      <c r="K7" s="44" t="s">
        <v>651</v>
      </c>
      <c r="L7" s="12" t="s">
        <v>37</v>
      </c>
      <c r="M7" s="33"/>
      <c r="N7" s="34" t="n">
        <v>0</v>
      </c>
      <c r="O7" s="27" t="n">
        <v>0</v>
      </c>
      <c r="P7" s="35" t="n">
        <v>0</v>
      </c>
      <c r="Q7" s="36" t="n">
        <f aca="false">P7*O7*N7</f>
        <v>0</v>
      </c>
      <c r="R7" s="44" t="s">
        <v>652</v>
      </c>
      <c r="S7" s="27"/>
      <c r="T7" s="35"/>
      <c r="U7" s="37"/>
      <c r="V7" s="27" t="n">
        <v>0</v>
      </c>
      <c r="W7" s="27" t="n">
        <v>0</v>
      </c>
      <c r="X7" s="35" t="n">
        <v>0</v>
      </c>
      <c r="Y7" s="38" t="n">
        <f aca="false">X7*W7*V7</f>
        <v>0</v>
      </c>
      <c r="Z7" s="27" t="n">
        <v>0</v>
      </c>
      <c r="AA7" s="27" t="n">
        <v>0</v>
      </c>
      <c r="AB7" s="35" t="n">
        <v>0</v>
      </c>
      <c r="AC7" s="39" t="n">
        <f aca="false">AB7*AA7*Z7</f>
        <v>0</v>
      </c>
      <c r="AD7" s="25"/>
      <c r="AE7" s="40" t="n">
        <f aca="false">AC7+Y7+U7+Q7</f>
        <v>0</v>
      </c>
      <c r="AF7" s="41"/>
      <c r="AG7" s="41"/>
      <c r="AH7" s="41"/>
      <c r="AI7" s="39" t="n">
        <f aca="false">AE7+(AE7*(1-AF7)+((AE7*(1-AG7)+((AE7*(1-AH7))))))</f>
        <v>0</v>
      </c>
    </row>
    <row r="8" customFormat="false" ht="92.95" hidden="false" customHeight="true" outlineLevel="0" collapsed="false">
      <c r="A8" s="45" t="s">
        <v>125</v>
      </c>
      <c r="B8" s="27" t="n">
        <v>3</v>
      </c>
      <c r="C8" s="28" t="s">
        <v>37</v>
      </c>
      <c r="D8" s="44" t="s">
        <v>653</v>
      </c>
      <c r="E8" s="44" t="s">
        <v>654</v>
      </c>
      <c r="F8" s="44" t="s">
        <v>611</v>
      </c>
      <c r="G8" s="31" t="n">
        <v>46022</v>
      </c>
      <c r="H8" s="31" t="s">
        <v>128</v>
      </c>
      <c r="I8" s="44" t="s">
        <v>655</v>
      </c>
      <c r="J8" s="46" t="s">
        <v>656</v>
      </c>
      <c r="K8" s="44" t="s">
        <v>657</v>
      </c>
      <c r="L8" s="12" t="s">
        <v>37</v>
      </c>
      <c r="M8" s="33"/>
      <c r="N8" s="34" t="n">
        <v>0</v>
      </c>
      <c r="O8" s="27" t="n">
        <v>0</v>
      </c>
      <c r="P8" s="35" t="n">
        <v>0</v>
      </c>
      <c r="Q8" s="36" t="n">
        <f aca="false">P8*O8*N8</f>
        <v>0</v>
      </c>
      <c r="R8" s="44" t="s">
        <v>658</v>
      </c>
      <c r="S8" s="27"/>
      <c r="T8" s="35"/>
      <c r="U8" s="37"/>
      <c r="V8" s="27" t="n">
        <v>0</v>
      </c>
      <c r="W8" s="27" t="n">
        <v>0</v>
      </c>
      <c r="X8" s="35" t="n">
        <v>0</v>
      </c>
      <c r="Y8" s="38" t="n">
        <f aca="false">X8*W8*V8</f>
        <v>0</v>
      </c>
      <c r="Z8" s="27" t="n">
        <v>0</v>
      </c>
      <c r="AA8" s="27" t="n">
        <v>0</v>
      </c>
      <c r="AB8" s="35" t="n">
        <v>0</v>
      </c>
      <c r="AC8" s="39" t="n">
        <f aca="false">AB8*AA8*Z8</f>
        <v>0</v>
      </c>
      <c r="AD8" s="25"/>
      <c r="AE8" s="40" t="n">
        <f aca="false">AC8+Y8+U8+Q8</f>
        <v>0</v>
      </c>
      <c r="AF8" s="41"/>
      <c r="AG8" s="41"/>
      <c r="AH8" s="41"/>
      <c r="AI8" s="39" t="n">
        <f aca="false">AE8+(AE8*(1-AF8)+((AE8*(1-AG8)+((AE8*(1-AH8))))))</f>
        <v>0</v>
      </c>
    </row>
    <row r="9" customFormat="false" ht="87.25" hidden="false" customHeight="true" outlineLevel="0" collapsed="false">
      <c r="A9" s="45" t="s">
        <v>125</v>
      </c>
      <c r="B9" s="27" t="n">
        <v>3</v>
      </c>
      <c r="C9" s="28" t="s">
        <v>37</v>
      </c>
      <c r="D9" s="44" t="s">
        <v>659</v>
      </c>
      <c r="E9" s="44" t="s">
        <v>660</v>
      </c>
      <c r="F9" s="44" t="s">
        <v>661</v>
      </c>
      <c r="G9" s="31" t="n">
        <v>46022</v>
      </c>
      <c r="H9" s="31" t="s">
        <v>128</v>
      </c>
      <c r="I9" s="44" t="s">
        <v>662</v>
      </c>
      <c r="J9" s="46" t="s">
        <v>663</v>
      </c>
      <c r="K9" s="44" t="s">
        <v>664</v>
      </c>
      <c r="L9" s="12" t="s">
        <v>37</v>
      </c>
      <c r="M9" s="33"/>
      <c r="N9" s="34" t="n">
        <v>0</v>
      </c>
      <c r="O9" s="27" t="n">
        <v>0</v>
      </c>
      <c r="P9" s="35" t="n">
        <v>0</v>
      </c>
      <c r="Q9" s="36" t="n">
        <f aca="false">P9*O9*N9</f>
        <v>0</v>
      </c>
      <c r="R9" s="44" t="s">
        <v>665</v>
      </c>
      <c r="S9" s="27"/>
      <c r="T9" s="35"/>
      <c r="U9" s="37"/>
      <c r="V9" s="27" t="n">
        <v>0</v>
      </c>
      <c r="W9" s="27" t="n">
        <v>0</v>
      </c>
      <c r="X9" s="35" t="n">
        <v>0</v>
      </c>
      <c r="Y9" s="38" t="n">
        <f aca="false">X9*W9*V9</f>
        <v>0</v>
      </c>
      <c r="Z9" s="27" t="n">
        <v>0</v>
      </c>
      <c r="AA9" s="27" t="n">
        <v>0</v>
      </c>
      <c r="AB9" s="35" t="n">
        <v>0</v>
      </c>
      <c r="AC9" s="39" t="n">
        <f aca="false">AB9*AA9*Z9</f>
        <v>0</v>
      </c>
      <c r="AD9" s="25"/>
      <c r="AE9" s="40" t="n">
        <f aca="false">AC9+Y9+U9+Q9</f>
        <v>0</v>
      </c>
      <c r="AF9" s="41"/>
      <c r="AG9" s="41"/>
      <c r="AH9" s="41"/>
      <c r="AI9" s="39" t="n">
        <f aca="false">AE9+(AE9*(1-AF9)+((AE9*(1-AG9)+((AE9*(1-AH9))))))</f>
        <v>0</v>
      </c>
    </row>
    <row r="10" customFormat="false" ht="67.7" hidden="false" customHeight="true" outlineLevel="0" collapsed="false">
      <c r="A10" s="48" t="s">
        <v>147</v>
      </c>
      <c r="B10" s="27" t="n">
        <v>3</v>
      </c>
      <c r="C10" s="28" t="s">
        <v>37</v>
      </c>
      <c r="D10" s="29" t="s">
        <v>666</v>
      </c>
      <c r="E10" s="29" t="s">
        <v>667</v>
      </c>
      <c r="F10" s="29" t="s">
        <v>633</v>
      </c>
      <c r="G10" s="31" t="n">
        <v>46022</v>
      </c>
      <c r="H10" s="31" t="s">
        <v>668</v>
      </c>
      <c r="I10" s="29" t="s">
        <v>669</v>
      </c>
      <c r="J10" s="29" t="s">
        <v>670</v>
      </c>
      <c r="K10" s="54" t="s">
        <v>671</v>
      </c>
      <c r="L10" s="12" t="s">
        <v>37</v>
      </c>
      <c r="M10" s="33"/>
      <c r="N10" s="34" t="n">
        <v>800</v>
      </c>
      <c r="O10" s="27"/>
      <c r="P10" s="35"/>
      <c r="Q10" s="36" t="n">
        <f aca="false">P10*O10*N10</f>
        <v>0</v>
      </c>
      <c r="R10" s="44" t="n">
        <v>0</v>
      </c>
      <c r="S10" s="27" t="n">
        <v>0</v>
      </c>
      <c r="T10" s="35" t="n">
        <v>0</v>
      </c>
      <c r="U10" s="37" t="n">
        <v>0</v>
      </c>
      <c r="V10" s="27" t="n">
        <v>0</v>
      </c>
      <c r="W10" s="27" t="n">
        <v>0</v>
      </c>
      <c r="X10" s="35" t="n">
        <v>0</v>
      </c>
      <c r="Y10" s="38" t="n">
        <f aca="false">X10*W10*V10</f>
        <v>0</v>
      </c>
      <c r="Z10" s="27" t="n">
        <v>0</v>
      </c>
      <c r="AA10" s="27" t="n">
        <v>0</v>
      </c>
      <c r="AB10" s="35" t="n">
        <v>0</v>
      </c>
      <c r="AC10" s="39" t="n">
        <f aca="false">AB10*AA10*Z10</f>
        <v>0</v>
      </c>
      <c r="AD10" s="25"/>
      <c r="AE10" s="40" t="n">
        <f aca="false">AC10+Y10+U10+Q10</f>
        <v>0</v>
      </c>
      <c r="AF10" s="41"/>
      <c r="AG10" s="41"/>
      <c r="AH10" s="41"/>
      <c r="AI10" s="39" t="n">
        <f aca="false">AE10+(AE10*(1-AF10)+((AE10*(1-AG10)+((AE10*(1-AH10))))))</f>
        <v>0</v>
      </c>
    </row>
    <row r="11" customFormat="false" ht="76.6" hidden="false" customHeight="true" outlineLevel="0" collapsed="false">
      <c r="A11" s="43" t="s">
        <v>672</v>
      </c>
      <c r="B11" s="27" t="n">
        <v>3</v>
      </c>
      <c r="C11" s="28" t="s">
        <v>37</v>
      </c>
      <c r="D11" s="44" t="s">
        <v>673</v>
      </c>
      <c r="E11" s="44" t="s">
        <v>674</v>
      </c>
      <c r="F11" s="29" t="s">
        <v>675</v>
      </c>
      <c r="G11" s="31" t="n">
        <v>46022</v>
      </c>
      <c r="H11" s="31" t="s">
        <v>676</v>
      </c>
      <c r="I11" s="44" t="s">
        <v>677</v>
      </c>
      <c r="J11" s="44" t="s">
        <v>678</v>
      </c>
      <c r="K11" s="44" t="s">
        <v>679</v>
      </c>
      <c r="L11" s="12" t="s">
        <v>37</v>
      </c>
      <c r="M11" s="33"/>
      <c r="N11" s="34" t="n">
        <v>2045</v>
      </c>
      <c r="O11" s="27"/>
      <c r="P11" s="35"/>
      <c r="Q11" s="36" t="n">
        <f aca="false">P11*O11*N11</f>
        <v>0</v>
      </c>
      <c r="R11" s="44" t="s">
        <v>680</v>
      </c>
      <c r="S11" s="27"/>
      <c r="T11" s="35"/>
      <c r="U11" s="37"/>
      <c r="V11" s="27" t="n">
        <v>80</v>
      </c>
      <c r="W11" s="27"/>
      <c r="X11" s="35"/>
      <c r="Y11" s="38" t="n">
        <f aca="false">X11*W11*V11</f>
        <v>0</v>
      </c>
      <c r="Z11" s="27" t="n">
        <v>0</v>
      </c>
      <c r="AA11" s="27" t="n">
        <v>0</v>
      </c>
      <c r="AB11" s="35" t="n">
        <v>0</v>
      </c>
      <c r="AC11" s="39" t="n">
        <f aca="false">AB11*AA11*Z11</f>
        <v>0</v>
      </c>
      <c r="AD11" s="25" t="s">
        <v>116</v>
      </c>
      <c r="AE11" s="40" t="n">
        <f aca="false">AC11+Y11+U11+Q11</f>
        <v>0</v>
      </c>
      <c r="AF11" s="41"/>
      <c r="AG11" s="41"/>
      <c r="AH11" s="41"/>
      <c r="AI11" s="39" t="n">
        <f aca="false">AE11+(AE11*(1-AF11)+((AE11*(1-AG11)+((AE11*(1-AH11))))))</f>
        <v>0</v>
      </c>
    </row>
    <row r="12" customFormat="false" ht="76.6" hidden="false" customHeight="true" outlineLevel="0" collapsed="false">
      <c r="A12" s="73" t="s">
        <v>301</v>
      </c>
      <c r="B12" s="27" t="n">
        <v>3</v>
      </c>
      <c r="C12" s="28" t="s">
        <v>37</v>
      </c>
      <c r="D12" s="44" t="s">
        <v>681</v>
      </c>
      <c r="E12" s="44" t="s">
        <v>682</v>
      </c>
      <c r="F12" s="29" t="s">
        <v>648</v>
      </c>
      <c r="G12" s="31" t="s">
        <v>683</v>
      </c>
      <c r="H12" s="56" t="s">
        <v>305</v>
      </c>
      <c r="I12" s="44" t="s">
        <v>306</v>
      </c>
      <c r="J12" s="46" t="s">
        <v>307</v>
      </c>
      <c r="K12" s="44" t="s">
        <v>308</v>
      </c>
      <c r="L12" s="12" t="s">
        <v>37</v>
      </c>
      <c r="M12" s="33"/>
      <c r="N12" s="34" t="n">
        <v>460</v>
      </c>
      <c r="O12" s="27"/>
      <c r="P12" s="35"/>
      <c r="Q12" s="36" t="n">
        <f aca="false">P12*O12*N12</f>
        <v>0</v>
      </c>
      <c r="R12" s="44" t="s">
        <v>684</v>
      </c>
      <c r="S12" s="27"/>
      <c r="T12" s="35"/>
      <c r="U12" s="37"/>
      <c r="V12" s="25" t="s">
        <v>685</v>
      </c>
      <c r="W12" s="27"/>
      <c r="X12" s="35"/>
      <c r="Y12" s="38" t="e">
        <f aca="false">X12*W12*V12</f>
        <v>#VALUE!</v>
      </c>
      <c r="Z12" s="27" t="n">
        <v>0</v>
      </c>
      <c r="AA12" s="27" t="n">
        <v>0</v>
      </c>
      <c r="AB12" s="35" t="n">
        <v>0</v>
      </c>
      <c r="AC12" s="39" t="n">
        <f aca="false">AB12*AA12*Z12</f>
        <v>0</v>
      </c>
      <c r="AD12" s="25" t="s">
        <v>686</v>
      </c>
      <c r="AE12" s="40" t="e">
        <f aca="false">AC12+Y12+U12+Q12</f>
        <v>#VALUE!</v>
      </c>
      <c r="AF12" s="41"/>
      <c r="AG12" s="41"/>
      <c r="AH12" s="41"/>
      <c r="AI12" s="39" t="e">
        <f aca="false">AE12+(AE12*(1-AF12)+((AE12*(1-AG12)+((AE12*(1-AH12))))))</f>
        <v>#VALUE!</v>
      </c>
    </row>
    <row r="13" customFormat="false" ht="76.6" hidden="false" customHeight="true" outlineLevel="0" collapsed="false">
      <c r="A13" s="73" t="s">
        <v>301</v>
      </c>
      <c r="B13" s="27" t="n">
        <v>3</v>
      </c>
      <c r="C13" s="28" t="s">
        <v>37</v>
      </c>
      <c r="D13" s="44" t="s">
        <v>687</v>
      </c>
      <c r="E13" s="44" t="s">
        <v>688</v>
      </c>
      <c r="F13" s="44" t="s">
        <v>661</v>
      </c>
      <c r="G13" s="31" t="n">
        <v>46022</v>
      </c>
      <c r="H13" s="56" t="s">
        <v>305</v>
      </c>
      <c r="I13" s="44" t="s">
        <v>306</v>
      </c>
      <c r="J13" s="46" t="s">
        <v>307</v>
      </c>
      <c r="K13" s="44" t="s">
        <v>308</v>
      </c>
      <c r="L13" s="12" t="s">
        <v>37</v>
      </c>
      <c r="M13" s="33"/>
      <c r="N13" s="34" t="n">
        <v>310</v>
      </c>
      <c r="O13" s="27"/>
      <c r="P13" s="35"/>
      <c r="Q13" s="36" t="n">
        <f aca="false">P13*O13*N13</f>
        <v>0</v>
      </c>
      <c r="R13" s="44" t="n">
        <v>0</v>
      </c>
      <c r="S13" s="27" t="n">
        <v>0</v>
      </c>
      <c r="T13" s="35" t="n">
        <v>0</v>
      </c>
      <c r="U13" s="37" t="n">
        <v>0</v>
      </c>
      <c r="V13" s="27" t="n">
        <v>170</v>
      </c>
      <c r="W13" s="27"/>
      <c r="X13" s="35"/>
      <c r="Y13" s="38" t="n">
        <f aca="false">X13*W13*V13</f>
        <v>0</v>
      </c>
      <c r="Z13" s="27" t="n">
        <v>0</v>
      </c>
      <c r="AA13" s="27" t="n">
        <v>0</v>
      </c>
      <c r="AB13" s="35" t="n">
        <v>0</v>
      </c>
      <c r="AC13" s="39" t="n">
        <f aca="false">AB13*AA13*Z13</f>
        <v>0</v>
      </c>
      <c r="AD13" s="25" t="s">
        <v>689</v>
      </c>
      <c r="AE13" s="40" t="n">
        <f aca="false">AC13+Y13+U13+Q13</f>
        <v>0</v>
      </c>
      <c r="AF13" s="41"/>
      <c r="AG13" s="41"/>
      <c r="AH13" s="41"/>
      <c r="AI13" s="39" t="n">
        <f aca="false">AE13+(AE13*(1-AF13)+((AE13*(1-AG13)+((AE13*(1-AH13))))))</f>
        <v>0</v>
      </c>
    </row>
    <row r="14" customFormat="false" ht="76.6" hidden="false" customHeight="true" outlineLevel="0" collapsed="false">
      <c r="A14" s="74" t="s">
        <v>316</v>
      </c>
      <c r="B14" s="27" t="n">
        <v>3</v>
      </c>
      <c r="C14" s="28" t="s">
        <v>37</v>
      </c>
      <c r="D14" s="44" t="s">
        <v>690</v>
      </c>
      <c r="E14" s="44" t="s">
        <v>691</v>
      </c>
      <c r="F14" s="44" t="s">
        <v>692</v>
      </c>
      <c r="G14" s="31" t="n">
        <v>46022</v>
      </c>
      <c r="H14" s="56" t="s">
        <v>693</v>
      </c>
      <c r="I14" s="44" t="s">
        <v>320</v>
      </c>
      <c r="J14" s="46" t="s">
        <v>321</v>
      </c>
      <c r="K14" s="44" t="s">
        <v>322</v>
      </c>
      <c r="L14" s="12" t="s">
        <v>45</v>
      </c>
      <c r="M14" s="33"/>
      <c r="N14" s="34" t="n">
        <v>1750</v>
      </c>
      <c r="O14" s="27"/>
      <c r="P14" s="35"/>
      <c r="Q14" s="36" t="n">
        <f aca="false">P14*O14*N14</f>
        <v>0</v>
      </c>
      <c r="R14" s="44" t="s">
        <v>694</v>
      </c>
      <c r="S14" s="27"/>
      <c r="T14" s="35"/>
      <c r="U14" s="37"/>
      <c r="V14" s="27" t="n">
        <v>0</v>
      </c>
      <c r="W14" s="27" t="n">
        <v>0</v>
      </c>
      <c r="X14" s="35" t="n">
        <v>0</v>
      </c>
      <c r="Y14" s="38" t="n">
        <f aca="false">X14*W14*V14</f>
        <v>0</v>
      </c>
      <c r="Z14" s="27" t="n">
        <v>0</v>
      </c>
      <c r="AA14" s="27" t="n">
        <v>0</v>
      </c>
      <c r="AB14" s="35" t="n">
        <v>0</v>
      </c>
      <c r="AC14" s="39" t="n">
        <f aca="false">AB14*AA14*Z14</f>
        <v>0</v>
      </c>
      <c r="AD14" s="25"/>
      <c r="AE14" s="40" t="n">
        <f aca="false">AC14+Y14+U14+Q14</f>
        <v>0</v>
      </c>
      <c r="AF14" s="41"/>
      <c r="AG14" s="41"/>
      <c r="AH14" s="41"/>
      <c r="AI14" s="39" t="n">
        <f aca="false">AE14+(AE14*(1-AF14)+((AE14*(1-AG14)+((AE14*(1-AH14))))))</f>
        <v>0</v>
      </c>
    </row>
    <row r="15" customFormat="false" ht="76.6" hidden="false" customHeight="true" outlineLevel="0" collapsed="false">
      <c r="A15" s="74" t="s">
        <v>316</v>
      </c>
      <c r="B15" s="27" t="n">
        <v>3</v>
      </c>
      <c r="C15" s="28" t="s">
        <v>37</v>
      </c>
      <c r="D15" s="44" t="s">
        <v>695</v>
      </c>
      <c r="E15" s="44" t="s">
        <v>696</v>
      </c>
      <c r="F15" s="44" t="s">
        <v>697</v>
      </c>
      <c r="G15" s="31" t="n">
        <v>46022</v>
      </c>
      <c r="H15" s="56" t="s">
        <v>693</v>
      </c>
      <c r="I15" s="44" t="s">
        <v>320</v>
      </c>
      <c r="J15" s="46" t="s">
        <v>321</v>
      </c>
      <c r="K15" s="44" t="s">
        <v>322</v>
      </c>
      <c r="L15" s="12" t="s">
        <v>45</v>
      </c>
      <c r="M15" s="33"/>
      <c r="N15" s="34" t="n">
        <v>1720</v>
      </c>
      <c r="O15" s="27"/>
      <c r="P15" s="35"/>
      <c r="Q15" s="36" t="n">
        <f aca="false">P15*O15*N15</f>
        <v>0</v>
      </c>
      <c r="R15" s="44" t="s">
        <v>698</v>
      </c>
      <c r="S15" s="27"/>
      <c r="T15" s="35"/>
      <c r="U15" s="37"/>
      <c r="V15" s="27" t="n">
        <v>0</v>
      </c>
      <c r="W15" s="27" t="n">
        <v>0</v>
      </c>
      <c r="X15" s="35" t="n">
        <v>0</v>
      </c>
      <c r="Y15" s="38" t="n">
        <f aca="false">X15*W15*V15</f>
        <v>0</v>
      </c>
      <c r="Z15" s="27" t="n">
        <v>0</v>
      </c>
      <c r="AA15" s="27" t="n">
        <v>0</v>
      </c>
      <c r="AB15" s="35" t="n">
        <v>0</v>
      </c>
      <c r="AC15" s="39" t="n">
        <f aca="false">AB15*AA15*Z15</f>
        <v>0</v>
      </c>
      <c r="AD15" s="25"/>
      <c r="AE15" s="40" t="n">
        <f aca="false">AC15+Y15+U15+Q15</f>
        <v>0</v>
      </c>
      <c r="AF15" s="41"/>
      <c r="AG15" s="41"/>
      <c r="AH15" s="41"/>
      <c r="AI15" s="39" t="n">
        <f aca="false">AE15+(AE15*(1-AF15)+((AE15*(1-AG15)+((AE15*(1-AH15))))))</f>
        <v>0</v>
      </c>
    </row>
    <row r="16" customFormat="false" ht="76.6" hidden="false" customHeight="true" outlineLevel="0" collapsed="false">
      <c r="A16" s="74" t="s">
        <v>316</v>
      </c>
      <c r="B16" s="27" t="n">
        <v>3</v>
      </c>
      <c r="C16" s="28" t="s">
        <v>37</v>
      </c>
      <c r="D16" s="44" t="s">
        <v>699</v>
      </c>
      <c r="E16" s="44" t="s">
        <v>700</v>
      </c>
      <c r="F16" s="44" t="s">
        <v>701</v>
      </c>
      <c r="G16" s="31" t="n">
        <v>46055</v>
      </c>
      <c r="H16" s="56" t="s">
        <v>702</v>
      </c>
      <c r="I16" s="44" t="s">
        <v>320</v>
      </c>
      <c r="J16" s="46" t="s">
        <v>321</v>
      </c>
      <c r="K16" s="44" t="s">
        <v>322</v>
      </c>
      <c r="L16" s="12" t="s">
        <v>45</v>
      </c>
      <c r="M16" s="33"/>
      <c r="N16" s="34" t="n">
        <v>3357.5</v>
      </c>
      <c r="O16" s="27"/>
      <c r="P16" s="35"/>
      <c r="Q16" s="36" t="n">
        <f aca="false">P16*O16*N16</f>
        <v>0</v>
      </c>
      <c r="R16" s="44" t="s">
        <v>703</v>
      </c>
      <c r="S16" s="27"/>
      <c r="T16" s="35"/>
      <c r="U16" s="37"/>
      <c r="V16" s="27" t="n">
        <v>0</v>
      </c>
      <c r="W16" s="27" t="n">
        <v>0</v>
      </c>
      <c r="X16" s="35" t="n">
        <v>0</v>
      </c>
      <c r="Y16" s="38" t="n">
        <f aca="false">X16*W16*V16</f>
        <v>0</v>
      </c>
      <c r="Z16" s="27" t="n">
        <v>0</v>
      </c>
      <c r="AA16" s="27" t="n">
        <v>0</v>
      </c>
      <c r="AB16" s="35" t="n">
        <v>0</v>
      </c>
      <c r="AC16" s="39" t="n">
        <f aca="false">AB16*AA16*Z16</f>
        <v>0</v>
      </c>
      <c r="AD16" s="25"/>
      <c r="AE16" s="40" t="n">
        <f aca="false">AC16+Y16+U16+Q16</f>
        <v>0</v>
      </c>
      <c r="AF16" s="41"/>
      <c r="AG16" s="41"/>
      <c r="AH16" s="41"/>
      <c r="AI16" s="39" t="n">
        <f aca="false">AE16+(AE16*(1-AF16)+((AE16*(1-AG16)+((AE16*(1-AH16))))))</f>
        <v>0</v>
      </c>
    </row>
    <row r="17" customFormat="false" ht="76.6" hidden="false" customHeight="true" outlineLevel="0" collapsed="false">
      <c r="A17" s="74" t="s">
        <v>316</v>
      </c>
      <c r="B17" s="27" t="n">
        <v>3</v>
      </c>
      <c r="C17" s="28" t="s">
        <v>37</v>
      </c>
      <c r="D17" s="44" t="s">
        <v>704</v>
      </c>
      <c r="E17" s="44" t="s">
        <v>705</v>
      </c>
      <c r="F17" s="75" t="s">
        <v>706</v>
      </c>
      <c r="G17" s="31" t="n">
        <v>46055</v>
      </c>
      <c r="H17" s="56" t="s">
        <v>702</v>
      </c>
      <c r="I17" s="44" t="s">
        <v>320</v>
      </c>
      <c r="J17" s="46" t="s">
        <v>321</v>
      </c>
      <c r="K17" s="44" t="s">
        <v>322</v>
      </c>
      <c r="L17" s="12" t="s">
        <v>45</v>
      </c>
      <c r="M17" s="33"/>
      <c r="N17" s="34" t="n">
        <v>3348</v>
      </c>
      <c r="O17" s="27"/>
      <c r="P17" s="35"/>
      <c r="Q17" s="36" t="n">
        <f aca="false">P17*O17*N17</f>
        <v>0</v>
      </c>
      <c r="R17" s="44" t="s">
        <v>707</v>
      </c>
      <c r="S17" s="27"/>
      <c r="T17" s="35"/>
      <c r="U17" s="37"/>
      <c r="V17" s="27" t="n">
        <v>0</v>
      </c>
      <c r="W17" s="27" t="n">
        <v>0</v>
      </c>
      <c r="X17" s="35" t="n">
        <v>0</v>
      </c>
      <c r="Y17" s="38" t="n">
        <f aca="false">X17*W17*V17</f>
        <v>0</v>
      </c>
      <c r="Z17" s="27" t="n">
        <v>0</v>
      </c>
      <c r="AA17" s="27" t="n">
        <v>0</v>
      </c>
      <c r="AB17" s="35" t="n">
        <v>0</v>
      </c>
      <c r="AC17" s="39" t="n">
        <f aca="false">AB17*AA17*Z17</f>
        <v>0</v>
      </c>
      <c r="AD17" s="25"/>
      <c r="AE17" s="40" t="n">
        <f aca="false">AC17+Y17+U17+Q17</f>
        <v>0</v>
      </c>
      <c r="AF17" s="41"/>
      <c r="AG17" s="41"/>
      <c r="AH17" s="41"/>
      <c r="AI17" s="39" t="n">
        <f aca="false">AE17+(AE17*(1-AF17)+((AE17*(1-AG17)+((AE17*(1-AH17))))))</f>
        <v>0</v>
      </c>
    </row>
    <row r="18" customFormat="false" ht="135.45" hidden="false" customHeight="true" outlineLevel="0" collapsed="false">
      <c r="A18" s="73" t="s">
        <v>332</v>
      </c>
      <c r="B18" s="27" t="n">
        <v>3</v>
      </c>
      <c r="C18" s="28" t="s">
        <v>37</v>
      </c>
      <c r="D18" s="44" t="s">
        <v>708</v>
      </c>
      <c r="E18" s="44" t="s">
        <v>709</v>
      </c>
      <c r="F18" s="44" t="s">
        <v>661</v>
      </c>
      <c r="G18" s="31" t="n">
        <v>46022</v>
      </c>
      <c r="H18" s="44" t="s">
        <v>335</v>
      </c>
      <c r="I18" s="44" t="s">
        <v>710</v>
      </c>
      <c r="J18" s="44" t="s">
        <v>711</v>
      </c>
      <c r="K18" s="51" t="s">
        <v>712</v>
      </c>
      <c r="L18" s="12" t="s">
        <v>45</v>
      </c>
      <c r="M18" s="33"/>
      <c r="N18" s="34" t="n">
        <v>0</v>
      </c>
      <c r="O18" s="27"/>
      <c r="P18" s="35"/>
      <c r="Q18" s="36" t="n">
        <f aca="false">P18*O18*N18</f>
        <v>0</v>
      </c>
      <c r="R18" s="29" t="s">
        <v>713</v>
      </c>
      <c r="S18" s="27"/>
      <c r="T18" s="35"/>
      <c r="U18" s="37"/>
      <c r="V18" s="27" t="n">
        <v>0</v>
      </c>
      <c r="W18" s="27" t="n">
        <v>0</v>
      </c>
      <c r="X18" s="35" t="n">
        <v>0</v>
      </c>
      <c r="Y18" s="38" t="n">
        <f aca="false">X18*W18*V18</f>
        <v>0</v>
      </c>
      <c r="Z18" s="27" t="n">
        <v>90</v>
      </c>
      <c r="AA18" s="27"/>
      <c r="AB18" s="35"/>
      <c r="AC18" s="39" t="n">
        <f aca="false">AB18*AA18*Z18</f>
        <v>0</v>
      </c>
      <c r="AD18" s="29" t="s">
        <v>714</v>
      </c>
      <c r="AE18" s="40" t="n">
        <f aca="false">AC18+Y18+U18+Q18</f>
        <v>0</v>
      </c>
      <c r="AF18" s="41"/>
      <c r="AG18" s="41"/>
      <c r="AH18" s="41"/>
      <c r="AI18" s="39" t="n">
        <f aca="false">AE18+(AE18*(1-AF18)+((AE18*(1-AG18)+((AE18*(1-AH18))))))</f>
        <v>0</v>
      </c>
    </row>
    <row r="19" customFormat="false" ht="76.6" hidden="false" customHeight="true" outlineLevel="0" collapsed="false">
      <c r="A19" s="73" t="s">
        <v>332</v>
      </c>
      <c r="B19" s="27" t="n">
        <v>3</v>
      </c>
      <c r="C19" s="28" t="s">
        <v>37</v>
      </c>
      <c r="D19" s="44" t="s">
        <v>715</v>
      </c>
      <c r="E19" s="44" t="s">
        <v>716</v>
      </c>
      <c r="F19" s="44" t="s">
        <v>661</v>
      </c>
      <c r="G19" s="31" t="n">
        <v>46022</v>
      </c>
      <c r="H19" s="44" t="s">
        <v>335</v>
      </c>
      <c r="I19" s="44" t="s">
        <v>710</v>
      </c>
      <c r="J19" s="44" t="s">
        <v>711</v>
      </c>
      <c r="K19" s="51" t="s">
        <v>712</v>
      </c>
      <c r="L19" s="12" t="s">
        <v>45</v>
      </c>
      <c r="M19" s="33"/>
      <c r="N19" s="34" t="n">
        <v>70</v>
      </c>
      <c r="O19" s="27"/>
      <c r="P19" s="35"/>
      <c r="Q19" s="36" t="n">
        <f aca="false">P19*O19*N19</f>
        <v>0</v>
      </c>
      <c r="R19" s="44" t="n">
        <v>0</v>
      </c>
      <c r="S19" s="27" t="n">
        <v>0</v>
      </c>
      <c r="T19" s="35" t="n">
        <v>0</v>
      </c>
      <c r="U19" s="37" t="n">
        <v>0</v>
      </c>
      <c r="V19" s="27" t="n">
        <v>0</v>
      </c>
      <c r="W19" s="27" t="n">
        <v>0</v>
      </c>
      <c r="X19" s="35" t="n">
        <v>0</v>
      </c>
      <c r="Y19" s="38" t="n">
        <f aca="false">X19*W19*V19</f>
        <v>0</v>
      </c>
      <c r="Z19" s="27" t="n">
        <v>0</v>
      </c>
      <c r="AA19" s="27" t="n">
        <v>0</v>
      </c>
      <c r="AB19" s="35" t="n">
        <v>0</v>
      </c>
      <c r="AC19" s="39" t="n">
        <f aca="false">AB19*AA19*Z19</f>
        <v>0</v>
      </c>
      <c r="AD19" s="29" t="s">
        <v>717</v>
      </c>
      <c r="AE19" s="40" t="n">
        <f aca="false">AC19+Y19+U19+Q19</f>
        <v>0</v>
      </c>
      <c r="AF19" s="41"/>
      <c r="AG19" s="41"/>
      <c r="AH19" s="41"/>
      <c r="AI19" s="39" t="n">
        <f aca="false">AE19+(AE19*(1-AF19)+((AE19*(1-AG19)+((AE19*(1-AH19))))))</f>
        <v>0</v>
      </c>
    </row>
    <row r="20" customFormat="false" ht="76.6" hidden="false" customHeight="true" outlineLevel="0" collapsed="false">
      <c r="A20" s="73" t="s">
        <v>332</v>
      </c>
      <c r="B20" s="27" t="n">
        <v>3</v>
      </c>
      <c r="C20" s="28" t="s">
        <v>37</v>
      </c>
      <c r="D20" s="44" t="s">
        <v>718</v>
      </c>
      <c r="E20" s="44" t="s">
        <v>719</v>
      </c>
      <c r="F20" s="44" t="s">
        <v>661</v>
      </c>
      <c r="G20" s="31" t="n">
        <v>46022</v>
      </c>
      <c r="H20" s="44" t="s">
        <v>335</v>
      </c>
      <c r="I20" s="44" t="s">
        <v>710</v>
      </c>
      <c r="J20" s="44" t="s">
        <v>711</v>
      </c>
      <c r="K20" s="51" t="s">
        <v>712</v>
      </c>
      <c r="L20" s="12" t="s">
        <v>45</v>
      </c>
      <c r="M20" s="33"/>
      <c r="N20" s="34" t="n">
        <v>0</v>
      </c>
      <c r="O20" s="27" t="n">
        <v>0</v>
      </c>
      <c r="P20" s="35" t="n">
        <v>0</v>
      </c>
      <c r="Q20" s="36" t="n">
        <f aca="false">P20*O20*N20</f>
        <v>0</v>
      </c>
      <c r="R20" s="29" t="s">
        <v>720</v>
      </c>
      <c r="S20" s="27"/>
      <c r="T20" s="35"/>
      <c r="U20" s="37"/>
      <c r="V20" s="27" t="n">
        <v>50</v>
      </c>
      <c r="W20" s="27"/>
      <c r="X20" s="35"/>
      <c r="Y20" s="38" t="n">
        <f aca="false">X20*W20*V20</f>
        <v>0</v>
      </c>
      <c r="Z20" s="27" t="n">
        <v>0</v>
      </c>
      <c r="AA20" s="27" t="n">
        <v>0</v>
      </c>
      <c r="AB20" s="35" t="n">
        <v>0</v>
      </c>
      <c r="AC20" s="39" t="n">
        <f aca="false">AB20*AA20*Z20</f>
        <v>0</v>
      </c>
      <c r="AD20" s="29" t="s">
        <v>721</v>
      </c>
      <c r="AE20" s="40" t="n">
        <f aca="false">AC20+Y20+U20+Q20</f>
        <v>0</v>
      </c>
      <c r="AF20" s="41"/>
      <c r="AG20" s="41"/>
      <c r="AH20" s="41"/>
      <c r="AI20" s="39" t="n">
        <f aca="false">AE20+(AE20*(1-AF20)+((AE20*(1-AG20)+((AE20*(1-AH20))))))</f>
        <v>0</v>
      </c>
    </row>
    <row r="21" customFormat="false" ht="76.6" hidden="false" customHeight="true" outlineLevel="0" collapsed="false">
      <c r="A21" s="73" t="s">
        <v>332</v>
      </c>
      <c r="B21" s="27" t="n">
        <v>3</v>
      </c>
      <c r="C21" s="28" t="s">
        <v>37</v>
      </c>
      <c r="D21" s="44" t="s">
        <v>722</v>
      </c>
      <c r="E21" s="44" t="s">
        <v>723</v>
      </c>
      <c r="F21" s="44" t="s">
        <v>661</v>
      </c>
      <c r="G21" s="31" t="n">
        <v>46022</v>
      </c>
      <c r="H21" s="44" t="s">
        <v>335</v>
      </c>
      <c r="I21" s="44" t="s">
        <v>724</v>
      </c>
      <c r="J21" s="44" t="s">
        <v>725</v>
      </c>
      <c r="K21" s="76" t="s">
        <v>726</v>
      </c>
      <c r="L21" s="12" t="s">
        <v>45</v>
      </c>
      <c r="M21" s="33"/>
      <c r="N21" s="34" t="n">
        <v>0</v>
      </c>
      <c r="O21" s="27" t="n">
        <v>0</v>
      </c>
      <c r="P21" s="35" t="n">
        <v>0</v>
      </c>
      <c r="Q21" s="36" t="n">
        <f aca="false">P21*O21*N21</f>
        <v>0</v>
      </c>
      <c r="R21" s="44" t="s">
        <v>727</v>
      </c>
      <c r="S21" s="27"/>
      <c r="T21" s="35"/>
      <c r="U21" s="37"/>
      <c r="V21" s="27" t="n">
        <v>90</v>
      </c>
      <c r="W21" s="27"/>
      <c r="X21" s="35"/>
      <c r="Y21" s="38" t="n">
        <f aca="false">X21*W21*V21</f>
        <v>0</v>
      </c>
      <c r="Z21" s="27" t="n">
        <v>0</v>
      </c>
      <c r="AA21" s="27" t="n">
        <v>0</v>
      </c>
      <c r="AB21" s="35" t="n">
        <v>0</v>
      </c>
      <c r="AC21" s="39" t="n">
        <f aca="false">AB21*AA21*Z21</f>
        <v>0</v>
      </c>
      <c r="AD21" s="44" t="s">
        <v>728</v>
      </c>
      <c r="AE21" s="40" t="n">
        <f aca="false">AC21+Y21+U21+Q21</f>
        <v>0</v>
      </c>
      <c r="AF21" s="41"/>
      <c r="AG21" s="41"/>
      <c r="AH21" s="41"/>
      <c r="AI21" s="39" t="n">
        <f aca="false">AE21+(AE21*(1-AF21)+((AE21*(1-AG21)+((AE21*(1-AH21))))))</f>
        <v>0</v>
      </c>
    </row>
    <row r="22" customFormat="false" ht="76.6" hidden="false" customHeight="true" outlineLevel="0" collapsed="false">
      <c r="A22" s="73" t="s">
        <v>332</v>
      </c>
      <c r="B22" s="27" t="n">
        <v>3</v>
      </c>
      <c r="C22" s="28" t="s">
        <v>37</v>
      </c>
      <c r="D22" s="44" t="s">
        <v>729</v>
      </c>
      <c r="E22" s="44" t="s">
        <v>730</v>
      </c>
      <c r="F22" s="44" t="s">
        <v>648</v>
      </c>
      <c r="G22" s="31" t="s">
        <v>46</v>
      </c>
      <c r="H22" s="44" t="s">
        <v>335</v>
      </c>
      <c r="I22" s="44" t="s">
        <v>731</v>
      </c>
      <c r="J22" s="44" t="s">
        <v>732</v>
      </c>
      <c r="K22" s="76" t="s">
        <v>733</v>
      </c>
      <c r="L22" s="12" t="s">
        <v>45</v>
      </c>
      <c r="M22" s="33"/>
      <c r="N22" s="34" t="n">
        <v>0</v>
      </c>
      <c r="O22" s="27" t="n">
        <v>0</v>
      </c>
      <c r="P22" s="35" t="n">
        <v>0</v>
      </c>
      <c r="Q22" s="36" t="n">
        <f aca="false">P22*O22*N22</f>
        <v>0</v>
      </c>
      <c r="R22" s="50" t="s">
        <v>734</v>
      </c>
      <c r="S22" s="27"/>
      <c r="T22" s="35"/>
      <c r="U22" s="37"/>
      <c r="V22" s="27" t="n">
        <v>0</v>
      </c>
      <c r="W22" s="27" t="n">
        <v>0</v>
      </c>
      <c r="X22" s="35" t="n">
        <v>0</v>
      </c>
      <c r="Y22" s="38" t="n">
        <f aca="false">X22*W22*V22</f>
        <v>0</v>
      </c>
      <c r="Z22" s="27" t="n">
        <v>654</v>
      </c>
      <c r="AA22" s="27"/>
      <c r="AB22" s="35"/>
      <c r="AC22" s="39" t="n">
        <f aca="false">AB22*AA22*Z22</f>
        <v>0</v>
      </c>
      <c r="AD22" s="77" t="s">
        <v>735</v>
      </c>
      <c r="AE22" s="40" t="n">
        <f aca="false">AC22+Y22+U22+Q22</f>
        <v>0</v>
      </c>
      <c r="AF22" s="41"/>
      <c r="AG22" s="41"/>
      <c r="AH22" s="41"/>
      <c r="AI22" s="39" t="n">
        <f aca="false">AE22+(AE22*(1-AF22)+((AE22*(1-AG22)+((AE22*(1-AH22))))))</f>
        <v>0</v>
      </c>
    </row>
    <row r="23" customFormat="false" ht="76.6" hidden="false" customHeight="true" outlineLevel="0" collapsed="false">
      <c r="A23" s="73" t="s">
        <v>332</v>
      </c>
      <c r="B23" s="27" t="n">
        <v>3</v>
      </c>
      <c r="C23" s="28" t="s">
        <v>37</v>
      </c>
      <c r="D23" s="44" t="s">
        <v>736</v>
      </c>
      <c r="E23" s="44" t="s">
        <v>737</v>
      </c>
      <c r="F23" s="44" t="s">
        <v>648</v>
      </c>
      <c r="G23" s="31" t="n">
        <v>46022</v>
      </c>
      <c r="H23" s="44" t="s">
        <v>335</v>
      </c>
      <c r="I23" s="44" t="s">
        <v>738</v>
      </c>
      <c r="J23" s="44" t="s">
        <v>739</v>
      </c>
      <c r="K23" s="76" t="s">
        <v>740</v>
      </c>
      <c r="L23" s="12" t="s">
        <v>45</v>
      </c>
      <c r="M23" s="33"/>
      <c r="N23" s="34" t="n">
        <v>0</v>
      </c>
      <c r="O23" s="27" t="n">
        <v>0</v>
      </c>
      <c r="P23" s="35" t="n">
        <v>0</v>
      </c>
      <c r="Q23" s="36" t="n">
        <f aca="false">P23*O23*N23</f>
        <v>0</v>
      </c>
      <c r="R23" s="50" t="s">
        <v>741</v>
      </c>
      <c r="S23" s="27"/>
      <c r="T23" s="35"/>
      <c r="U23" s="37"/>
      <c r="V23" s="27" t="n">
        <v>32</v>
      </c>
      <c r="W23" s="27"/>
      <c r="X23" s="35"/>
      <c r="Y23" s="38" t="n">
        <f aca="false">X23*W23*V23</f>
        <v>0</v>
      </c>
      <c r="Z23" s="27" t="n">
        <v>123</v>
      </c>
      <c r="AA23" s="27"/>
      <c r="AB23" s="35"/>
      <c r="AC23" s="39" t="n">
        <f aca="false">AB23*AA23*Z23</f>
        <v>0</v>
      </c>
      <c r="AD23" s="25" t="s">
        <v>742</v>
      </c>
      <c r="AE23" s="40" t="n">
        <f aca="false">AC23+Y23+U23+Q23</f>
        <v>0</v>
      </c>
      <c r="AF23" s="41"/>
      <c r="AG23" s="41"/>
      <c r="AH23" s="41"/>
      <c r="AI23" s="39" t="n">
        <f aca="false">AE23+(AE23*(1-AF23)+((AE23*(1-AG23)+((AE23*(1-AH23))))))</f>
        <v>0</v>
      </c>
    </row>
    <row r="24" customFormat="false" ht="109.45" hidden="false" customHeight="true" outlineLevel="0" collapsed="false">
      <c r="A24" s="73" t="s">
        <v>332</v>
      </c>
      <c r="B24" s="27" t="n">
        <v>3</v>
      </c>
      <c r="C24" s="28" t="s">
        <v>37</v>
      </c>
      <c r="D24" s="44" t="s">
        <v>743</v>
      </c>
      <c r="E24" s="44" t="s">
        <v>744</v>
      </c>
      <c r="F24" s="44" t="s">
        <v>648</v>
      </c>
      <c r="G24" s="31" t="s">
        <v>46</v>
      </c>
      <c r="H24" s="44" t="s">
        <v>335</v>
      </c>
      <c r="I24" s="44" t="s">
        <v>731</v>
      </c>
      <c r="J24" s="44" t="s">
        <v>745</v>
      </c>
      <c r="K24" s="76" t="s">
        <v>733</v>
      </c>
      <c r="L24" s="12" t="s">
        <v>45</v>
      </c>
      <c r="M24" s="33"/>
      <c r="N24" s="34" t="n">
        <v>97</v>
      </c>
      <c r="O24" s="27"/>
      <c r="P24" s="35"/>
      <c r="Q24" s="36" t="n">
        <f aca="false">P24*O24*N24</f>
        <v>0</v>
      </c>
      <c r="R24" s="50" t="s">
        <v>746</v>
      </c>
      <c r="S24" s="27"/>
      <c r="T24" s="35"/>
      <c r="U24" s="37"/>
      <c r="V24" s="27" t="n">
        <v>10</v>
      </c>
      <c r="W24" s="27"/>
      <c r="X24" s="35"/>
      <c r="Y24" s="38" t="n">
        <f aca="false">X24*W24*V24</f>
        <v>0</v>
      </c>
      <c r="Z24" s="27" t="n">
        <v>0</v>
      </c>
      <c r="AA24" s="27" t="n">
        <v>0</v>
      </c>
      <c r="AB24" s="35" t="n">
        <v>0</v>
      </c>
      <c r="AC24" s="39" t="n">
        <f aca="false">AB24*AA24*Z24</f>
        <v>0</v>
      </c>
      <c r="AD24" s="25" t="s">
        <v>747</v>
      </c>
      <c r="AE24" s="40" t="n">
        <f aca="false">AC24+Y24+U24+Q24</f>
        <v>0</v>
      </c>
      <c r="AF24" s="41"/>
      <c r="AG24" s="41"/>
      <c r="AH24" s="41"/>
      <c r="AI24" s="39" t="n">
        <f aca="false">AE24+(AE24*(1-AF24)+((AE24*(1-AG24)+((AE24*(1-AH24))))))</f>
        <v>0</v>
      </c>
    </row>
    <row r="25" customFormat="false" ht="76.6" hidden="false" customHeight="true" outlineLevel="0" collapsed="false">
      <c r="A25" s="73" t="s">
        <v>332</v>
      </c>
      <c r="B25" s="27" t="n">
        <v>3</v>
      </c>
      <c r="C25" s="28" t="s">
        <v>37</v>
      </c>
      <c r="D25" s="44" t="s">
        <v>748</v>
      </c>
      <c r="E25" s="44" t="s">
        <v>749</v>
      </c>
      <c r="F25" s="44" t="s">
        <v>617</v>
      </c>
      <c r="G25" s="31" t="s">
        <v>46</v>
      </c>
      <c r="H25" s="44" t="s">
        <v>335</v>
      </c>
      <c r="I25" s="42" t="s">
        <v>750</v>
      </c>
      <c r="J25" s="42" t="s">
        <v>751</v>
      </c>
      <c r="K25" s="42" t="s">
        <v>752</v>
      </c>
      <c r="L25" s="12" t="s">
        <v>45</v>
      </c>
      <c r="M25" s="33"/>
      <c r="N25" s="34" t="n">
        <v>1920</v>
      </c>
      <c r="O25" s="27"/>
      <c r="P25" s="35"/>
      <c r="Q25" s="36" t="n">
        <f aca="false">P25*O25*N25</f>
        <v>0</v>
      </c>
      <c r="R25" s="44" t="n">
        <v>0</v>
      </c>
      <c r="S25" s="27"/>
      <c r="T25" s="35"/>
      <c r="U25" s="37"/>
      <c r="V25" s="27" t="n">
        <v>1920</v>
      </c>
      <c r="W25" s="27"/>
      <c r="X25" s="35"/>
      <c r="Y25" s="38" t="n">
        <f aca="false">X25*W25*V25</f>
        <v>0</v>
      </c>
      <c r="Z25" s="27" t="n">
        <v>0</v>
      </c>
      <c r="AA25" s="27" t="n">
        <v>0</v>
      </c>
      <c r="AB25" s="35" t="n">
        <v>0</v>
      </c>
      <c r="AC25" s="39" t="n">
        <f aca="false">AB25*AA25*Z25</f>
        <v>0</v>
      </c>
      <c r="AD25" s="25" t="s">
        <v>753</v>
      </c>
      <c r="AE25" s="40" t="n">
        <f aca="false">AC25+Y25+U25+Q25</f>
        <v>0</v>
      </c>
      <c r="AF25" s="41"/>
      <c r="AG25" s="41"/>
      <c r="AH25" s="41"/>
      <c r="AI25" s="39" t="n">
        <f aca="false">AE25+(AE25*(1-AF25)+((AE25*(1-AG25)+((AE25*(1-AH25))))))</f>
        <v>0</v>
      </c>
    </row>
    <row r="26" customFormat="false" ht="76.6" hidden="false" customHeight="true" outlineLevel="0" collapsed="false">
      <c r="A26" s="73" t="s">
        <v>332</v>
      </c>
      <c r="B26" s="27" t="n">
        <v>3</v>
      </c>
      <c r="C26" s="28" t="s">
        <v>37</v>
      </c>
      <c r="D26" s="42" t="s">
        <v>754</v>
      </c>
      <c r="E26" s="42" t="s">
        <v>755</v>
      </c>
      <c r="F26" s="42" t="s">
        <v>648</v>
      </c>
      <c r="G26" s="31" t="s">
        <v>46</v>
      </c>
      <c r="H26" s="44" t="s">
        <v>335</v>
      </c>
      <c r="I26" s="42" t="s">
        <v>756</v>
      </c>
      <c r="J26" s="42" t="s">
        <v>757</v>
      </c>
      <c r="K26" s="51" t="s">
        <v>758</v>
      </c>
      <c r="L26" s="12" t="s">
        <v>45</v>
      </c>
      <c r="M26" s="33"/>
      <c r="N26" s="34" t="n">
        <v>0</v>
      </c>
      <c r="O26" s="27" t="n">
        <v>0</v>
      </c>
      <c r="P26" s="35" t="n">
        <v>0</v>
      </c>
      <c r="Q26" s="36" t="n">
        <f aca="false">P26*O26*N26</f>
        <v>0</v>
      </c>
      <c r="R26" s="42" t="s">
        <v>759</v>
      </c>
      <c r="S26" s="27"/>
      <c r="T26" s="35"/>
      <c r="U26" s="37"/>
      <c r="V26" s="27" t="n">
        <v>13</v>
      </c>
      <c r="W26" s="27"/>
      <c r="X26" s="35"/>
      <c r="Y26" s="38" t="n">
        <f aca="false">X26*W26*V26</f>
        <v>0</v>
      </c>
      <c r="Z26" s="27" t="n">
        <v>0</v>
      </c>
      <c r="AA26" s="27" t="n">
        <v>0</v>
      </c>
      <c r="AB26" s="35" t="n">
        <v>0</v>
      </c>
      <c r="AC26" s="39" t="n">
        <f aca="false">AB26*AA26*Z26</f>
        <v>0</v>
      </c>
      <c r="AD26" s="42" t="s">
        <v>760</v>
      </c>
      <c r="AE26" s="40" t="n">
        <f aca="false">AC26+Y26+U26+Q26</f>
        <v>0</v>
      </c>
      <c r="AF26" s="41"/>
      <c r="AG26" s="41"/>
      <c r="AH26" s="41"/>
      <c r="AI26" s="39" t="n">
        <f aca="false">AE26+(AE26*(1-AF26)+((AE26*(1-AG26)+((AE26*(1-AH26))))))</f>
        <v>0</v>
      </c>
    </row>
    <row r="27" customFormat="false" ht="76.6" hidden="false" customHeight="true" outlineLevel="0" collapsed="false">
      <c r="A27" s="74" t="s">
        <v>349</v>
      </c>
      <c r="B27" s="27" t="n">
        <v>3</v>
      </c>
      <c r="C27" s="28" t="s">
        <v>37</v>
      </c>
      <c r="D27" s="42" t="s">
        <v>761</v>
      </c>
      <c r="E27" s="42" t="s">
        <v>762</v>
      </c>
      <c r="F27" s="42" t="s">
        <v>763</v>
      </c>
      <c r="G27" s="31" t="n">
        <v>46022</v>
      </c>
      <c r="H27" s="44" t="s">
        <v>764</v>
      </c>
      <c r="I27" s="44" t="s">
        <v>765</v>
      </c>
      <c r="J27" s="42" t="s">
        <v>766</v>
      </c>
      <c r="K27" s="56" t="s">
        <v>767</v>
      </c>
      <c r="L27" s="12" t="s">
        <v>45</v>
      </c>
      <c r="M27" s="33"/>
      <c r="N27" s="34" t="n">
        <v>0</v>
      </c>
      <c r="O27" s="27" t="n">
        <v>0</v>
      </c>
      <c r="P27" s="35" t="n">
        <v>0</v>
      </c>
      <c r="Q27" s="36" t="n">
        <f aca="false">P27*O27*N27</f>
        <v>0</v>
      </c>
      <c r="R27" s="42" t="n">
        <v>80</v>
      </c>
      <c r="S27" s="27"/>
      <c r="T27" s="35"/>
      <c r="U27" s="37"/>
      <c r="V27" s="27" t="n">
        <v>0</v>
      </c>
      <c r="W27" s="27" t="n">
        <v>0</v>
      </c>
      <c r="X27" s="35" t="n">
        <v>0</v>
      </c>
      <c r="Y27" s="38" t="n">
        <f aca="false">X27*W27*V27</f>
        <v>0</v>
      </c>
      <c r="Z27" s="27" t="n">
        <v>0</v>
      </c>
      <c r="AA27" s="27" t="n">
        <v>0</v>
      </c>
      <c r="AB27" s="35" t="n">
        <v>0</v>
      </c>
      <c r="AC27" s="39" t="n">
        <f aca="false">AB27*AA27*Z27</f>
        <v>0</v>
      </c>
      <c r="AD27" s="44" t="s">
        <v>768</v>
      </c>
      <c r="AE27" s="40" t="n">
        <f aca="false">AC27+Y27+U27+Q27</f>
        <v>0</v>
      </c>
      <c r="AF27" s="41"/>
      <c r="AG27" s="41"/>
      <c r="AH27" s="41"/>
      <c r="AI27" s="39" t="n">
        <f aca="false">AE27+(AE27*(1-AF27)+((AE27*(1-AG27)+((AE27*(1-AH27))))))</f>
        <v>0</v>
      </c>
    </row>
    <row r="28" customFormat="false" ht="76.6" hidden="false" customHeight="true" outlineLevel="0" collapsed="false">
      <c r="A28" s="74" t="s">
        <v>349</v>
      </c>
      <c r="B28" s="27" t="n">
        <v>3</v>
      </c>
      <c r="C28" s="28" t="s">
        <v>37</v>
      </c>
      <c r="D28" s="42" t="s">
        <v>769</v>
      </c>
      <c r="E28" s="42" t="s">
        <v>770</v>
      </c>
      <c r="F28" s="42" t="s">
        <v>771</v>
      </c>
      <c r="G28" s="31" t="n">
        <v>46022</v>
      </c>
      <c r="H28" s="44" t="s">
        <v>362</v>
      </c>
      <c r="I28" s="44" t="s">
        <v>772</v>
      </c>
      <c r="J28" s="44" t="s">
        <v>773</v>
      </c>
      <c r="K28" s="56" t="s">
        <v>774</v>
      </c>
      <c r="L28" s="12" t="s">
        <v>45</v>
      </c>
      <c r="M28" s="33"/>
      <c r="N28" s="34" t="n">
        <v>0</v>
      </c>
      <c r="O28" s="27" t="n">
        <v>0</v>
      </c>
      <c r="P28" s="35" t="n">
        <v>0</v>
      </c>
      <c r="Q28" s="36" t="n">
        <f aca="false">P28*O28*N28</f>
        <v>0</v>
      </c>
      <c r="R28" s="42" t="n">
        <v>0</v>
      </c>
      <c r="S28" s="27" t="n">
        <v>0</v>
      </c>
      <c r="T28" s="35" t="n">
        <v>0</v>
      </c>
      <c r="U28" s="37" t="n">
        <v>0</v>
      </c>
      <c r="V28" s="27" t="n">
        <v>0</v>
      </c>
      <c r="W28" s="27" t="n">
        <v>0</v>
      </c>
      <c r="X28" s="35" t="n">
        <v>0</v>
      </c>
      <c r="Y28" s="38" t="n">
        <f aca="false">X28*W28*V28</f>
        <v>0</v>
      </c>
      <c r="Z28" s="27" t="n">
        <v>0</v>
      </c>
      <c r="AA28" s="27" t="n">
        <v>0</v>
      </c>
      <c r="AB28" s="35" t="n">
        <v>0</v>
      </c>
      <c r="AC28" s="39" t="n">
        <f aca="false">AB28*AA28*Z28</f>
        <v>0</v>
      </c>
      <c r="AD28" s="44" t="s">
        <v>775</v>
      </c>
      <c r="AE28" s="40" t="n">
        <f aca="false">AC28+Y28+U28+Q28</f>
        <v>0</v>
      </c>
      <c r="AF28" s="41"/>
      <c r="AG28" s="41"/>
      <c r="AH28" s="41"/>
      <c r="AI28" s="39" t="n">
        <f aca="false">AE28+(AE28*(1-AF28)+((AE28*(1-AG28)+((AE28*(1-AH28))))))</f>
        <v>0</v>
      </c>
    </row>
    <row r="29" customFormat="false" ht="76.6" hidden="false" customHeight="true" outlineLevel="0" collapsed="false">
      <c r="A29" s="74" t="s">
        <v>349</v>
      </c>
      <c r="B29" s="27" t="n">
        <v>3</v>
      </c>
      <c r="C29" s="28" t="s">
        <v>37</v>
      </c>
      <c r="D29" s="42" t="s">
        <v>776</v>
      </c>
      <c r="E29" s="42" t="s">
        <v>777</v>
      </c>
      <c r="F29" s="42" t="s">
        <v>633</v>
      </c>
      <c r="G29" s="31" t="n">
        <v>46022</v>
      </c>
      <c r="H29" s="44" t="s">
        <v>362</v>
      </c>
      <c r="I29" s="44" t="s">
        <v>778</v>
      </c>
      <c r="J29" s="44" t="s">
        <v>779</v>
      </c>
      <c r="K29" s="56" t="s">
        <v>780</v>
      </c>
      <c r="L29" s="12" t="s">
        <v>366</v>
      </c>
      <c r="M29" s="33"/>
      <c r="N29" s="34" t="n">
        <v>150</v>
      </c>
      <c r="O29" s="27"/>
      <c r="P29" s="35"/>
      <c r="Q29" s="36" t="n">
        <f aca="false">P29*O29*N29</f>
        <v>0</v>
      </c>
      <c r="R29" s="42" t="s">
        <v>781</v>
      </c>
      <c r="S29" s="27"/>
      <c r="T29" s="35"/>
      <c r="U29" s="37"/>
      <c r="V29" s="27" t="n">
        <v>50</v>
      </c>
      <c r="W29" s="27"/>
      <c r="X29" s="35"/>
      <c r="Y29" s="38" t="n">
        <f aca="false">X29*W29*V29</f>
        <v>0</v>
      </c>
      <c r="Z29" s="27" t="n">
        <v>0</v>
      </c>
      <c r="AA29" s="27" t="n">
        <v>0</v>
      </c>
      <c r="AB29" s="35" t="n">
        <v>0</v>
      </c>
      <c r="AC29" s="39" t="n">
        <f aca="false">AB29*AA29*Z29</f>
        <v>0</v>
      </c>
      <c r="AD29" s="44" t="s">
        <v>782</v>
      </c>
      <c r="AE29" s="40" t="n">
        <f aca="false">AC29+Y29+U29+Q29</f>
        <v>0</v>
      </c>
      <c r="AF29" s="41"/>
      <c r="AG29" s="41"/>
      <c r="AH29" s="41"/>
      <c r="AI29" s="39" t="n">
        <f aca="false">AE29+(AE29*(1-AF29)+((AE29*(1-AG29)+((AE29*(1-AH29))))))</f>
        <v>0</v>
      </c>
    </row>
    <row r="30" customFormat="false" ht="76.6" hidden="false" customHeight="true" outlineLevel="0" collapsed="false">
      <c r="A30" s="74" t="s">
        <v>349</v>
      </c>
      <c r="B30" s="27" t="n">
        <v>3</v>
      </c>
      <c r="C30" s="28" t="s">
        <v>37</v>
      </c>
      <c r="D30" s="42" t="s">
        <v>783</v>
      </c>
      <c r="E30" s="42" t="s">
        <v>784</v>
      </c>
      <c r="F30" s="42" t="s">
        <v>785</v>
      </c>
      <c r="G30" s="31" t="s">
        <v>786</v>
      </c>
      <c r="H30" s="44" t="s">
        <v>362</v>
      </c>
      <c r="I30" s="44" t="s">
        <v>787</v>
      </c>
      <c r="J30" s="44" t="s">
        <v>788</v>
      </c>
      <c r="K30" s="56" t="s">
        <v>789</v>
      </c>
      <c r="L30" s="12" t="s">
        <v>45</v>
      </c>
      <c r="M30" s="33"/>
      <c r="N30" s="34" t="n">
        <v>0</v>
      </c>
      <c r="O30" s="27" t="n">
        <v>0</v>
      </c>
      <c r="P30" s="35" t="n">
        <v>0</v>
      </c>
      <c r="Q30" s="36" t="n">
        <f aca="false">P30*O30*N30</f>
        <v>0</v>
      </c>
      <c r="R30" s="42" t="n">
        <v>0</v>
      </c>
      <c r="S30" s="27" t="n">
        <v>0</v>
      </c>
      <c r="T30" s="35" t="n">
        <v>0</v>
      </c>
      <c r="U30" s="37" t="n">
        <v>0</v>
      </c>
      <c r="V30" s="27" t="n">
        <v>0</v>
      </c>
      <c r="W30" s="27" t="n">
        <v>0</v>
      </c>
      <c r="X30" s="35" t="n">
        <v>0</v>
      </c>
      <c r="Y30" s="38" t="n">
        <f aca="false">X30*W30*V30</f>
        <v>0</v>
      </c>
      <c r="Z30" s="27" t="n">
        <v>0</v>
      </c>
      <c r="AA30" s="27" t="n">
        <v>0</v>
      </c>
      <c r="AB30" s="35" t="n">
        <v>0</v>
      </c>
      <c r="AC30" s="39" t="n">
        <f aca="false">AB30*AA30*Z30</f>
        <v>0</v>
      </c>
      <c r="AD30" s="44" t="s">
        <v>790</v>
      </c>
      <c r="AE30" s="40" t="n">
        <f aca="false">AC30+Y30+U30+Q30</f>
        <v>0</v>
      </c>
      <c r="AF30" s="41"/>
      <c r="AG30" s="41"/>
      <c r="AH30" s="41"/>
      <c r="AI30" s="39" t="n">
        <f aca="false">AE30+(AE30*(1-AF30)+((AE30*(1-AG30)+((AE30*(1-AH30))))))</f>
        <v>0</v>
      </c>
    </row>
    <row r="31" customFormat="false" ht="76.6" hidden="false" customHeight="true" outlineLevel="0" collapsed="false">
      <c r="A31" s="74" t="s">
        <v>349</v>
      </c>
      <c r="B31" s="27" t="n">
        <v>3</v>
      </c>
      <c r="C31" s="28" t="s">
        <v>37</v>
      </c>
      <c r="D31" s="42" t="s">
        <v>791</v>
      </c>
      <c r="E31" s="42" t="s">
        <v>792</v>
      </c>
      <c r="F31" s="42" t="s">
        <v>648</v>
      </c>
      <c r="G31" s="31" t="n">
        <v>46022</v>
      </c>
      <c r="H31" s="44" t="s">
        <v>764</v>
      </c>
      <c r="I31" s="44" t="s">
        <v>765</v>
      </c>
      <c r="J31" s="42" t="s">
        <v>766</v>
      </c>
      <c r="K31" s="56" t="s">
        <v>767</v>
      </c>
      <c r="L31" s="12" t="s">
        <v>45</v>
      </c>
      <c r="M31" s="33"/>
      <c r="N31" s="34" t="n">
        <v>150</v>
      </c>
      <c r="O31" s="27"/>
      <c r="P31" s="35"/>
      <c r="Q31" s="36" t="n">
        <f aca="false">P31*O31*N31</f>
        <v>0</v>
      </c>
      <c r="R31" s="42" t="n">
        <v>80</v>
      </c>
      <c r="S31" s="27"/>
      <c r="T31" s="35"/>
      <c r="U31" s="37"/>
      <c r="V31" s="27" t="n">
        <v>0</v>
      </c>
      <c r="W31" s="27" t="n">
        <v>0</v>
      </c>
      <c r="X31" s="35" t="n">
        <v>0</v>
      </c>
      <c r="Y31" s="38" t="n">
        <f aca="false">X31*W31*V31</f>
        <v>0</v>
      </c>
      <c r="Z31" s="27" t="n">
        <v>0</v>
      </c>
      <c r="AA31" s="27" t="n">
        <v>0</v>
      </c>
      <c r="AB31" s="35" t="n">
        <v>0</v>
      </c>
      <c r="AC31" s="39" t="n">
        <f aca="false">AB31*AA31*Z31</f>
        <v>0</v>
      </c>
      <c r="AD31" s="44" t="s">
        <v>793</v>
      </c>
      <c r="AE31" s="40" t="n">
        <f aca="false">AC31+Y31+U31+Q31</f>
        <v>0</v>
      </c>
      <c r="AF31" s="41"/>
      <c r="AG31" s="41"/>
      <c r="AH31" s="41"/>
      <c r="AI31" s="39" t="n">
        <f aca="false">AE31+(AE31*(1-AF31)+((AE31*(1-AG31)+((AE31*(1-AH31))))))</f>
        <v>0</v>
      </c>
    </row>
    <row r="32" customFormat="false" ht="176.8" hidden="false" customHeight="true" outlineLevel="0" collapsed="false">
      <c r="A32" s="74" t="s">
        <v>349</v>
      </c>
      <c r="B32" s="27" t="n">
        <v>3</v>
      </c>
      <c r="C32" s="28" t="s">
        <v>37</v>
      </c>
      <c r="D32" s="44" t="s">
        <v>794</v>
      </c>
      <c r="E32" s="44" t="s">
        <v>795</v>
      </c>
      <c r="F32" s="44" t="s">
        <v>611</v>
      </c>
      <c r="G32" s="31" t="s">
        <v>786</v>
      </c>
      <c r="H32" s="44" t="s">
        <v>362</v>
      </c>
      <c r="I32" s="44" t="s">
        <v>772</v>
      </c>
      <c r="J32" s="44" t="s">
        <v>773</v>
      </c>
      <c r="K32" s="56" t="s">
        <v>774</v>
      </c>
      <c r="L32" s="12" t="s">
        <v>45</v>
      </c>
      <c r="M32" s="33"/>
      <c r="N32" s="47" t="s">
        <v>46</v>
      </c>
      <c r="O32" s="27"/>
      <c r="P32" s="35"/>
      <c r="Q32" s="36" t="e">
        <f aca="false">P32*O32*N32</f>
        <v>#VALUE!</v>
      </c>
      <c r="R32" s="47" t="s">
        <v>46</v>
      </c>
      <c r="S32" s="27"/>
      <c r="T32" s="35"/>
      <c r="U32" s="37"/>
      <c r="V32" s="27" t="n">
        <v>0</v>
      </c>
      <c r="W32" s="27" t="n">
        <v>0</v>
      </c>
      <c r="X32" s="35" t="n">
        <v>0</v>
      </c>
      <c r="Y32" s="38" t="n">
        <f aca="false">X32*W32*V32</f>
        <v>0</v>
      </c>
      <c r="Z32" s="27" t="n">
        <v>0</v>
      </c>
      <c r="AA32" s="27" t="n">
        <v>0</v>
      </c>
      <c r="AB32" s="35" t="n">
        <v>0</v>
      </c>
      <c r="AC32" s="39" t="n">
        <f aca="false">AB32*AA32*Z32</f>
        <v>0</v>
      </c>
      <c r="AD32" s="44" t="s">
        <v>796</v>
      </c>
      <c r="AE32" s="40" t="e">
        <f aca="false">AC32+Y32+U32+Q32</f>
        <v>#VALUE!</v>
      </c>
      <c r="AF32" s="41"/>
      <c r="AG32" s="41"/>
      <c r="AH32" s="41"/>
      <c r="AI32" s="39" t="e">
        <f aca="false">AE32+(AE32*(1-AF32)+((AE32*(1-AG32)+((AE32*(1-AH32))))))</f>
        <v>#VALUE!</v>
      </c>
    </row>
    <row r="33" customFormat="false" ht="76.6" hidden="false" customHeight="true" outlineLevel="0" collapsed="false">
      <c r="A33" s="74" t="s">
        <v>349</v>
      </c>
      <c r="B33" s="27" t="n">
        <v>3</v>
      </c>
      <c r="C33" s="28" t="s">
        <v>37</v>
      </c>
      <c r="D33" s="42" t="s">
        <v>797</v>
      </c>
      <c r="E33" s="42" t="s">
        <v>798</v>
      </c>
      <c r="F33" s="42" t="s">
        <v>799</v>
      </c>
      <c r="G33" s="31" t="n">
        <v>46022</v>
      </c>
      <c r="H33" s="44" t="s">
        <v>362</v>
      </c>
      <c r="I33" s="44" t="s">
        <v>787</v>
      </c>
      <c r="J33" s="44" t="s">
        <v>788</v>
      </c>
      <c r="K33" s="56" t="s">
        <v>789</v>
      </c>
      <c r="L33" s="12" t="s">
        <v>45</v>
      </c>
      <c r="M33" s="33"/>
      <c r="N33" s="34" t="n">
        <v>0</v>
      </c>
      <c r="O33" s="27" t="n">
        <v>0</v>
      </c>
      <c r="P33" s="35" t="n">
        <v>0</v>
      </c>
      <c r="Q33" s="36" t="n">
        <f aca="false">P33*O33*N33</f>
        <v>0</v>
      </c>
      <c r="R33" s="42" t="n">
        <v>0</v>
      </c>
      <c r="S33" s="27" t="n">
        <v>0</v>
      </c>
      <c r="T33" s="35" t="n">
        <v>0</v>
      </c>
      <c r="U33" s="37"/>
      <c r="V33" s="27" t="n">
        <v>0</v>
      </c>
      <c r="W33" s="27" t="n">
        <v>0</v>
      </c>
      <c r="X33" s="35" t="n">
        <v>0</v>
      </c>
      <c r="Y33" s="38" t="n">
        <f aca="false">X33*W33*V33</f>
        <v>0</v>
      </c>
      <c r="Z33" s="27" t="n">
        <v>0</v>
      </c>
      <c r="AA33" s="27" t="n">
        <v>0</v>
      </c>
      <c r="AB33" s="35" t="n">
        <v>0</v>
      </c>
      <c r="AC33" s="39" t="n">
        <f aca="false">AB33*AA33*Z33</f>
        <v>0</v>
      </c>
      <c r="AD33" s="44" t="s">
        <v>800</v>
      </c>
      <c r="AE33" s="40" t="n">
        <f aca="false">AC33+Y33+U33+Q33</f>
        <v>0</v>
      </c>
      <c r="AF33" s="41"/>
      <c r="AG33" s="41"/>
      <c r="AH33" s="41"/>
      <c r="AI33" s="39" t="n">
        <f aca="false">AE33+(AE33*(1-AF33)+((AE33*(1-AG33)+((AE33*(1-AH33))))))</f>
        <v>0</v>
      </c>
    </row>
    <row r="34" customFormat="false" ht="76.6" hidden="false" customHeight="true" outlineLevel="0" collapsed="false">
      <c r="A34" s="74" t="s">
        <v>349</v>
      </c>
      <c r="B34" s="27" t="n">
        <v>3</v>
      </c>
      <c r="C34" s="28" t="s">
        <v>37</v>
      </c>
      <c r="D34" s="42" t="s">
        <v>801</v>
      </c>
      <c r="E34" s="42" t="s">
        <v>802</v>
      </c>
      <c r="F34" s="42" t="s">
        <v>803</v>
      </c>
      <c r="G34" s="31" t="n">
        <v>46022</v>
      </c>
      <c r="H34" s="44" t="s">
        <v>764</v>
      </c>
      <c r="I34" s="44" t="s">
        <v>765</v>
      </c>
      <c r="J34" s="42" t="s">
        <v>766</v>
      </c>
      <c r="K34" s="56" t="s">
        <v>767</v>
      </c>
      <c r="L34" s="12" t="s">
        <v>45</v>
      </c>
      <c r="M34" s="33"/>
      <c r="N34" s="34" t="n">
        <v>0</v>
      </c>
      <c r="O34" s="27" t="n">
        <v>0</v>
      </c>
      <c r="P34" s="35" t="n">
        <v>0</v>
      </c>
      <c r="Q34" s="36" t="n">
        <f aca="false">P34*O34*N34</f>
        <v>0</v>
      </c>
      <c r="R34" s="42" t="n">
        <v>15</v>
      </c>
      <c r="S34" s="27"/>
      <c r="T34" s="35"/>
      <c r="U34" s="37"/>
      <c r="V34" s="27" t="n">
        <v>55</v>
      </c>
      <c r="W34" s="27"/>
      <c r="X34" s="35"/>
      <c r="Y34" s="38" t="n">
        <f aca="false">X34*W34*V34</f>
        <v>0</v>
      </c>
      <c r="Z34" s="27" t="n">
        <v>0</v>
      </c>
      <c r="AA34" s="27" t="n">
        <v>0</v>
      </c>
      <c r="AB34" s="35" t="n">
        <v>0</v>
      </c>
      <c r="AC34" s="39" t="n">
        <f aca="false">AB34*AA34*Z34</f>
        <v>0</v>
      </c>
      <c r="AD34" s="44" t="s">
        <v>804</v>
      </c>
      <c r="AE34" s="40" t="n">
        <f aca="false">AC34+Y34+U34+Q34</f>
        <v>0</v>
      </c>
      <c r="AF34" s="41"/>
      <c r="AG34" s="41"/>
      <c r="AH34" s="41"/>
      <c r="AI34" s="39" t="n">
        <f aca="false">AE34+(AE34*(1-AF34)+((AE34*(1-AG34)+((AE34*(1-AH34))))))</f>
        <v>0</v>
      </c>
    </row>
    <row r="35" customFormat="false" ht="76.6" hidden="false" customHeight="true" outlineLevel="0" collapsed="false">
      <c r="A35" s="74" t="s">
        <v>349</v>
      </c>
      <c r="B35" s="27" t="n">
        <v>3</v>
      </c>
      <c r="C35" s="28" t="s">
        <v>37</v>
      </c>
      <c r="D35" s="42" t="s">
        <v>805</v>
      </c>
      <c r="E35" s="42" t="s">
        <v>806</v>
      </c>
      <c r="F35" s="42" t="s">
        <v>807</v>
      </c>
      <c r="G35" s="31" t="n">
        <v>46022</v>
      </c>
      <c r="H35" s="44" t="s">
        <v>362</v>
      </c>
      <c r="I35" s="44" t="s">
        <v>787</v>
      </c>
      <c r="J35" s="44" t="s">
        <v>788</v>
      </c>
      <c r="K35" s="56" t="s">
        <v>789</v>
      </c>
      <c r="L35" s="12" t="s">
        <v>45</v>
      </c>
      <c r="M35" s="33"/>
      <c r="N35" s="34" t="n">
        <v>0</v>
      </c>
      <c r="O35" s="27" t="n">
        <v>0</v>
      </c>
      <c r="P35" s="35" t="n">
        <v>0</v>
      </c>
      <c r="Q35" s="36" t="n">
        <f aca="false">P35*O35*N35</f>
        <v>0</v>
      </c>
      <c r="R35" s="42" t="n">
        <v>0</v>
      </c>
      <c r="S35" s="27" t="n">
        <v>0</v>
      </c>
      <c r="T35" s="35" t="n">
        <v>0</v>
      </c>
      <c r="U35" s="37" t="n">
        <v>0</v>
      </c>
      <c r="V35" s="27" t="n">
        <v>0</v>
      </c>
      <c r="W35" s="27" t="n">
        <v>0</v>
      </c>
      <c r="X35" s="35" t="n">
        <v>0</v>
      </c>
      <c r="Y35" s="38" t="n">
        <f aca="false">X35*W35*V35</f>
        <v>0</v>
      </c>
      <c r="Z35" s="27" t="n">
        <v>0</v>
      </c>
      <c r="AA35" s="27" t="n">
        <v>0</v>
      </c>
      <c r="AB35" s="35" t="n">
        <v>0</v>
      </c>
      <c r="AC35" s="39" t="n">
        <f aca="false">AB35*AA35*Z35</f>
        <v>0</v>
      </c>
      <c r="AD35" s="44" t="s">
        <v>808</v>
      </c>
      <c r="AE35" s="40" t="n">
        <f aca="false">AC35+Y35+U35+Q35</f>
        <v>0</v>
      </c>
      <c r="AF35" s="41"/>
      <c r="AG35" s="41"/>
      <c r="AH35" s="41"/>
      <c r="AI35" s="39" t="n">
        <f aca="false">AE35+(AE35*(1-AF35)+((AE35*(1-AG35)+((AE35*(1-AH35))))))</f>
        <v>0</v>
      </c>
    </row>
    <row r="36" customFormat="false" ht="76.6" hidden="false" customHeight="true" outlineLevel="0" collapsed="false">
      <c r="A36" s="74" t="s">
        <v>349</v>
      </c>
      <c r="B36" s="27" t="n">
        <v>3</v>
      </c>
      <c r="C36" s="28" t="s">
        <v>37</v>
      </c>
      <c r="D36" s="42" t="s">
        <v>809</v>
      </c>
      <c r="E36" s="42" t="s">
        <v>810</v>
      </c>
      <c r="F36" s="42" t="s">
        <v>811</v>
      </c>
      <c r="G36" s="31" t="n">
        <v>46022</v>
      </c>
      <c r="H36" s="44" t="s">
        <v>362</v>
      </c>
      <c r="I36" s="44" t="s">
        <v>787</v>
      </c>
      <c r="J36" s="44" t="s">
        <v>788</v>
      </c>
      <c r="K36" s="56" t="s">
        <v>789</v>
      </c>
      <c r="L36" s="12" t="s">
        <v>45</v>
      </c>
      <c r="M36" s="33"/>
      <c r="N36" s="34" t="n">
        <v>0</v>
      </c>
      <c r="O36" s="27" t="n">
        <v>0</v>
      </c>
      <c r="P36" s="35" t="n">
        <v>0</v>
      </c>
      <c r="Q36" s="36" t="n">
        <f aca="false">P36*O36*N36</f>
        <v>0</v>
      </c>
      <c r="R36" s="42" t="n">
        <v>40</v>
      </c>
      <c r="S36" s="27"/>
      <c r="T36" s="35"/>
      <c r="U36" s="37"/>
      <c r="V36" s="27" t="n">
        <v>0</v>
      </c>
      <c r="W36" s="27" t="n">
        <v>0</v>
      </c>
      <c r="X36" s="35" t="n">
        <v>0</v>
      </c>
      <c r="Y36" s="38" t="n">
        <f aca="false">X36*W36*V36</f>
        <v>0</v>
      </c>
      <c r="Z36" s="27" t="n">
        <v>0</v>
      </c>
      <c r="AA36" s="27" t="n">
        <v>0</v>
      </c>
      <c r="AB36" s="35" t="n">
        <v>0</v>
      </c>
      <c r="AC36" s="39" t="n">
        <f aca="false">AB36*AA36*Z36</f>
        <v>0</v>
      </c>
      <c r="AD36" s="44" t="s">
        <v>812</v>
      </c>
      <c r="AE36" s="40" t="n">
        <f aca="false">AC36+Y36+U36+Q36</f>
        <v>0</v>
      </c>
      <c r="AF36" s="41"/>
      <c r="AG36" s="41"/>
      <c r="AH36" s="41"/>
      <c r="AI36" s="39" t="n">
        <f aca="false">AE36+(AE36*(1-AF36)+((AE36*(1-AG36)+((AE36*(1-AH36))))))</f>
        <v>0</v>
      </c>
    </row>
    <row r="37" customFormat="false" ht="76.6" hidden="false" customHeight="true" outlineLevel="0" collapsed="false">
      <c r="A37" s="74" t="s">
        <v>349</v>
      </c>
      <c r="B37" s="27" t="n">
        <v>3</v>
      </c>
      <c r="C37" s="28" t="s">
        <v>37</v>
      </c>
      <c r="D37" s="42" t="s">
        <v>813</v>
      </c>
      <c r="E37" s="42"/>
      <c r="F37" s="42" t="s">
        <v>814</v>
      </c>
      <c r="G37" s="31" t="n">
        <v>46022</v>
      </c>
      <c r="H37" s="44" t="s">
        <v>362</v>
      </c>
      <c r="I37" s="44" t="s">
        <v>787</v>
      </c>
      <c r="J37" s="44" t="s">
        <v>788</v>
      </c>
      <c r="K37" s="56" t="s">
        <v>789</v>
      </c>
      <c r="L37" s="12" t="s">
        <v>45</v>
      </c>
      <c r="M37" s="33"/>
      <c r="N37" s="34" t="n">
        <v>0</v>
      </c>
      <c r="O37" s="27" t="n">
        <v>0</v>
      </c>
      <c r="P37" s="35" t="n">
        <v>0</v>
      </c>
      <c r="Q37" s="36" t="n">
        <f aca="false">P37*O37*N37</f>
        <v>0</v>
      </c>
      <c r="R37" s="42" t="n">
        <v>15</v>
      </c>
      <c r="S37" s="27"/>
      <c r="T37" s="35"/>
      <c r="U37" s="37"/>
      <c r="V37" s="27" t="n">
        <v>0</v>
      </c>
      <c r="W37" s="27" t="n">
        <v>0</v>
      </c>
      <c r="X37" s="35" t="n">
        <v>0</v>
      </c>
      <c r="Y37" s="38" t="n">
        <f aca="false">X37*W37*V37</f>
        <v>0</v>
      </c>
      <c r="Z37" s="27" t="n">
        <v>0</v>
      </c>
      <c r="AA37" s="27" t="n">
        <v>0</v>
      </c>
      <c r="AB37" s="35" t="n">
        <v>0</v>
      </c>
      <c r="AC37" s="39" t="n">
        <f aca="false">AB37*AA37*Z37</f>
        <v>0</v>
      </c>
      <c r="AD37" s="44" t="s">
        <v>815</v>
      </c>
      <c r="AE37" s="40" t="n">
        <f aca="false">AC37+Y37+U37+Q37</f>
        <v>0</v>
      </c>
      <c r="AF37" s="41"/>
      <c r="AG37" s="41"/>
      <c r="AH37" s="41"/>
      <c r="AI37" s="39" t="n">
        <f aca="false">AE37+(AE37*(1-AF37)+((AE37*(1-AG37)+((AE37*(1-AH37))))))</f>
        <v>0</v>
      </c>
    </row>
    <row r="38" customFormat="false" ht="57.4" hidden="false" customHeight="true" outlineLevel="0" collapsed="false">
      <c r="A38" s="61" t="s">
        <v>434</v>
      </c>
      <c r="B38" s="61" t="n">
        <v>3</v>
      </c>
      <c r="C38" s="61"/>
      <c r="D38" s="61"/>
      <c r="E38" s="61"/>
      <c r="F38" s="61"/>
      <c r="G38" s="61"/>
      <c r="H38" s="61"/>
      <c r="I38" s="61"/>
      <c r="J38" s="61"/>
      <c r="K38" s="61"/>
      <c r="L38" s="62"/>
      <c r="M38" s="62" t="n">
        <f aca="false">SUM(M2:M37)</f>
        <v>0</v>
      </c>
      <c r="N38" s="61" t="n">
        <f aca="false">SUM(N2:N37)</f>
        <v>20977.5</v>
      </c>
      <c r="O38" s="61"/>
      <c r="P38" s="63" t="e">
        <f aca="false">Q38/N38</f>
        <v>#VALUE!</v>
      </c>
      <c r="Q38" s="62" t="e">
        <f aca="false">SUM(Q2:Q37)</f>
        <v>#VALUE!</v>
      </c>
      <c r="R38" s="61"/>
      <c r="S38" s="61"/>
      <c r="T38" s="63"/>
      <c r="U38" s="63" t="n">
        <f aca="false">SUM(U2:U37)</f>
        <v>0</v>
      </c>
      <c r="V38" s="61" t="n">
        <f aca="false">SUM(V2:V37)</f>
        <v>2870</v>
      </c>
      <c r="W38" s="61"/>
      <c r="X38" s="63" t="e">
        <f aca="false">Y38/V38</f>
        <v>#VALUE!</v>
      </c>
      <c r="Y38" s="63" t="e">
        <f aca="false">SUM(Y2:Y37)</f>
        <v>#VALUE!</v>
      </c>
      <c r="Z38" s="61" t="n">
        <f aca="false">SUM(Z2:Z37)</f>
        <v>1040</v>
      </c>
      <c r="AA38" s="61"/>
      <c r="AB38" s="63" t="n">
        <f aca="false">AC38/Z38</f>
        <v>0</v>
      </c>
      <c r="AC38" s="62" t="n">
        <f aca="false">SUM(AC2:AC37)</f>
        <v>0</v>
      </c>
      <c r="AD38" s="61"/>
      <c r="AE38" s="62" t="e">
        <f aca="false">AC38+Y38+U38+Q38</f>
        <v>#VALUE!</v>
      </c>
      <c r="AF38" s="61"/>
      <c r="AG38" s="61"/>
      <c r="AH38" s="61"/>
      <c r="AI38" s="62" t="e">
        <f aca="false">AE38+(AE38*(1-AF38)+((AE38*(1-AG38)+((AE38*(1-AH38))))))</f>
        <v>#VALUE!</v>
      </c>
    </row>
    <row r="39" customFormat="false" ht="13.8" hidden="false" customHeight="false" outlineLevel="0" collapsed="false">
      <c r="D39" s="78"/>
      <c r="E39" s="78"/>
      <c r="F39" s="78"/>
    </row>
    <row r="40" customFormat="false" ht="13.8" hidden="false" customHeight="false" outlineLevel="0" collapsed="false">
      <c r="D40" s="78"/>
      <c r="E40" s="78"/>
      <c r="F40" s="78"/>
    </row>
  </sheetData>
  <mergeCells count="5">
    <mergeCell ref="A5:A9"/>
    <mergeCell ref="A12:A13"/>
    <mergeCell ref="A14:A17"/>
    <mergeCell ref="A18:A26"/>
    <mergeCell ref="A27:A37"/>
  </mergeCells>
  <hyperlinks>
    <hyperlink ref="H2" r:id="rId1" display="Nicolas ROSEAU&#10;09.70.27.12.12&#10;nicolas.roseau@douane.finances.gouv.fr"/>
    <hyperlink ref="H3" r:id="rId2" display="Moussa BA&#10;06.72.06.66.07&#10;moussa.ba@agile.immo "/>
    <hyperlink ref="K3" r:id="rId3" display="natacha.lemaire@dgfip.finances.gouv.fr"/>
    <hyperlink ref="H4" r:id="rId4" display="Hélène TEIXEIRA&#10;03.27.99.84.46&#10;h.teixeira@eau-artois-picardie.fr"/>
    <hyperlink ref="K4" r:id="rId5" display="a.durand@eau-artois-picardie.fr"/>
    <hyperlink ref="H5" r:id="rId6" display="Alexandre BARRA&#10;07.62.47.71.26&#10;alexandre.barra@dgfip.finances.gouv.fr"/>
    <hyperlink ref="K5" r:id="rId7" display="bruno.monchaux@dgfip.finances.gouv.fr "/>
    <hyperlink ref="H6" r:id="rId8" display="Alexandre BARRA&#10;07.62.47.71.26&#10;alexandre.barra@dgfip.finances.gouv.fr"/>
    <hyperlink ref="K6" r:id="rId9" display="arnaud.bigorne@dgfip.finances.gouv.fr "/>
    <hyperlink ref="H7" r:id="rId10" display="Alexandre BARRA&#10;07.62.47.71.26&#10;alexandre.barra@dgfip.finances.gouv.fr"/>
    <hyperlink ref="K7" r:id="rId11" display="francoise.falischia@dgfip.finances.gouv.fr "/>
    <hyperlink ref="H8" r:id="rId12" display="Alexandre BARRA&#10;07.62.47.71.26&#10;alexandre.barra@dgfip.finances.gouv.fr"/>
    <hyperlink ref="K8" r:id="rId13" display="beatrice.hallosserie@dgfip.finances.gouv.fr "/>
    <hyperlink ref="H9" r:id="rId14" display="Alexandre BARRA&#10;07.62.47.71.26&#10;alexandre.barra@dgfip.finances.gouv.fr"/>
    <hyperlink ref="K9" r:id="rId15" display="christophe.dujardin@dgfip.finances.gouv.fr "/>
    <hyperlink ref="K10" r:id="rId16" display="jennifer.boutelier@crous-lille.fr"/>
    <hyperlink ref="H11" r:id="rId17" display="Stéphane DUFRIER&#10;03 20 13 65 85&#10;07 64 87 06 97&#10;stephane.dufrier@developpement-durable.gouv.fr&#10;"/>
    <hyperlink ref="H12" r:id="rId18" display="Xavier SEGUIN&#10;03.20.30.57.38&#10;xavier.seguin@nord.gouv.fr"/>
    <hyperlink ref="K12" r:id="rId19" display="antoine.koers@nord.gouv.fr"/>
    <hyperlink ref="H13" r:id="rId20" display="Xavier SEGUIN&#10;03.20.30.57.38&#10;xavier.seguin@nord.gouv.fr"/>
    <hyperlink ref="K13" r:id="rId21" display="antoine.koers@nord.gouv.fr"/>
    <hyperlink ref="H14" r:id="rId22" display="Inès MARMIGNON&#10;06 11 87 35 54&#10;i.marmignon@cma-hautsdefrance.fr"/>
    <hyperlink ref="K14" r:id="rId23" display="m.moty@cma-hautsdefrance.fr "/>
    <hyperlink ref="H15" r:id="rId24" display="Inès MARMIGNON&#10;06 11 87 35 54&#10;i.marmignon@cma-hautsdefrance.fr"/>
    <hyperlink ref="K15" r:id="rId25" display="m.moty@cma-hautsdefrance.fr "/>
    <hyperlink ref="H16" r:id="rId26" display="Martine GINER&#10;06 11 72 89 43&#10;m.giner@cma-hautsdefrance.fr  "/>
    <hyperlink ref="K16" r:id="rId27" display="m.moty@cma-hautsdefrance.fr "/>
    <hyperlink ref="H17" r:id="rId28" display="Martine GINER&#10;06 11 72 89 43&#10;m.giner@cma-hautsdefrance.fr  "/>
    <hyperlink ref="K17" r:id="rId29" display="m.moty@cma-hautsdefrance.fr "/>
    <hyperlink ref="H18" r:id="rId30" display="Mathilde THON&#10;03.27.08.13.31&#10;rgbmp.sar.ca-douai@justice.fr"/>
    <hyperlink ref="K18" r:id="rId31" display="dg.tj-valenciennes@justice.fr"/>
    <hyperlink ref="H19" r:id="rId32" display="Mathilde THON&#10;03.27.08.13.31&#10;rgbmp.sar.ca-douai@justice.fr"/>
    <hyperlink ref="K19" r:id="rId33" display="dg.tj-valenciennes@justice.fr"/>
    <hyperlink ref="H20" r:id="rId34" display="Mathilde THON&#10;03.27.08.13.31&#10;rgbmp.sar.ca-douai@justice.fr"/>
    <hyperlink ref="K20" r:id="rId35" display="dg.tj-valenciennes@justice.fr"/>
    <hyperlink ref="H21" r:id="rId36" display="Mathilde THON&#10;03.27.08.13.31&#10;rgbmp.sar.ca-douai@justice.fr"/>
    <hyperlink ref="K21" r:id="rId37" display="arnauld.renard@greffe-tc-valenciennes.fr"/>
    <hyperlink ref="H22" r:id="rId38" display="Mathilde THON&#10;03.27.08.13.31&#10;rgbmp.sar.ca-douai@justice.fr"/>
    <hyperlink ref="H23" r:id="rId39" display="Mathilde THON&#10;03.27.08.13.31&#10;rgbmp.sar.ca-douai@justice.fr"/>
    <hyperlink ref="K23" r:id="rId40" display="dg.tj-douai@justice.fr"/>
    <hyperlink ref="H24" r:id="rId41" display="Mathilde THON&#10;03.27.08.13.31&#10;rgbmp.sar.ca-douai@justice.fr"/>
    <hyperlink ref="H25" r:id="rId42" display="Mathilde THON&#10;03.27.08.13.31&#10;rgbmp.sar.ca-douai@justice.fr"/>
    <hyperlink ref="K25" r:id="rId43" display="dg.tj-avesnes-sur-helpe@justice.fr "/>
    <hyperlink ref="H26" r:id="rId44" display="Mathilde THON&#10;03.27.08.13.31&#10;rgbmp.sar.ca-douai@justice.fr"/>
    <hyperlink ref="K26" r:id="rId45" display="sec-ddarj.ca-douai@justice.fr"/>
    <hyperlink ref="K27" r:id="rId46" display="dipn59-douai-materiel@interieur.gouv.fr"/>
    <hyperlink ref="H28" r:id="rId47" display="MARCHE PUBLIC&#10; 03 62 59 84 64&#10;dipn59-so-marchespublics@interieur.gouv.fr "/>
    <hyperlink ref="K28" r:id="rId48" display="dipn59-div-maubeuge-bls-immo@interieur.gouv.fr"/>
    <hyperlink ref="H29" r:id="rId49" display="MARCHE PUBLIC&#10; 03 62 59 84 64&#10;dipn59-so-marchespublics@interieur.gouv.fr "/>
    <hyperlink ref="H30" r:id="rId50" display="MARCHE PUBLIC&#10; 03 62 59 84 64&#10;dipn59-so-marchespublics@interieur.gouv.fr "/>
    <hyperlink ref="K30" r:id="rId51" display="dipn59-valenciennes-budget-immobilier@interieur.gouv.fr"/>
    <hyperlink ref="K31" r:id="rId52" display="dipn59-douai-materiel@interieur.gouv.fr"/>
    <hyperlink ref="H32" r:id="rId53" display="MARCHE PUBLIC&#10; 03 62 59 84 64&#10;dipn59-so-marchespublics@interieur.gouv.fr "/>
    <hyperlink ref="K32" r:id="rId54" display="dipn59-div-maubeuge-bls-immo@interieur.gouv.fr"/>
    <hyperlink ref="H33" r:id="rId55" display="MARCHE PUBLIC&#10; 03 62 59 84 64&#10;dipn59-so-marchespublics@interieur.gouv.fr "/>
    <hyperlink ref="K33" r:id="rId56" display="dipn59-valenciennes-budget-immobilier@interieur.gouv.fr"/>
    <hyperlink ref="K34" r:id="rId57" display="dipn59-douai-materiel@interieur.gouv.fr"/>
    <hyperlink ref="H35" r:id="rId58" display="MARCHE PUBLIC&#10; 03 62 59 84 64&#10;dipn59-so-marchespublics@interieur.gouv.fr "/>
    <hyperlink ref="K35" r:id="rId59" display="dipn59-valenciennes-budget-immobilier@interieur.gouv.fr"/>
    <hyperlink ref="H36" r:id="rId60" display="MARCHE PUBLIC&#10; 03 62 59 84 64&#10;dipn59-so-marchespublics@interieur.gouv.fr "/>
    <hyperlink ref="K36" r:id="rId61" display="dipn59-valenciennes-budget-immobilier@interieur.gouv.fr"/>
    <hyperlink ref="H37" r:id="rId62" display="MARCHE PUBLIC&#10; 03 62 59 84 64&#10;dipn59-so-marchespublics@interieur.gouv.fr "/>
    <hyperlink ref="K37" r:id="rId63" display="dipn59-valenciennes-budget-immobilier@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6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1048576"/>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C2" activeCellId="0" sqref="C2"/>
    </sheetView>
  </sheetViews>
  <sheetFormatPr defaultColWidth="8.72265625" defaultRowHeight="13.8" zeroHeight="false" outlineLevelRow="0" outlineLevelCol="0"/>
  <cols>
    <col collapsed="false" customWidth="true" hidden="false" outlineLevel="0" max="1" min="1" style="7" width="36.81"/>
    <col collapsed="false" customWidth="false" hidden="false" outlineLevel="0" max="2" min="2" style="7" width="8.71"/>
    <col collapsed="false" customWidth="true" hidden="false" outlineLevel="0" max="3" min="3" style="7" width="18.41"/>
    <col collapsed="false" customWidth="true" hidden="false" outlineLevel="0" max="4" min="4" style="7" width="26.6"/>
    <col collapsed="false" customWidth="true" hidden="false" outlineLevel="0" max="5" min="5" style="7" width="29.53"/>
    <col collapsed="false" customWidth="true" hidden="false" outlineLevel="0" max="6" min="6" style="7" width="22.08"/>
    <col collapsed="false" customWidth="true" hidden="false" outlineLevel="0" max="7" min="7" style="7" width="11.85"/>
    <col collapsed="false" customWidth="true" hidden="false" outlineLevel="0" max="8" min="8" style="7" width="55.43"/>
    <col collapsed="false" customWidth="true" hidden="false" outlineLevel="0" max="9" min="9" style="7" width="21.84"/>
    <col collapsed="false" customWidth="true" hidden="false" outlineLevel="0" max="10" min="10" style="7" width="14.43"/>
    <col collapsed="false" customWidth="true" hidden="false" outlineLevel="0" max="11" min="11" style="7" width="28.75"/>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23.96"/>
    <col collapsed="false" customWidth="true" hidden="false" outlineLevel="0" max="19" min="19" style="7" width="15.02"/>
    <col collapsed="false" customWidth="true" hidden="false" outlineLevel="0" max="20" min="20" style="7" width="14.84"/>
    <col collapsed="false" customWidth="true" hidden="false" outlineLevel="0" max="21" min="21" style="7" width="20.54"/>
    <col collapsed="false" customWidth="true" hidden="false" outlineLevel="0" max="22" min="22" style="7" width="12.05"/>
    <col collapsed="false" customWidth="true" hidden="false" outlineLevel="0" max="23" min="23" style="7" width="13.35"/>
    <col collapsed="false" customWidth="true" hidden="false" outlineLevel="0" max="24" min="24" style="7" width="14.09"/>
    <col collapsed="false" customWidth="true" hidden="false" outlineLevel="0" max="25" min="25" style="7" width="16.48"/>
    <col collapsed="false" customWidth="true" hidden="false" outlineLevel="0" max="26" min="26" style="7" width="14.28"/>
    <col collapsed="false" customWidth="true" hidden="false" outlineLevel="0" max="27" min="27" style="7" width="12.42"/>
    <col collapsed="false" customWidth="true" hidden="false" outlineLevel="0" max="28" min="28" style="7" width="14.09"/>
    <col collapsed="false" customWidth="true" hidden="false" outlineLevel="0" max="29" min="29" style="7" width="16.48"/>
    <col collapsed="false" customWidth="true" hidden="false" outlineLevel="0" max="30" min="30" style="7" width="41.95"/>
    <col collapsed="false" customWidth="true" hidden="false" outlineLevel="0" max="31" min="31" style="7" width="25.04"/>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22.9"/>
    <col collapsed="false" customWidth="false" hidden="false" outlineLevel="0" max="1017" min="36" style="7" width="8.71"/>
    <col collapsed="false" customWidth="false" hidden="false" outlineLevel="0" max="16377" min="1018" style="7" width="8.72"/>
    <col collapsed="false" customWidth="true" hidden="false" outlineLevel="0" max="16384" min="16378" style="7"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71.15" hidden="false" customHeight="true" outlineLevel="0" collapsed="false">
      <c r="A2" s="26" t="s">
        <v>36</v>
      </c>
      <c r="B2" s="27" t="n">
        <v>4</v>
      </c>
      <c r="C2" s="28" t="s">
        <v>37</v>
      </c>
      <c r="D2" s="29" t="s">
        <v>816</v>
      </c>
      <c r="E2" s="29" t="s">
        <v>817</v>
      </c>
      <c r="F2" s="25" t="s">
        <v>818</v>
      </c>
      <c r="G2" s="31" t="s">
        <v>46</v>
      </c>
      <c r="H2" s="31" t="s">
        <v>41</v>
      </c>
      <c r="I2" s="29" t="s">
        <v>42</v>
      </c>
      <c r="J2" s="29" t="s">
        <v>43</v>
      </c>
      <c r="K2" s="32" t="s">
        <v>44</v>
      </c>
      <c r="L2" s="12" t="s">
        <v>45</v>
      </c>
      <c r="M2" s="33"/>
      <c r="N2" s="34" t="n">
        <v>0</v>
      </c>
      <c r="O2" s="27" t="n">
        <v>0</v>
      </c>
      <c r="P2" s="35" t="n">
        <v>0</v>
      </c>
      <c r="Q2" s="36" t="n">
        <f aca="false">P2*O2*N2</f>
        <v>0</v>
      </c>
      <c r="R2" s="25" t="s">
        <v>46</v>
      </c>
      <c r="S2" s="27"/>
      <c r="T2" s="35"/>
      <c r="U2" s="37"/>
      <c r="V2" s="25" t="s">
        <v>46</v>
      </c>
      <c r="W2" s="27"/>
      <c r="X2" s="35"/>
      <c r="Y2" s="38" t="e">
        <f aca="false">X2*W2*V2</f>
        <v>#VALUE!</v>
      </c>
      <c r="Z2" s="27" t="n">
        <v>0</v>
      </c>
      <c r="AA2" s="27" t="n">
        <v>0</v>
      </c>
      <c r="AB2" s="35" t="n">
        <v>0</v>
      </c>
      <c r="AC2" s="39" t="n">
        <f aca="false">AB2*AA2*Z2</f>
        <v>0</v>
      </c>
      <c r="AD2" s="25" t="s">
        <v>819</v>
      </c>
      <c r="AE2" s="40" t="e">
        <f aca="false">AC2+Y2+U2+Q2</f>
        <v>#VALUE!</v>
      </c>
      <c r="AF2" s="41"/>
      <c r="AG2" s="41"/>
      <c r="AH2" s="41"/>
      <c r="AI2" s="39" t="e">
        <f aca="false">AE2+(AE2*(1-AF2)+((AE2*(1-AG2)+((AE2*(1-AH2))))))</f>
        <v>#VALUE!</v>
      </c>
    </row>
    <row r="3" customFormat="false" ht="84.95" hidden="false" customHeight="true" outlineLevel="0" collapsed="false">
      <c r="A3" s="26" t="s">
        <v>36</v>
      </c>
      <c r="B3" s="27" t="n">
        <v>4</v>
      </c>
      <c r="C3" s="28" t="s">
        <v>37</v>
      </c>
      <c r="D3" s="29" t="s">
        <v>820</v>
      </c>
      <c r="E3" s="29" t="s">
        <v>821</v>
      </c>
      <c r="F3" s="25" t="s">
        <v>822</v>
      </c>
      <c r="G3" s="31" t="s">
        <v>46</v>
      </c>
      <c r="H3" s="31" t="s">
        <v>41</v>
      </c>
      <c r="I3" s="29" t="s">
        <v>42</v>
      </c>
      <c r="J3" s="29" t="s">
        <v>43</v>
      </c>
      <c r="K3" s="42" t="s">
        <v>49</v>
      </c>
      <c r="L3" s="12" t="s">
        <v>45</v>
      </c>
      <c r="M3" s="33"/>
      <c r="N3" s="34" t="n">
        <v>0</v>
      </c>
      <c r="O3" s="27" t="n">
        <v>0</v>
      </c>
      <c r="P3" s="35" t="n">
        <v>0</v>
      </c>
      <c r="Q3" s="36" t="n">
        <f aca="false">P3*O3*N3</f>
        <v>0</v>
      </c>
      <c r="R3" s="25" t="s">
        <v>46</v>
      </c>
      <c r="S3" s="27"/>
      <c r="T3" s="35"/>
      <c r="U3" s="37"/>
      <c r="V3" s="25" t="s">
        <v>46</v>
      </c>
      <c r="W3" s="27"/>
      <c r="X3" s="35"/>
      <c r="Y3" s="38" t="e">
        <f aca="false">X3*W3*V3</f>
        <v>#VALUE!</v>
      </c>
      <c r="Z3" s="27" t="n">
        <v>0</v>
      </c>
      <c r="AA3" s="27" t="n">
        <v>0</v>
      </c>
      <c r="AB3" s="35" t="n">
        <v>0</v>
      </c>
      <c r="AC3" s="39" t="n">
        <f aca="false">AB3*AA3*Z3</f>
        <v>0</v>
      </c>
      <c r="AD3" s="25"/>
      <c r="AE3" s="40" t="e">
        <f aca="false">AC3+Y3+U3+Q3</f>
        <v>#VALUE!</v>
      </c>
      <c r="AF3" s="41"/>
      <c r="AG3" s="41"/>
      <c r="AH3" s="41"/>
      <c r="AI3" s="39" t="e">
        <f aca="false">AE3+(AE3*(1-AF3)+((AE3*(1-AG3)+((AE3*(1-AH3))))))</f>
        <v>#VALUE!</v>
      </c>
    </row>
    <row r="4" customFormat="false" ht="90.7" hidden="false" customHeight="true" outlineLevel="0" collapsed="false">
      <c r="A4" s="45" t="s">
        <v>79</v>
      </c>
      <c r="B4" s="27" t="n">
        <v>4</v>
      </c>
      <c r="C4" s="28" t="s">
        <v>37</v>
      </c>
      <c r="D4" s="29" t="s">
        <v>823</v>
      </c>
      <c r="E4" s="29" t="s">
        <v>824</v>
      </c>
      <c r="F4" s="25" t="s">
        <v>825</v>
      </c>
      <c r="G4" s="31" t="n">
        <v>46022</v>
      </c>
      <c r="H4" s="31" t="s">
        <v>826</v>
      </c>
      <c r="I4" s="29" t="s">
        <v>827</v>
      </c>
      <c r="J4" s="29" t="s">
        <v>828</v>
      </c>
      <c r="K4" s="42"/>
      <c r="L4" s="12" t="s">
        <v>45</v>
      </c>
      <c r="M4" s="33"/>
      <c r="N4" s="34" t="n">
        <v>1344</v>
      </c>
      <c r="O4" s="27"/>
      <c r="P4" s="35"/>
      <c r="Q4" s="36" t="n">
        <f aca="false">P4*O4*N4</f>
        <v>0</v>
      </c>
      <c r="R4" s="25" t="n">
        <v>0</v>
      </c>
      <c r="S4" s="27" t="n">
        <v>0</v>
      </c>
      <c r="T4" s="35" t="n">
        <v>0</v>
      </c>
      <c r="U4" s="37"/>
      <c r="V4" s="25" t="n">
        <v>0</v>
      </c>
      <c r="W4" s="27" t="n">
        <v>0</v>
      </c>
      <c r="X4" s="35" t="n">
        <v>0</v>
      </c>
      <c r="Y4" s="38" t="n">
        <f aca="false">X4*W4*V4</f>
        <v>0</v>
      </c>
      <c r="Z4" s="27" t="n">
        <v>0</v>
      </c>
      <c r="AA4" s="27" t="n">
        <v>0</v>
      </c>
      <c r="AB4" s="35" t="n">
        <v>0</v>
      </c>
      <c r="AC4" s="39" t="n">
        <f aca="false">AB4*AA4*Z4</f>
        <v>0</v>
      </c>
      <c r="AD4" s="25" t="s">
        <v>829</v>
      </c>
      <c r="AE4" s="40" t="n">
        <f aca="false">AC4+Y4+U4+Q4</f>
        <v>0</v>
      </c>
      <c r="AF4" s="41"/>
      <c r="AG4" s="41"/>
      <c r="AH4" s="41"/>
      <c r="AI4" s="39" t="n">
        <f aca="false">AE4+(AE4*(1-AF4)+((AE4*(1-AG4)+((AE4*(1-AH4))))))</f>
        <v>0</v>
      </c>
    </row>
    <row r="5" customFormat="false" ht="67.7" hidden="false" customHeight="true" outlineLevel="0" collapsed="false">
      <c r="A5" s="48" t="s">
        <v>830</v>
      </c>
      <c r="B5" s="27" t="n">
        <v>4</v>
      </c>
      <c r="C5" s="28" t="s">
        <v>37</v>
      </c>
      <c r="D5" s="44" t="s">
        <v>831</v>
      </c>
      <c r="E5" s="44" t="s">
        <v>832</v>
      </c>
      <c r="F5" s="44" t="s">
        <v>833</v>
      </c>
      <c r="G5" s="31" t="s">
        <v>834</v>
      </c>
      <c r="H5" s="31" t="s">
        <v>835</v>
      </c>
      <c r="I5" s="44" t="s">
        <v>836</v>
      </c>
      <c r="J5" s="44" t="s">
        <v>837</v>
      </c>
      <c r="K5" s="44" t="s">
        <v>838</v>
      </c>
      <c r="L5" s="12" t="s">
        <v>45</v>
      </c>
      <c r="M5" s="33"/>
      <c r="N5" s="34" t="n">
        <v>100</v>
      </c>
      <c r="O5" s="27"/>
      <c r="P5" s="35"/>
      <c r="Q5" s="36" t="n">
        <f aca="false">P5*O5*N5</f>
        <v>0</v>
      </c>
      <c r="R5" s="25" t="s">
        <v>839</v>
      </c>
      <c r="S5" s="27"/>
      <c r="T5" s="35"/>
      <c r="U5" s="37"/>
      <c r="V5" s="25" t="n">
        <v>50</v>
      </c>
      <c r="W5" s="27"/>
      <c r="X5" s="35"/>
      <c r="Y5" s="38" t="n">
        <f aca="false">X5*W5*V5</f>
        <v>0</v>
      </c>
      <c r="Z5" s="27" t="n">
        <v>0</v>
      </c>
      <c r="AA5" s="27" t="n">
        <v>0</v>
      </c>
      <c r="AB5" s="35" t="n">
        <v>0</v>
      </c>
      <c r="AC5" s="39" t="n">
        <f aca="false">AB5*AA5*Z5</f>
        <v>0</v>
      </c>
      <c r="AD5" s="44" t="s">
        <v>840</v>
      </c>
      <c r="AE5" s="40" t="n">
        <f aca="false">AC5+Y5+U5+Q5</f>
        <v>0</v>
      </c>
      <c r="AF5" s="41"/>
      <c r="AG5" s="41"/>
      <c r="AH5" s="41"/>
      <c r="AI5" s="39" t="n">
        <f aca="false">AE5+(AE5*(1-AF5)+((AE5*(1-AG5)+((AE5*(1-AH5))))))</f>
        <v>0</v>
      </c>
    </row>
    <row r="6" customFormat="false" ht="63.1" hidden="false" customHeight="true" outlineLevel="0" collapsed="false">
      <c r="A6" s="48" t="s">
        <v>830</v>
      </c>
      <c r="B6" s="27" t="n">
        <v>4</v>
      </c>
      <c r="C6" s="28" t="s">
        <v>37</v>
      </c>
      <c r="D6" s="29" t="s">
        <v>841</v>
      </c>
      <c r="E6" s="79"/>
      <c r="F6" s="25" t="s">
        <v>842</v>
      </c>
      <c r="G6" s="31" t="s">
        <v>834</v>
      </c>
      <c r="H6" s="56" t="s">
        <v>843</v>
      </c>
      <c r="I6" s="44" t="s">
        <v>844</v>
      </c>
      <c r="J6" s="44" t="s">
        <v>845</v>
      </c>
      <c r="K6" s="44" t="s">
        <v>846</v>
      </c>
      <c r="L6" s="12" t="s">
        <v>45</v>
      </c>
      <c r="M6" s="33"/>
      <c r="N6" s="34" t="n">
        <v>200</v>
      </c>
      <c r="O6" s="27"/>
      <c r="P6" s="35"/>
      <c r="Q6" s="36" t="n">
        <f aca="false">P6*O6*N6</f>
        <v>0</v>
      </c>
      <c r="R6" s="25" t="n">
        <v>0</v>
      </c>
      <c r="S6" s="27" t="n">
        <v>0</v>
      </c>
      <c r="T6" s="35" t="n">
        <v>0</v>
      </c>
      <c r="U6" s="37"/>
      <c r="V6" s="25" t="n">
        <v>0</v>
      </c>
      <c r="W6" s="27" t="n">
        <v>0</v>
      </c>
      <c r="X6" s="35" t="n">
        <v>0</v>
      </c>
      <c r="Y6" s="38" t="n">
        <f aca="false">X6*W6*V6</f>
        <v>0</v>
      </c>
      <c r="Z6" s="27" t="n">
        <v>0</v>
      </c>
      <c r="AA6" s="27" t="n">
        <v>0</v>
      </c>
      <c r="AB6" s="35" t="n">
        <v>0</v>
      </c>
      <c r="AC6" s="39" t="n">
        <f aca="false">AB6*AA6*Z6</f>
        <v>0</v>
      </c>
      <c r="AD6" s="44" t="s">
        <v>847</v>
      </c>
      <c r="AE6" s="40" t="n">
        <f aca="false">AC6+Y6+U6+Q6</f>
        <v>0</v>
      </c>
      <c r="AF6" s="41"/>
      <c r="AG6" s="41"/>
      <c r="AH6" s="41"/>
      <c r="AI6" s="39" t="n">
        <f aca="false">AE6+(AE6*(1-AF6)+((AE6*(1-AG6)+((AE6*(1-AH6))))))</f>
        <v>0</v>
      </c>
    </row>
    <row r="7" customFormat="false" ht="97.5" hidden="false" customHeight="true" outlineLevel="0" collapsed="false">
      <c r="A7" s="45" t="s">
        <v>288</v>
      </c>
      <c r="B7" s="27" t="n">
        <v>4</v>
      </c>
      <c r="C7" s="28" t="s">
        <v>37</v>
      </c>
      <c r="D7" s="44" t="s">
        <v>848</v>
      </c>
      <c r="E7" s="44" t="s">
        <v>849</v>
      </c>
      <c r="F7" s="44" t="s">
        <v>850</v>
      </c>
      <c r="G7" s="31" t="n">
        <v>46022</v>
      </c>
      <c r="H7" s="56" t="s">
        <v>291</v>
      </c>
      <c r="I7" s="44" t="s">
        <v>851</v>
      </c>
      <c r="J7" s="44" t="s">
        <v>852</v>
      </c>
      <c r="K7" s="44" t="s">
        <v>853</v>
      </c>
      <c r="L7" s="12" t="s">
        <v>45</v>
      </c>
      <c r="M7" s="33"/>
      <c r="N7" s="34" t="n">
        <v>180</v>
      </c>
      <c r="O7" s="27"/>
      <c r="P7" s="35"/>
      <c r="Q7" s="36" t="n">
        <f aca="false">P7*O7*N7</f>
        <v>0</v>
      </c>
      <c r="R7" s="44" t="s">
        <v>854</v>
      </c>
      <c r="S7" s="27"/>
      <c r="T7" s="35"/>
      <c r="U7" s="37"/>
      <c r="V7" s="25" t="n">
        <v>50</v>
      </c>
      <c r="W7" s="27"/>
      <c r="X7" s="35"/>
      <c r="Y7" s="38" t="n">
        <f aca="false">X7*W7*V7</f>
        <v>0</v>
      </c>
      <c r="Z7" s="27" t="n">
        <v>0</v>
      </c>
      <c r="AA7" s="27" t="n">
        <v>0</v>
      </c>
      <c r="AB7" s="35" t="n">
        <v>0</v>
      </c>
      <c r="AC7" s="39" t="n">
        <f aca="false">AB7*AA7*Z7</f>
        <v>0</v>
      </c>
      <c r="AD7" s="44" t="s">
        <v>300</v>
      </c>
      <c r="AE7" s="40" t="n">
        <f aca="false">AC7+Y7+U7+Q7</f>
        <v>0</v>
      </c>
      <c r="AF7" s="41"/>
      <c r="AG7" s="41"/>
      <c r="AH7" s="41"/>
      <c r="AI7" s="39" t="n">
        <f aca="false">AE7+(AE7*(1-AF7)+((AE7*(1-AG7)+((AE7*(1-AH7))))))</f>
        <v>0</v>
      </c>
    </row>
    <row r="8" customFormat="false" ht="97.5" hidden="false" customHeight="true" outlineLevel="0" collapsed="false">
      <c r="A8" s="45" t="s">
        <v>288</v>
      </c>
      <c r="B8" s="27" t="n">
        <v>4</v>
      </c>
      <c r="C8" s="28" t="s">
        <v>37</v>
      </c>
      <c r="D8" s="44" t="s">
        <v>855</v>
      </c>
      <c r="E8" s="44" t="s">
        <v>856</v>
      </c>
      <c r="F8" s="44" t="s">
        <v>857</v>
      </c>
      <c r="G8" s="31" t="n">
        <v>46022</v>
      </c>
      <c r="H8" s="56" t="s">
        <v>291</v>
      </c>
      <c r="I8" s="44" t="s">
        <v>851</v>
      </c>
      <c r="J8" s="44" t="s">
        <v>852</v>
      </c>
      <c r="K8" s="44" t="s">
        <v>853</v>
      </c>
      <c r="L8" s="12" t="s">
        <v>45</v>
      </c>
      <c r="M8" s="33"/>
      <c r="N8" s="34" t="n">
        <v>2400</v>
      </c>
      <c r="O8" s="27"/>
      <c r="P8" s="35"/>
      <c r="Q8" s="36" t="n">
        <f aca="false">P8*O8*N8</f>
        <v>0</v>
      </c>
      <c r="R8" s="44" t="s">
        <v>858</v>
      </c>
      <c r="S8" s="27"/>
      <c r="T8" s="35"/>
      <c r="U8" s="37"/>
      <c r="V8" s="25" t="n">
        <v>5</v>
      </c>
      <c r="W8" s="27"/>
      <c r="X8" s="35"/>
      <c r="Y8" s="38" t="n">
        <f aca="false">X8*W8*V8</f>
        <v>0</v>
      </c>
      <c r="Z8" s="27" t="n">
        <v>0</v>
      </c>
      <c r="AA8" s="27" t="n">
        <v>0</v>
      </c>
      <c r="AB8" s="35" t="n">
        <v>0</v>
      </c>
      <c r="AC8" s="39" t="n">
        <f aca="false">AB8*AA8*Z8</f>
        <v>0</v>
      </c>
      <c r="AD8" s="44" t="s">
        <v>859</v>
      </c>
      <c r="AE8" s="40" t="n">
        <f aca="false">AC8+Y8+U8+Q8</f>
        <v>0</v>
      </c>
      <c r="AF8" s="41"/>
      <c r="AG8" s="41"/>
      <c r="AH8" s="41"/>
      <c r="AI8" s="39" t="n">
        <f aca="false">AE8+(AE8*(1-AF8)+((AE8*(1-AG8)+((AE8*(1-AH8))))))</f>
        <v>0</v>
      </c>
    </row>
    <row r="9" customFormat="false" ht="97.5" hidden="false" customHeight="true" outlineLevel="0" collapsed="false">
      <c r="A9" s="26" t="s">
        <v>672</v>
      </c>
      <c r="B9" s="27" t="n">
        <v>4</v>
      </c>
      <c r="C9" s="28" t="s">
        <v>37</v>
      </c>
      <c r="D9" s="44" t="s">
        <v>860</v>
      </c>
      <c r="E9" s="44" t="s">
        <v>861</v>
      </c>
      <c r="F9" s="44" t="s">
        <v>862</v>
      </c>
      <c r="G9" s="31" t="n">
        <v>46022</v>
      </c>
      <c r="H9" s="31" t="s">
        <v>676</v>
      </c>
      <c r="I9" s="44" t="s">
        <v>863</v>
      </c>
      <c r="J9" s="44" t="s">
        <v>864</v>
      </c>
      <c r="K9" s="44" t="s">
        <v>865</v>
      </c>
      <c r="L9" s="12" t="s">
        <v>37</v>
      </c>
      <c r="M9" s="33"/>
      <c r="N9" s="34" t="n">
        <v>521</v>
      </c>
      <c r="O9" s="27"/>
      <c r="P9" s="35"/>
      <c r="Q9" s="36" t="n">
        <f aca="false">P9*O9*N9</f>
        <v>0</v>
      </c>
      <c r="R9" s="44" t="s">
        <v>866</v>
      </c>
      <c r="S9" s="27"/>
      <c r="T9" s="35"/>
      <c r="U9" s="37"/>
      <c r="V9" s="25" t="n">
        <v>0</v>
      </c>
      <c r="W9" s="27" t="n">
        <v>0</v>
      </c>
      <c r="X9" s="35" t="n">
        <v>0</v>
      </c>
      <c r="Y9" s="38" t="n">
        <f aca="false">X9*W9*V9</f>
        <v>0</v>
      </c>
      <c r="Z9" s="27" t="n">
        <v>0</v>
      </c>
      <c r="AA9" s="27" t="n">
        <v>0</v>
      </c>
      <c r="AB9" s="35" t="n">
        <v>0</v>
      </c>
      <c r="AC9" s="39" t="n">
        <f aca="false">AB9*AA9*Z9</f>
        <v>0</v>
      </c>
      <c r="AD9" s="44"/>
      <c r="AE9" s="40" t="n">
        <f aca="false">AC9+Y9+U9+Q9</f>
        <v>0</v>
      </c>
      <c r="AF9" s="41"/>
      <c r="AG9" s="41"/>
      <c r="AH9" s="41"/>
      <c r="AI9" s="39" t="n">
        <f aca="false">AE9+(AE9*(1-AF9)+((AE9*(1-AG9)+((AE9*(1-AH9))))))</f>
        <v>0</v>
      </c>
    </row>
    <row r="10" customFormat="false" ht="97.5" hidden="false" customHeight="true" outlineLevel="0" collapsed="false">
      <c r="A10" s="43" t="s">
        <v>316</v>
      </c>
      <c r="B10" s="27" t="n">
        <v>4</v>
      </c>
      <c r="C10" s="28" t="s">
        <v>37</v>
      </c>
      <c r="D10" s="44" t="s">
        <v>867</v>
      </c>
      <c r="E10" s="44" t="s">
        <v>868</v>
      </c>
      <c r="F10" s="44" t="s">
        <v>869</v>
      </c>
      <c r="G10" s="31" t="s">
        <v>46</v>
      </c>
      <c r="H10" s="44" t="s">
        <v>870</v>
      </c>
      <c r="I10" s="44" t="s">
        <v>320</v>
      </c>
      <c r="J10" s="46" t="s">
        <v>321</v>
      </c>
      <c r="K10" s="44" t="s">
        <v>322</v>
      </c>
      <c r="L10" s="12" t="s">
        <v>45</v>
      </c>
      <c r="M10" s="33"/>
      <c r="N10" s="34" t="n">
        <v>1830.39</v>
      </c>
      <c r="O10" s="27"/>
      <c r="P10" s="35"/>
      <c r="Q10" s="36" t="n">
        <f aca="false">P10*O10*N10</f>
        <v>0</v>
      </c>
      <c r="R10" s="44" t="n">
        <v>0</v>
      </c>
      <c r="S10" s="27"/>
      <c r="T10" s="35"/>
      <c r="U10" s="37"/>
      <c r="V10" s="25" t="n">
        <v>0</v>
      </c>
      <c r="W10" s="27" t="n">
        <v>0</v>
      </c>
      <c r="X10" s="35" t="n">
        <v>0</v>
      </c>
      <c r="Y10" s="38" t="n">
        <f aca="false">X10*W10*V10</f>
        <v>0</v>
      </c>
      <c r="Z10" s="27" t="n">
        <v>0</v>
      </c>
      <c r="AA10" s="27" t="n">
        <v>0</v>
      </c>
      <c r="AB10" s="35" t="n">
        <v>0</v>
      </c>
      <c r="AC10" s="39" t="n">
        <f aca="false">AB10*AA10*Z10</f>
        <v>0</v>
      </c>
      <c r="AD10" s="44"/>
      <c r="AE10" s="40" t="n">
        <f aca="false">AC10+Y10+U10+Q10</f>
        <v>0</v>
      </c>
      <c r="AF10" s="41"/>
      <c r="AG10" s="41"/>
      <c r="AH10" s="41"/>
      <c r="AI10" s="39" t="n">
        <f aca="false">AE10+(AE10*(1-AF10)+((AE10*(1-AG10)+((AE10*(1-AH10))))))</f>
        <v>0</v>
      </c>
    </row>
    <row r="11" customFormat="false" ht="97.5" hidden="false" customHeight="true" outlineLevel="0" collapsed="false">
      <c r="A11" s="43" t="s">
        <v>316</v>
      </c>
      <c r="B11" s="27" t="n">
        <v>4</v>
      </c>
      <c r="C11" s="28" t="s">
        <v>37</v>
      </c>
      <c r="D11" s="44" t="s">
        <v>871</v>
      </c>
      <c r="E11" s="44" t="s">
        <v>872</v>
      </c>
      <c r="F11" s="44" t="s">
        <v>833</v>
      </c>
      <c r="G11" s="31" t="s">
        <v>46</v>
      </c>
      <c r="H11" s="44" t="s">
        <v>873</v>
      </c>
      <c r="I11" s="44" t="s">
        <v>320</v>
      </c>
      <c r="J11" s="46" t="s">
        <v>321</v>
      </c>
      <c r="K11" s="44" t="s">
        <v>322</v>
      </c>
      <c r="L11" s="12" t="s">
        <v>45</v>
      </c>
      <c r="M11" s="33"/>
      <c r="N11" s="34" t="n">
        <v>492</v>
      </c>
      <c r="O11" s="27"/>
      <c r="P11" s="35"/>
      <c r="Q11" s="36" t="n">
        <f aca="false">P11*O11*N11</f>
        <v>0</v>
      </c>
      <c r="R11" s="44" t="s">
        <v>874</v>
      </c>
      <c r="S11" s="27"/>
      <c r="T11" s="35"/>
      <c r="U11" s="37"/>
      <c r="V11" s="25" t="n">
        <v>0</v>
      </c>
      <c r="W11" s="27" t="n">
        <v>0</v>
      </c>
      <c r="X11" s="35" t="n">
        <v>0</v>
      </c>
      <c r="Y11" s="38" t="n">
        <f aca="false">X11*W11*V11</f>
        <v>0</v>
      </c>
      <c r="Z11" s="27" t="n">
        <v>0</v>
      </c>
      <c r="AA11" s="27" t="n">
        <v>0</v>
      </c>
      <c r="AB11" s="35" t="n">
        <v>0</v>
      </c>
      <c r="AC11" s="39" t="n">
        <f aca="false">AB11*AA11*Z11</f>
        <v>0</v>
      </c>
      <c r="AD11" s="44"/>
      <c r="AE11" s="40" t="n">
        <f aca="false">AC11+Y11+U11+Q11</f>
        <v>0</v>
      </c>
      <c r="AF11" s="41"/>
      <c r="AG11" s="41"/>
      <c r="AH11" s="41"/>
      <c r="AI11" s="39" t="n">
        <f aca="false">AE11+(AE11*(1-AF11)+((AE11*(1-AG11)+((AE11*(1-AH11))))))</f>
        <v>0</v>
      </c>
    </row>
    <row r="12" customFormat="false" ht="97.5" hidden="false" customHeight="true" outlineLevel="0" collapsed="false">
      <c r="A12" s="26" t="s">
        <v>332</v>
      </c>
      <c r="B12" s="27" t="n">
        <v>4</v>
      </c>
      <c r="C12" s="28" t="s">
        <v>37</v>
      </c>
      <c r="D12" s="44" t="s">
        <v>875</v>
      </c>
      <c r="E12" s="44" t="s">
        <v>876</v>
      </c>
      <c r="F12" s="44" t="s">
        <v>818</v>
      </c>
      <c r="G12" s="31" t="n">
        <v>46022</v>
      </c>
      <c r="H12" s="44" t="s">
        <v>335</v>
      </c>
      <c r="I12" s="44" t="s">
        <v>877</v>
      </c>
      <c r="J12" s="44" t="s">
        <v>878</v>
      </c>
      <c r="K12" s="51" t="s">
        <v>879</v>
      </c>
      <c r="L12" s="12" t="s">
        <v>45</v>
      </c>
      <c r="M12" s="33"/>
      <c r="N12" s="34" t="n">
        <v>345</v>
      </c>
      <c r="O12" s="27"/>
      <c r="P12" s="35"/>
      <c r="Q12" s="36" t="n">
        <f aca="false">P12*O12*N12</f>
        <v>0</v>
      </c>
      <c r="R12" s="44" t="s">
        <v>880</v>
      </c>
      <c r="S12" s="27"/>
      <c r="T12" s="35"/>
      <c r="U12" s="37"/>
      <c r="V12" s="25" t="n">
        <v>240</v>
      </c>
      <c r="W12" s="27"/>
      <c r="X12" s="35"/>
      <c r="Y12" s="38" t="n">
        <f aca="false">X12*W12*V12</f>
        <v>0</v>
      </c>
      <c r="Z12" s="27" t="n">
        <v>0</v>
      </c>
      <c r="AA12" s="27" t="n">
        <v>0</v>
      </c>
      <c r="AB12" s="35" t="n">
        <v>0</v>
      </c>
      <c r="AC12" s="39" t="n">
        <f aca="false">AB12*AA12*Z12</f>
        <v>0</v>
      </c>
      <c r="AD12" s="44" t="s">
        <v>881</v>
      </c>
      <c r="AE12" s="40" t="n">
        <f aca="false">AC12+Y12+U12+Q12</f>
        <v>0</v>
      </c>
      <c r="AF12" s="41"/>
      <c r="AG12" s="41"/>
      <c r="AH12" s="41"/>
      <c r="AI12" s="39" t="n">
        <f aca="false">AE12+(AE12*(1-AF12)+((AE12*(1-AG12)+((AE12*(1-AH12))))))</f>
        <v>0</v>
      </c>
    </row>
    <row r="13" customFormat="false" ht="97.5" hidden="false" customHeight="true" outlineLevel="0" collapsed="false">
      <c r="A13" s="26" t="s">
        <v>332</v>
      </c>
      <c r="B13" s="27" t="n">
        <v>4</v>
      </c>
      <c r="C13" s="28" t="s">
        <v>37</v>
      </c>
      <c r="D13" s="44" t="s">
        <v>882</v>
      </c>
      <c r="E13" s="44" t="s">
        <v>883</v>
      </c>
      <c r="F13" s="44" t="s">
        <v>818</v>
      </c>
      <c r="G13" s="31" t="n">
        <v>46022</v>
      </c>
      <c r="H13" s="44" t="s">
        <v>335</v>
      </c>
      <c r="I13" s="44" t="s">
        <v>884</v>
      </c>
      <c r="J13" s="44" t="s">
        <v>885</v>
      </c>
      <c r="K13" s="51" t="s">
        <v>886</v>
      </c>
      <c r="L13" s="12" t="s">
        <v>45</v>
      </c>
      <c r="M13" s="33"/>
      <c r="N13" s="34" t="n">
        <v>205</v>
      </c>
      <c r="O13" s="27"/>
      <c r="P13" s="35"/>
      <c r="Q13" s="36" t="n">
        <f aca="false">P13*O13*N13</f>
        <v>0</v>
      </c>
      <c r="R13" s="44" t="s">
        <v>887</v>
      </c>
      <c r="S13" s="27"/>
      <c r="T13" s="35"/>
      <c r="U13" s="37"/>
      <c r="V13" s="25" t="n">
        <v>8</v>
      </c>
      <c r="W13" s="27"/>
      <c r="X13" s="35"/>
      <c r="Y13" s="38" t="n">
        <f aca="false">X13*W13*V13</f>
        <v>0</v>
      </c>
      <c r="Z13" s="27" t="n">
        <v>0</v>
      </c>
      <c r="AA13" s="27" t="n">
        <v>0</v>
      </c>
      <c r="AB13" s="35" t="n">
        <v>0</v>
      </c>
      <c r="AC13" s="39" t="n">
        <f aca="false">AB13*AA13*Z13</f>
        <v>0</v>
      </c>
      <c r="AD13" s="44" t="s">
        <v>116</v>
      </c>
      <c r="AE13" s="40" t="n">
        <f aca="false">AC13+Y13+U13+Q13</f>
        <v>0</v>
      </c>
      <c r="AF13" s="41"/>
      <c r="AG13" s="41"/>
      <c r="AH13" s="41"/>
      <c r="AI13" s="39" t="n">
        <f aca="false">AE13+(AE13*(1-AF13)+((AE13*(1-AG13)+((AE13*(1-AH13))))))</f>
        <v>0</v>
      </c>
    </row>
    <row r="14" customFormat="false" ht="97.5" hidden="false" customHeight="true" outlineLevel="0" collapsed="false">
      <c r="A14" s="26" t="s">
        <v>332</v>
      </c>
      <c r="B14" s="27" t="n">
        <v>4</v>
      </c>
      <c r="C14" s="28" t="s">
        <v>37</v>
      </c>
      <c r="D14" s="44" t="s">
        <v>888</v>
      </c>
      <c r="E14" s="44" t="s">
        <v>889</v>
      </c>
      <c r="F14" s="44" t="s">
        <v>850</v>
      </c>
      <c r="G14" s="31" t="n">
        <v>46022</v>
      </c>
      <c r="H14" s="44" t="s">
        <v>335</v>
      </c>
      <c r="I14" s="44" t="s">
        <v>890</v>
      </c>
      <c r="J14" s="44" t="s">
        <v>891</v>
      </c>
      <c r="K14" s="51" t="s">
        <v>892</v>
      </c>
      <c r="L14" s="12" t="s">
        <v>45</v>
      </c>
      <c r="M14" s="33"/>
      <c r="N14" s="34" t="n">
        <v>0</v>
      </c>
      <c r="O14" s="27" t="n">
        <v>0</v>
      </c>
      <c r="P14" s="35" t="n">
        <v>0</v>
      </c>
      <c r="Q14" s="36" t="n">
        <f aca="false">P14*O14*N14</f>
        <v>0</v>
      </c>
      <c r="R14" s="57" t="s">
        <v>893</v>
      </c>
      <c r="S14" s="27"/>
      <c r="T14" s="35"/>
      <c r="U14" s="37"/>
      <c r="V14" s="25" t="n">
        <v>0</v>
      </c>
      <c r="W14" s="27" t="n">
        <v>0</v>
      </c>
      <c r="X14" s="35" t="n">
        <v>0</v>
      </c>
      <c r="Y14" s="38" t="n">
        <f aca="false">X14*W14*V14</f>
        <v>0</v>
      </c>
      <c r="Z14" s="27" t="n">
        <v>0</v>
      </c>
      <c r="AA14" s="27" t="n">
        <v>0</v>
      </c>
      <c r="AB14" s="35" t="n">
        <v>0</v>
      </c>
      <c r="AC14" s="39" t="n">
        <f aca="false">AB14*AA14*Z14</f>
        <v>0</v>
      </c>
      <c r="AD14" s="57" t="s">
        <v>894</v>
      </c>
      <c r="AE14" s="40" t="n">
        <f aca="false">AC14+Y14+U14+Q14</f>
        <v>0</v>
      </c>
      <c r="AF14" s="41"/>
      <c r="AG14" s="41"/>
      <c r="AH14" s="41"/>
      <c r="AI14" s="39" t="n">
        <f aca="false">AE14+(AE14*(1-AF14)+((AE14*(1-AG14)+((AE14*(1-AH14))))))</f>
        <v>0</v>
      </c>
    </row>
    <row r="15" customFormat="false" ht="97.5" hidden="false" customHeight="true" outlineLevel="0" collapsed="false">
      <c r="A15" s="74" t="s">
        <v>349</v>
      </c>
      <c r="B15" s="27" t="n">
        <v>4</v>
      </c>
      <c r="C15" s="28" t="s">
        <v>37</v>
      </c>
      <c r="D15" s="42" t="s">
        <v>895</v>
      </c>
      <c r="E15" s="42" t="s">
        <v>896</v>
      </c>
      <c r="F15" s="44" t="s">
        <v>897</v>
      </c>
      <c r="G15" s="31" t="n">
        <v>46022</v>
      </c>
      <c r="H15" s="44" t="s">
        <v>362</v>
      </c>
      <c r="I15" s="44" t="s">
        <v>363</v>
      </c>
      <c r="J15" s="44" t="s">
        <v>364</v>
      </c>
      <c r="K15" s="56" t="s">
        <v>365</v>
      </c>
      <c r="L15" s="12" t="s">
        <v>366</v>
      </c>
      <c r="M15" s="33"/>
      <c r="N15" s="34" t="n">
        <v>80</v>
      </c>
      <c r="O15" s="27"/>
      <c r="P15" s="35"/>
      <c r="Q15" s="36" t="n">
        <f aca="false">P15*O15*N15</f>
        <v>0</v>
      </c>
      <c r="R15" s="44" t="n">
        <v>0</v>
      </c>
      <c r="S15" s="27" t="n">
        <v>0</v>
      </c>
      <c r="T15" s="35" t="n">
        <v>0</v>
      </c>
      <c r="U15" s="37"/>
      <c r="V15" s="25" t="n">
        <v>0</v>
      </c>
      <c r="W15" s="27" t="n">
        <v>0</v>
      </c>
      <c r="X15" s="35" t="n">
        <v>0</v>
      </c>
      <c r="Y15" s="38" t="n">
        <f aca="false">X15*W15*V15</f>
        <v>0</v>
      </c>
      <c r="Z15" s="27" t="n">
        <v>0</v>
      </c>
      <c r="AA15" s="27" t="n">
        <v>0</v>
      </c>
      <c r="AB15" s="35" t="n">
        <v>0</v>
      </c>
      <c r="AC15" s="39" t="n">
        <f aca="false">AB15*AA15*Z15</f>
        <v>0</v>
      </c>
      <c r="AD15" s="44" t="s">
        <v>898</v>
      </c>
      <c r="AE15" s="40" t="n">
        <f aca="false">AC15+Y15+U15+Q15</f>
        <v>0</v>
      </c>
      <c r="AF15" s="41"/>
      <c r="AG15" s="41"/>
      <c r="AH15" s="41"/>
      <c r="AI15" s="39" t="n">
        <f aca="false">AE15+(AE15*(1-AF15)+((AE15*(1-AG15)+((AE15*(1-AH15))))))</f>
        <v>0</v>
      </c>
    </row>
    <row r="16" customFormat="false" ht="97.5" hidden="false" customHeight="true" outlineLevel="0" collapsed="false">
      <c r="A16" s="74" t="s">
        <v>349</v>
      </c>
      <c r="B16" s="27" t="n">
        <v>4</v>
      </c>
      <c r="C16" s="28" t="s">
        <v>37</v>
      </c>
      <c r="D16" s="42" t="s">
        <v>899</v>
      </c>
      <c r="E16" s="42" t="s">
        <v>900</v>
      </c>
      <c r="F16" s="44" t="s">
        <v>901</v>
      </c>
      <c r="G16" s="31" t="s">
        <v>786</v>
      </c>
      <c r="H16" s="44" t="s">
        <v>362</v>
      </c>
      <c r="I16" s="44" t="s">
        <v>377</v>
      </c>
      <c r="J16" s="44" t="s">
        <v>902</v>
      </c>
      <c r="K16" s="56" t="s">
        <v>903</v>
      </c>
      <c r="L16" s="12" t="s">
        <v>45</v>
      </c>
      <c r="M16" s="33"/>
      <c r="N16" s="34" t="n">
        <v>0</v>
      </c>
      <c r="O16" s="27" t="n">
        <v>0</v>
      </c>
      <c r="P16" s="35" t="n">
        <v>0</v>
      </c>
      <c r="Q16" s="36" t="n">
        <f aca="false">P16*O16*N16</f>
        <v>0</v>
      </c>
      <c r="R16" s="44" t="s">
        <v>46</v>
      </c>
      <c r="S16" s="27"/>
      <c r="T16" s="35"/>
      <c r="U16" s="37"/>
      <c r="V16" s="25" t="n">
        <v>0</v>
      </c>
      <c r="W16" s="27" t="n">
        <v>0</v>
      </c>
      <c r="X16" s="35" t="n">
        <v>0</v>
      </c>
      <c r="Y16" s="38" t="n">
        <f aca="false">X16*W16*V16</f>
        <v>0</v>
      </c>
      <c r="Z16" s="27" t="n">
        <v>0</v>
      </c>
      <c r="AA16" s="27" t="n">
        <v>0</v>
      </c>
      <c r="AB16" s="35" t="n">
        <v>0</v>
      </c>
      <c r="AC16" s="39" t="n">
        <f aca="false">AB16*AA16*Z16</f>
        <v>0</v>
      </c>
      <c r="AD16" s="44" t="s">
        <v>904</v>
      </c>
      <c r="AE16" s="40" t="n">
        <f aca="false">AC16+Y16+U16+Q16</f>
        <v>0</v>
      </c>
      <c r="AF16" s="41"/>
      <c r="AG16" s="41"/>
      <c r="AH16" s="41"/>
      <c r="AI16" s="39" t="n">
        <f aca="false">AE16+(AE16*(1-AF16)+((AE16*(1-AG16)+((AE16*(1-AH16))))))</f>
        <v>0</v>
      </c>
    </row>
    <row r="17" customFormat="false" ht="97.5" hidden="false" customHeight="true" outlineLevel="0" collapsed="false">
      <c r="A17" s="74" t="s">
        <v>349</v>
      </c>
      <c r="B17" s="27" t="n">
        <v>4</v>
      </c>
      <c r="C17" s="28" t="s">
        <v>37</v>
      </c>
      <c r="D17" s="44" t="s">
        <v>905</v>
      </c>
      <c r="E17" s="44" t="s">
        <v>906</v>
      </c>
      <c r="F17" s="44" t="s">
        <v>862</v>
      </c>
      <c r="G17" s="31" t="n">
        <v>46022</v>
      </c>
      <c r="H17" s="44" t="s">
        <v>362</v>
      </c>
      <c r="I17" s="44" t="s">
        <v>907</v>
      </c>
      <c r="J17" s="44" t="s">
        <v>908</v>
      </c>
      <c r="K17" s="56" t="s">
        <v>909</v>
      </c>
      <c r="L17" s="12" t="s">
        <v>45</v>
      </c>
      <c r="M17" s="33"/>
      <c r="N17" s="34" t="n">
        <v>0</v>
      </c>
      <c r="O17" s="27" t="n">
        <v>0</v>
      </c>
      <c r="P17" s="35" t="n">
        <v>0</v>
      </c>
      <c r="Q17" s="36" t="n">
        <f aca="false">P17*O17*N17</f>
        <v>0</v>
      </c>
      <c r="R17" s="44" t="n">
        <v>150</v>
      </c>
      <c r="S17" s="27"/>
      <c r="T17" s="35"/>
      <c r="U17" s="37"/>
      <c r="V17" s="25" t="n">
        <v>0</v>
      </c>
      <c r="W17" s="27" t="n">
        <v>0</v>
      </c>
      <c r="X17" s="35" t="n">
        <v>0</v>
      </c>
      <c r="Y17" s="38" t="n">
        <f aca="false">X17*W17*V17</f>
        <v>0</v>
      </c>
      <c r="Z17" s="27" t="n">
        <v>0</v>
      </c>
      <c r="AA17" s="27" t="n">
        <v>0</v>
      </c>
      <c r="AB17" s="35" t="n">
        <v>0</v>
      </c>
      <c r="AC17" s="39" t="n">
        <f aca="false">AB17*AA17*Z17</f>
        <v>0</v>
      </c>
      <c r="AD17" s="44" t="s">
        <v>910</v>
      </c>
      <c r="AE17" s="40" t="n">
        <f aca="false">AC17+Y17+U17+Q17</f>
        <v>0</v>
      </c>
      <c r="AF17" s="41"/>
      <c r="AG17" s="41"/>
      <c r="AH17" s="41"/>
      <c r="AI17" s="39" t="n">
        <f aca="false">AE17+(AE17*(1-AF17)+((AE17*(1-AG17)+((AE17*(1-AH17))))))</f>
        <v>0</v>
      </c>
    </row>
    <row r="18" customFormat="false" ht="97.5" hidden="false" customHeight="true" outlineLevel="0" collapsed="false">
      <c r="A18" s="74" t="s">
        <v>349</v>
      </c>
      <c r="B18" s="27" t="n">
        <v>4</v>
      </c>
      <c r="C18" s="28" t="s">
        <v>37</v>
      </c>
      <c r="D18" s="44" t="s">
        <v>911</v>
      </c>
      <c r="E18" s="44" t="s">
        <v>912</v>
      </c>
      <c r="F18" s="44" t="s">
        <v>913</v>
      </c>
      <c r="G18" s="31" t="n">
        <v>46022</v>
      </c>
      <c r="H18" s="44" t="s">
        <v>568</v>
      </c>
      <c r="I18" s="44" t="s">
        <v>914</v>
      </c>
      <c r="J18" s="44" t="s">
        <v>915</v>
      </c>
      <c r="K18" s="80" t="s">
        <v>916</v>
      </c>
      <c r="L18" s="12" t="s">
        <v>45</v>
      </c>
      <c r="M18" s="33"/>
      <c r="N18" s="34" t="n">
        <v>550</v>
      </c>
      <c r="O18" s="27"/>
      <c r="P18" s="35"/>
      <c r="Q18" s="36" t="n">
        <f aca="false">P18*O18*N18</f>
        <v>0</v>
      </c>
      <c r="R18" s="44" t="s">
        <v>917</v>
      </c>
      <c r="S18" s="27"/>
      <c r="T18" s="35"/>
      <c r="U18" s="37"/>
      <c r="V18" s="25" t="n">
        <v>0</v>
      </c>
      <c r="W18" s="27" t="n">
        <v>0</v>
      </c>
      <c r="X18" s="35" t="n">
        <v>0</v>
      </c>
      <c r="Y18" s="38" t="n">
        <f aca="false">X18*W18*V18</f>
        <v>0</v>
      </c>
      <c r="Z18" s="27" t="n">
        <v>0</v>
      </c>
      <c r="AA18" s="27" t="n">
        <v>0</v>
      </c>
      <c r="AB18" s="35" t="n">
        <v>0</v>
      </c>
      <c r="AC18" s="39" t="n">
        <f aca="false">AB18*AA18*Z18</f>
        <v>0</v>
      </c>
      <c r="AD18" s="44" t="s">
        <v>918</v>
      </c>
      <c r="AE18" s="40" t="n">
        <f aca="false">AC18+Y18+U18+Q18</f>
        <v>0</v>
      </c>
      <c r="AF18" s="41"/>
      <c r="AG18" s="41"/>
      <c r="AH18" s="41"/>
      <c r="AI18" s="39" t="n">
        <f aca="false">AE18+(AE18*(1-AF18)+((AE18*(1-AG18)+((AE18*(1-AH18))))))</f>
        <v>0</v>
      </c>
    </row>
    <row r="19" customFormat="false" ht="55.1" hidden="false" customHeight="true" outlineLevel="0" collapsed="false">
      <c r="A19" s="61" t="s">
        <v>434</v>
      </c>
      <c r="B19" s="61" t="n">
        <v>4</v>
      </c>
      <c r="C19" s="61"/>
      <c r="D19" s="61"/>
      <c r="E19" s="61"/>
      <c r="F19" s="61"/>
      <c r="G19" s="61"/>
      <c r="H19" s="61"/>
      <c r="I19" s="61"/>
      <c r="J19" s="61"/>
      <c r="K19" s="61"/>
      <c r="L19" s="62"/>
      <c r="M19" s="62" t="n">
        <f aca="false">SUM(M2:M18)</f>
        <v>0</v>
      </c>
      <c r="N19" s="61" t="n">
        <f aca="false">SUM(N2:N18)</f>
        <v>8247.39</v>
      </c>
      <c r="O19" s="61"/>
      <c r="P19" s="63" t="n">
        <f aca="false">Q19/N19</f>
        <v>0</v>
      </c>
      <c r="Q19" s="62" t="n">
        <f aca="false">SUM(Q2:Q18)</f>
        <v>0</v>
      </c>
      <c r="R19" s="61"/>
      <c r="S19" s="61"/>
      <c r="T19" s="63"/>
      <c r="U19" s="63" t="n">
        <f aca="false">SUM(U2:U18)</f>
        <v>0</v>
      </c>
      <c r="V19" s="61" t="n">
        <f aca="false">SUM(V2:V18)</f>
        <v>353</v>
      </c>
      <c r="W19" s="61"/>
      <c r="X19" s="63" t="e">
        <f aca="false">Y19/V19</f>
        <v>#VALUE!</v>
      </c>
      <c r="Y19" s="63" t="e">
        <f aca="false">SUM(Y2:Y18)</f>
        <v>#VALUE!</v>
      </c>
      <c r="Z19" s="61" t="n">
        <f aca="false">SUM(Z2:Z18)</f>
        <v>0</v>
      </c>
      <c r="AA19" s="61"/>
      <c r="AB19" s="63" t="e">
        <f aca="false">AC19/Z19</f>
        <v>#DIV/0!</v>
      </c>
      <c r="AC19" s="62" t="n">
        <f aca="false">SUM(AC2:AC18)</f>
        <v>0</v>
      </c>
      <c r="AD19" s="61"/>
      <c r="AE19" s="62" t="e">
        <f aca="false">AC19+Y19+U19+Q19</f>
        <v>#VALUE!</v>
      </c>
      <c r="AF19" s="61"/>
      <c r="AG19" s="61"/>
      <c r="AH19" s="61"/>
      <c r="AI19" s="62" t="e">
        <f aca="false">AE19+(AE19*(1-AF19)+((AE19*(1-AG19)+((AE19*(1-AH19))))))</f>
        <v>#VALUE!</v>
      </c>
    </row>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6">
    <mergeCell ref="A2:A3"/>
    <mergeCell ref="A5:A6"/>
    <mergeCell ref="A7:A8"/>
    <mergeCell ref="A10:A11"/>
    <mergeCell ref="A12:A14"/>
    <mergeCell ref="A15:A18"/>
  </mergeCells>
  <hyperlinks>
    <hyperlink ref="H2" r:id="rId1" display="SRAA&#10;03.20.15.62.89&#10;sraa@region-academique-hdf.fr "/>
    <hyperlink ref="K2" r:id="rId2" display="dl.gestion-immo@ac-lille.fr"/>
    <hyperlink ref="H3" r:id="rId3" display="SRAA&#10;03.20.15.62.89&#10;sraa@region-academique-hdf.fr "/>
    <hyperlink ref="K3" r:id="rId4" display="dl.gestion-immo@ac-lille.fr "/>
    <hyperlink ref="H4" r:id="rId5" display="Nicolas ROSEAU 09.70.27.12.12 nicolas.roseau@douane.finances.gouv.fr"/>
    <hyperlink ref="H5" r:id="rId6" display="Steve DARRY&#10;07.64.40.31.34&#10;steve.darry@developpement-durable.gouv.fr"/>
    <hyperlink ref="K5" r:id="rId7" display="benoit.bataller@developpement-durable.gouv.fr"/>
    <hyperlink ref="H6" r:id="rId8" display="Pierre ZAROW&#10;06.59.39.83.39&#10;pierre.zarow@developpement-durable.gouv.fr"/>
    <hyperlink ref="K6" r:id="rId9" display="cedric.lepretre@developpement-durable.gouv.fr"/>
    <hyperlink ref="H7" r:id="rId10" display="Tatiana SZAJKOWSKI&#10;09.70.27.13.04&#10;tatiana.szajkowski@douane.finances.gouv.fr"/>
    <hyperlink ref="K7" r:id="rId11" display="david.derosiaux@douane.finances.gouv.fr"/>
    <hyperlink ref="H8" r:id="rId12" display="Tatiana SZAJKOWSKI&#10;09.70.27.13.04&#10;tatiana.szajkowski@douane.finances.gouv.fr"/>
    <hyperlink ref="K8" r:id="rId13" display="david.derosiaux@douane.finances.gouv.fr"/>
    <hyperlink ref="H9" r:id="rId14" display="Stéphane DUFRIER&#10;03 20 13 65 85&#10;07 64 87 06 97&#10;stephane.dufrier@developpement-durable.gouv.fr&#10;"/>
    <hyperlink ref="H10" r:id="rId15" display="Sandra HOGARD&#10;06 24 01 58 71&#10;s.hogard@cma-hautsdefrance.fr"/>
    <hyperlink ref="K10" r:id="rId16" display="m.moty@cma-hautsdefrance.fr "/>
    <hyperlink ref="H11" r:id="rId17" display="Marjolaine BECUWE&#10;06 20 83 86 66&#10;m.becuwe@cma-hautsdefrance.fr "/>
    <hyperlink ref="K11" r:id="rId18" display="m.moty@cma-hautsdefrance.fr "/>
    <hyperlink ref="H12" r:id="rId19" display="Mathilde THON&#10;03.27.08.13.31&#10;rgbmp.sar.ca-douai@justice.fr"/>
    <hyperlink ref="K12" r:id="rId20" display="cpa.sar.ca-douai@justice.fr"/>
    <hyperlink ref="H13" r:id="rId21" display="Mathilde THON&#10;03.27.08.13.31&#10;rgbmp.sar.ca-douai@justice.fr"/>
    <hyperlink ref="K13" r:id="rId22" display="chg.tprx-hazebrouck@justice.fr"/>
    <hyperlink ref="H14" r:id="rId23" display="Mathilde THON&#10;03.27.08.13.31&#10;rgbmp.sar.ca-douai@justice.fr"/>
    <hyperlink ref="K14" r:id="rId24" display="dg.tj-boulogne-sur-mer@justice.fr"/>
    <hyperlink ref="H15" r:id="rId25" display="MARCHE PUBLIC&#10; 03 62 59 84 64&#10;dipn59-so-marchespublics@interieur.gouv.fr "/>
    <hyperlink ref="H16" r:id="rId26" display="MARCHE PUBLIC&#10; 03 62 59 84 64&#10;dipn59-so-marchespublics@interieur.gouv.fr "/>
    <hyperlink ref="H17" r:id="rId27" display="MARCHE PUBLIC&#10; 03 62 59 84 64&#10;dipn59-so-marchespublics@interieur.gouv.fr "/>
    <hyperlink ref="K17" r:id="rId28" display="dipn59-dunkerque-immo-budget@interieur.gouv.fr"/>
    <hyperlink ref="H18" r:id="rId29" display="Laurence CARU&#10;03 21 60 72 55&#10;dipn62-so-marches@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3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1048576"/>
  <sheetViews>
    <sheetView showFormulas="false" showGridLines="true" showRowColHeaders="true" showZeros="true" rightToLeft="false" tabSelected="false" showOutlineSymbols="true" defaultGridColor="true" view="normal" topLeftCell="W12" colorId="64" zoomScale="65" zoomScaleNormal="65" zoomScalePageLayoutView="100" workbookViewId="0">
      <selection pane="topLeft" activeCell="AE19" activeCellId="0" sqref="AE19"/>
    </sheetView>
  </sheetViews>
  <sheetFormatPr defaultColWidth="8.72265625" defaultRowHeight="13.8" zeroHeight="false" outlineLevelRow="0" outlineLevelCol="0"/>
  <cols>
    <col collapsed="false" customWidth="true" hidden="false" outlineLevel="0" max="1" min="1" style="7" width="36.81"/>
    <col collapsed="false" customWidth="false" hidden="false" outlineLevel="0" max="2" min="2" style="7" width="8.71"/>
    <col collapsed="false" customWidth="true" hidden="false" outlineLevel="0" max="3" min="3" style="7" width="18.41"/>
    <col collapsed="false" customWidth="true" hidden="false" outlineLevel="0" max="4" min="4" style="7" width="26.6"/>
    <col collapsed="false" customWidth="true" hidden="false" outlineLevel="0" max="5" min="5" style="7" width="29.53"/>
    <col collapsed="false" customWidth="true" hidden="false" outlineLevel="0" max="6" min="6" style="7" width="22.08"/>
    <col collapsed="false" customWidth="true" hidden="false" outlineLevel="0" max="7" min="7" style="7" width="11.85"/>
    <col collapsed="false" customWidth="true" hidden="false" outlineLevel="0" max="8" min="8" style="7" width="55.43"/>
    <col collapsed="false" customWidth="true" hidden="false" outlineLevel="0" max="9" min="9" style="7" width="21.84"/>
    <col collapsed="false" customWidth="true" hidden="false" outlineLevel="0" max="10" min="10" style="7" width="14.43"/>
    <col collapsed="false" customWidth="true" hidden="false" outlineLevel="0" max="11" min="11" style="7" width="28.75"/>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23.96"/>
    <col collapsed="false" customWidth="true" hidden="false" outlineLevel="0" max="19" min="19" style="7" width="15.02"/>
    <col collapsed="false" customWidth="true" hidden="false" outlineLevel="0" max="20" min="20" style="7" width="14.84"/>
    <col collapsed="false" customWidth="true" hidden="false" outlineLevel="0" max="21" min="21" style="7" width="20.54"/>
    <col collapsed="false" customWidth="true" hidden="false" outlineLevel="0" max="22" min="22" style="7" width="12.05"/>
    <col collapsed="false" customWidth="true" hidden="false" outlineLevel="0" max="23" min="23" style="7" width="13.35"/>
    <col collapsed="false" customWidth="true" hidden="false" outlineLevel="0" max="24" min="24" style="7" width="14.09"/>
    <col collapsed="false" customWidth="true" hidden="false" outlineLevel="0" max="25" min="25" style="7" width="16.48"/>
    <col collapsed="false" customWidth="true" hidden="false" outlineLevel="0" max="26" min="26" style="7" width="14.28"/>
    <col collapsed="false" customWidth="true" hidden="false" outlineLevel="0" max="27" min="27" style="7" width="12.42"/>
    <col collapsed="false" customWidth="true" hidden="false" outlineLevel="0" max="28" min="28" style="7" width="14.09"/>
    <col collapsed="false" customWidth="true" hidden="false" outlineLevel="0" max="29" min="29" style="7" width="16.48"/>
    <col collapsed="false" customWidth="true" hidden="false" outlineLevel="0" max="30" min="30" style="7" width="41.95"/>
    <col collapsed="false" customWidth="true" hidden="false" outlineLevel="0" max="31" min="31" style="7" width="25.04"/>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22.9"/>
    <col collapsed="false" customWidth="false" hidden="false" outlineLevel="0" max="1017" min="36" style="7" width="8.71"/>
    <col collapsed="false" customWidth="false" hidden="false" outlineLevel="0" max="16377" min="1018" style="7" width="8.72"/>
    <col collapsed="false" customWidth="true" hidden="false" outlineLevel="0" max="16384" min="16378" style="81"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57.4" hidden="false" customHeight="true" outlineLevel="0" collapsed="false">
      <c r="A2" s="48" t="s">
        <v>830</v>
      </c>
      <c r="B2" s="27" t="n">
        <v>5</v>
      </c>
      <c r="C2" s="28" t="s">
        <v>37</v>
      </c>
      <c r="D2" s="44" t="s">
        <v>919</v>
      </c>
      <c r="E2" s="44" t="s">
        <v>920</v>
      </c>
      <c r="F2" s="44" t="s">
        <v>921</v>
      </c>
      <c r="G2" s="31" t="s">
        <v>834</v>
      </c>
      <c r="H2" s="56" t="s">
        <v>843</v>
      </c>
      <c r="I2" s="44" t="s">
        <v>844</v>
      </c>
      <c r="J2" s="44" t="s">
        <v>845</v>
      </c>
      <c r="K2" s="44" t="s">
        <v>846</v>
      </c>
      <c r="L2" s="12" t="s">
        <v>45</v>
      </c>
      <c r="M2" s="33"/>
      <c r="N2" s="34" t="n">
        <v>537</v>
      </c>
      <c r="O2" s="27"/>
      <c r="P2" s="35"/>
      <c r="Q2" s="36" t="n">
        <f aca="false">P2*O2*N2</f>
        <v>0</v>
      </c>
      <c r="R2" s="25" t="n">
        <v>0</v>
      </c>
      <c r="S2" s="27" t="n">
        <v>0</v>
      </c>
      <c r="T2" s="35" t="n">
        <v>0</v>
      </c>
      <c r="U2" s="37"/>
      <c r="V2" s="25" t="n">
        <v>0</v>
      </c>
      <c r="W2" s="27" t="n">
        <v>0</v>
      </c>
      <c r="X2" s="35" t="n">
        <v>0</v>
      </c>
      <c r="Y2" s="38" t="n">
        <f aca="false">X2*W2*V2</f>
        <v>0</v>
      </c>
      <c r="Z2" s="27" t="n">
        <v>0</v>
      </c>
      <c r="AA2" s="27" t="n">
        <v>0</v>
      </c>
      <c r="AB2" s="35" t="n">
        <v>0</v>
      </c>
      <c r="AC2" s="39" t="n">
        <f aca="false">AB2*AA2*Z2</f>
        <v>0</v>
      </c>
      <c r="AD2" s="44" t="s">
        <v>922</v>
      </c>
      <c r="AE2" s="40" t="n">
        <f aca="false">AC2+Y2+U2+Q2</f>
        <v>0</v>
      </c>
      <c r="AF2" s="41"/>
      <c r="AG2" s="41"/>
      <c r="AH2" s="41"/>
      <c r="AI2" s="39" t="n">
        <f aca="false">AE2+(AE2*(1-AF2)+((AE2*(1-AG2)+((AE2*(1-AH2))))))</f>
        <v>0</v>
      </c>
    </row>
    <row r="3" customFormat="false" ht="74.6" hidden="false" customHeight="true" outlineLevel="0" collapsed="false">
      <c r="A3" s="48" t="s">
        <v>830</v>
      </c>
      <c r="B3" s="27" t="n">
        <v>5</v>
      </c>
      <c r="C3" s="28" t="s">
        <v>37</v>
      </c>
      <c r="D3" s="44" t="s">
        <v>923</v>
      </c>
      <c r="E3" s="44" t="s">
        <v>924</v>
      </c>
      <c r="F3" s="44" t="s">
        <v>925</v>
      </c>
      <c r="G3" s="31" t="s">
        <v>834</v>
      </c>
      <c r="H3" s="56" t="s">
        <v>843</v>
      </c>
      <c r="I3" s="44" t="s">
        <v>844</v>
      </c>
      <c r="J3" s="44" t="s">
        <v>845</v>
      </c>
      <c r="K3" s="44" t="s">
        <v>846</v>
      </c>
      <c r="L3" s="12" t="s">
        <v>45</v>
      </c>
      <c r="M3" s="33"/>
      <c r="N3" s="34" t="n">
        <v>1150</v>
      </c>
      <c r="O3" s="27"/>
      <c r="P3" s="35"/>
      <c r="Q3" s="36" t="n">
        <f aca="false">P3*O3*N3</f>
        <v>0</v>
      </c>
      <c r="R3" s="44" t="s">
        <v>926</v>
      </c>
      <c r="S3" s="27"/>
      <c r="T3" s="35"/>
      <c r="U3" s="37"/>
      <c r="V3" s="25" t="n">
        <v>75</v>
      </c>
      <c r="W3" s="27"/>
      <c r="X3" s="35"/>
      <c r="Y3" s="38" t="n">
        <f aca="false">X3*W3*V3</f>
        <v>0</v>
      </c>
      <c r="Z3" s="27" t="n">
        <v>0</v>
      </c>
      <c r="AA3" s="27" t="n">
        <v>0</v>
      </c>
      <c r="AB3" s="35" t="n">
        <v>0</v>
      </c>
      <c r="AC3" s="39" t="n">
        <f aca="false">AB3*AA3*Z3</f>
        <v>0</v>
      </c>
      <c r="AD3" s="44" t="s">
        <v>927</v>
      </c>
      <c r="AE3" s="40" t="n">
        <f aca="false">AC3+Y3+U3+Q3</f>
        <v>0</v>
      </c>
      <c r="AF3" s="41"/>
      <c r="AG3" s="41"/>
      <c r="AH3" s="41"/>
      <c r="AI3" s="39" t="n">
        <f aca="false">AE3+(AE3*(1-AF3)+((AE3*(1-AG3)+((AE3*(1-AH3))))))</f>
        <v>0</v>
      </c>
    </row>
    <row r="4" customFormat="false" ht="91.5" hidden="false" customHeight="true" outlineLevel="0" collapsed="false">
      <c r="A4" s="45" t="s">
        <v>928</v>
      </c>
      <c r="B4" s="27" t="n">
        <v>5</v>
      </c>
      <c r="C4" s="28" t="s">
        <v>37</v>
      </c>
      <c r="D4" s="44" t="s">
        <v>929</v>
      </c>
      <c r="E4" s="44" t="s">
        <v>930</v>
      </c>
      <c r="F4" s="44" t="s">
        <v>931</v>
      </c>
      <c r="G4" s="31" t="n">
        <v>46022</v>
      </c>
      <c r="H4" s="82" t="s">
        <v>932</v>
      </c>
      <c r="I4" s="44" t="s">
        <v>933</v>
      </c>
      <c r="J4" s="44" t="s">
        <v>934</v>
      </c>
      <c r="K4" s="51" t="s">
        <v>935</v>
      </c>
      <c r="L4" s="12" t="s">
        <v>45</v>
      </c>
      <c r="M4" s="33"/>
      <c r="N4" s="34" t="n">
        <v>8000</v>
      </c>
      <c r="O4" s="27"/>
      <c r="P4" s="35"/>
      <c r="Q4" s="36" t="n">
        <f aca="false">P4*O4*N4</f>
        <v>0</v>
      </c>
      <c r="R4" s="25" t="n">
        <v>0</v>
      </c>
      <c r="S4" s="27" t="n">
        <v>0</v>
      </c>
      <c r="T4" s="35" t="n">
        <v>0</v>
      </c>
      <c r="U4" s="37"/>
      <c r="V4" s="25" t="n">
        <v>0</v>
      </c>
      <c r="W4" s="27" t="n">
        <v>0</v>
      </c>
      <c r="X4" s="35" t="n">
        <v>0</v>
      </c>
      <c r="Y4" s="38" t="n">
        <f aca="false">X4*W4*V4</f>
        <v>0</v>
      </c>
      <c r="Z4" s="27" t="n">
        <v>0</v>
      </c>
      <c r="AA4" s="27" t="n">
        <v>0</v>
      </c>
      <c r="AB4" s="35" t="n">
        <v>0</v>
      </c>
      <c r="AC4" s="39" t="n">
        <f aca="false">AB4*AA4*Z4</f>
        <v>0</v>
      </c>
      <c r="AD4" s="44" t="s">
        <v>936</v>
      </c>
      <c r="AE4" s="40" t="n">
        <f aca="false">AC4+Y4+U4+Q4</f>
        <v>0</v>
      </c>
      <c r="AF4" s="41"/>
      <c r="AG4" s="41"/>
      <c r="AH4" s="41"/>
      <c r="AI4" s="39" t="n">
        <f aca="false">AE4+(AE4*(1-AF4)+((AE4*(1-AG4)+((AE4*(1-AH4))))))</f>
        <v>0</v>
      </c>
    </row>
    <row r="5" customFormat="false" ht="97.5" hidden="false" customHeight="true" outlineLevel="0" collapsed="false">
      <c r="A5" s="45" t="s">
        <v>928</v>
      </c>
      <c r="B5" s="27" t="n">
        <v>5</v>
      </c>
      <c r="C5" s="28" t="s">
        <v>37</v>
      </c>
      <c r="D5" s="44" t="s">
        <v>937</v>
      </c>
      <c r="E5" s="44" t="s">
        <v>938</v>
      </c>
      <c r="F5" s="44" t="s">
        <v>939</v>
      </c>
      <c r="G5" s="31" t="n">
        <v>46022</v>
      </c>
      <c r="H5" s="82" t="s">
        <v>932</v>
      </c>
      <c r="I5" s="44" t="s">
        <v>933</v>
      </c>
      <c r="J5" s="44" t="s">
        <v>934</v>
      </c>
      <c r="K5" s="51" t="s">
        <v>935</v>
      </c>
      <c r="L5" s="12" t="s">
        <v>45</v>
      </c>
      <c r="M5" s="33"/>
      <c r="N5" s="34" t="n">
        <v>2100</v>
      </c>
      <c r="O5" s="27"/>
      <c r="P5" s="35"/>
      <c r="Q5" s="36" t="n">
        <f aca="false">P5*O5*N5</f>
        <v>0</v>
      </c>
      <c r="R5" s="25" t="n">
        <v>0</v>
      </c>
      <c r="S5" s="27" t="n">
        <v>0</v>
      </c>
      <c r="T5" s="35" t="n">
        <v>0</v>
      </c>
      <c r="U5" s="37"/>
      <c r="V5" s="25" t="n">
        <v>0</v>
      </c>
      <c r="W5" s="27" t="n">
        <v>0</v>
      </c>
      <c r="X5" s="35" t="n">
        <v>0</v>
      </c>
      <c r="Y5" s="38" t="n">
        <f aca="false">X5*W5*V5</f>
        <v>0</v>
      </c>
      <c r="Z5" s="27" t="n">
        <v>0</v>
      </c>
      <c r="AA5" s="27" t="n">
        <v>0</v>
      </c>
      <c r="AB5" s="35" t="n">
        <v>0</v>
      </c>
      <c r="AC5" s="39" t="n">
        <f aca="false">AB5*AA5*Z5</f>
        <v>0</v>
      </c>
      <c r="AD5" s="44" t="s">
        <v>940</v>
      </c>
      <c r="AE5" s="40" t="n">
        <f aca="false">AC5+Y5+U5+Q5</f>
        <v>0</v>
      </c>
      <c r="AF5" s="41"/>
      <c r="AG5" s="41"/>
      <c r="AH5" s="41"/>
      <c r="AI5" s="39" t="n">
        <f aca="false">AE5+(AE5*(1-AF5)+((AE5*(1-AG5)+((AE5*(1-AH5))))))</f>
        <v>0</v>
      </c>
    </row>
    <row r="6" customFormat="false" ht="97.5" hidden="false" customHeight="true" outlineLevel="0" collapsed="false">
      <c r="A6" s="48" t="s">
        <v>288</v>
      </c>
      <c r="B6" s="27" t="n">
        <v>5</v>
      </c>
      <c r="C6" s="28" t="s">
        <v>37</v>
      </c>
      <c r="D6" s="44" t="s">
        <v>941</v>
      </c>
      <c r="E6" s="44" t="s">
        <v>942</v>
      </c>
      <c r="F6" s="44" t="s">
        <v>943</v>
      </c>
      <c r="G6" s="31" t="n">
        <v>46022</v>
      </c>
      <c r="H6" s="56" t="s">
        <v>291</v>
      </c>
      <c r="I6" s="44" t="s">
        <v>851</v>
      </c>
      <c r="J6" s="44" t="s">
        <v>852</v>
      </c>
      <c r="K6" s="44" t="s">
        <v>853</v>
      </c>
      <c r="L6" s="12" t="s">
        <v>45</v>
      </c>
      <c r="M6" s="33"/>
      <c r="N6" s="34" t="n">
        <v>700</v>
      </c>
      <c r="O6" s="27"/>
      <c r="P6" s="35"/>
      <c r="Q6" s="36" t="n">
        <f aca="false">P6*O6*N6</f>
        <v>0</v>
      </c>
      <c r="R6" s="44" t="s">
        <v>858</v>
      </c>
      <c r="S6" s="27"/>
      <c r="T6" s="35"/>
      <c r="U6" s="37"/>
      <c r="V6" s="25" t="n">
        <v>30</v>
      </c>
      <c r="W6" s="27"/>
      <c r="X6" s="35"/>
      <c r="Y6" s="38" t="n">
        <f aca="false">X6*W6*V6</f>
        <v>0</v>
      </c>
      <c r="Z6" s="27" t="n">
        <v>0</v>
      </c>
      <c r="AA6" s="27" t="n">
        <v>0</v>
      </c>
      <c r="AB6" s="35" t="n">
        <v>0</v>
      </c>
      <c r="AC6" s="39" t="n">
        <f aca="false">AB6*AA6*Z6</f>
        <v>0</v>
      </c>
      <c r="AD6" s="44" t="s">
        <v>300</v>
      </c>
      <c r="AE6" s="40" t="n">
        <f aca="false">AC6+Y6+U6+Q6</f>
        <v>0</v>
      </c>
      <c r="AF6" s="41"/>
      <c r="AG6" s="41"/>
      <c r="AH6" s="41"/>
      <c r="AI6" s="39" t="n">
        <f aca="false">AE6+(AE6*(1-AF6)+((AE6*(1-AG6)+((AE6*(1-AH6))))))</f>
        <v>0</v>
      </c>
    </row>
    <row r="7" customFormat="false" ht="97.5" hidden="false" customHeight="true" outlineLevel="0" collapsed="false">
      <c r="A7" s="43" t="s">
        <v>316</v>
      </c>
      <c r="B7" s="27" t="n">
        <v>5</v>
      </c>
      <c r="C7" s="28" t="s">
        <v>37</v>
      </c>
      <c r="D7" s="44" t="s">
        <v>944</v>
      </c>
      <c r="E7" s="44" t="s">
        <v>945</v>
      </c>
      <c r="F7" s="44" t="s">
        <v>946</v>
      </c>
      <c r="G7" s="31" t="s">
        <v>46</v>
      </c>
      <c r="H7" s="44" t="s">
        <v>947</v>
      </c>
      <c r="I7" s="44" t="s">
        <v>320</v>
      </c>
      <c r="J7" s="46" t="s">
        <v>321</v>
      </c>
      <c r="K7" s="44" t="s">
        <v>322</v>
      </c>
      <c r="L7" s="12" t="s">
        <v>45</v>
      </c>
      <c r="M7" s="33"/>
      <c r="N7" s="34" t="n">
        <v>3000</v>
      </c>
      <c r="O7" s="27"/>
      <c r="P7" s="35"/>
      <c r="Q7" s="36" t="n">
        <f aca="false">P7*O7*N7</f>
        <v>0</v>
      </c>
      <c r="R7" s="44" t="s">
        <v>948</v>
      </c>
      <c r="S7" s="27"/>
      <c r="T7" s="35"/>
      <c r="U7" s="37"/>
      <c r="V7" s="25" t="n">
        <v>0</v>
      </c>
      <c r="W7" s="27" t="n">
        <v>0</v>
      </c>
      <c r="X7" s="35" t="n">
        <v>0</v>
      </c>
      <c r="Y7" s="38" t="n">
        <f aca="false">X7*W7*V7</f>
        <v>0</v>
      </c>
      <c r="Z7" s="27" t="n">
        <v>0</v>
      </c>
      <c r="AA7" s="27" t="n">
        <v>0</v>
      </c>
      <c r="AB7" s="35" t="n">
        <v>0</v>
      </c>
      <c r="AC7" s="39" t="n">
        <f aca="false">AB7*AA7*Z7</f>
        <v>0</v>
      </c>
      <c r="AD7" s="44"/>
      <c r="AE7" s="40" t="n">
        <f aca="false">AC7+Y7+U7+Q7</f>
        <v>0</v>
      </c>
      <c r="AF7" s="41"/>
      <c r="AG7" s="41"/>
      <c r="AH7" s="41"/>
      <c r="AI7" s="39" t="n">
        <f aca="false">AE7+(AE7*(1-AF7)+((AE7*(1-AG7)+((AE7*(1-AH7))))))</f>
        <v>0</v>
      </c>
    </row>
    <row r="8" customFormat="false" ht="97.5" hidden="false" customHeight="true" outlineLevel="0" collapsed="false">
      <c r="A8" s="26" t="s">
        <v>332</v>
      </c>
      <c r="B8" s="27" t="n">
        <v>5</v>
      </c>
      <c r="C8" s="28" t="s">
        <v>37</v>
      </c>
      <c r="D8" s="44" t="s">
        <v>949</v>
      </c>
      <c r="E8" s="44" t="s">
        <v>950</v>
      </c>
      <c r="F8" s="44" t="s">
        <v>951</v>
      </c>
      <c r="G8" s="31" t="n">
        <v>46022</v>
      </c>
      <c r="H8" s="44" t="s">
        <v>335</v>
      </c>
      <c r="I8" s="44" t="s">
        <v>890</v>
      </c>
      <c r="J8" s="44" t="s">
        <v>891</v>
      </c>
      <c r="K8" s="51" t="s">
        <v>892</v>
      </c>
      <c r="L8" s="12" t="s">
        <v>45</v>
      </c>
      <c r="M8" s="33"/>
      <c r="N8" s="34" t="n">
        <v>75</v>
      </c>
      <c r="O8" s="27"/>
      <c r="P8" s="35"/>
      <c r="Q8" s="36" t="n">
        <f aca="false">P8*O8*N8</f>
        <v>0</v>
      </c>
      <c r="R8" s="44" t="s">
        <v>893</v>
      </c>
      <c r="S8" s="27"/>
      <c r="T8" s="35"/>
      <c r="U8" s="37"/>
      <c r="V8" s="25" t="n">
        <v>50</v>
      </c>
      <c r="W8" s="27"/>
      <c r="X8" s="35"/>
      <c r="Y8" s="38" t="n">
        <f aca="false">X8*W8*V8</f>
        <v>0</v>
      </c>
      <c r="Z8" s="27" t="n">
        <v>25</v>
      </c>
      <c r="AA8" s="27"/>
      <c r="AB8" s="35"/>
      <c r="AC8" s="39" t="n">
        <f aca="false">AB8*AA8*Z8</f>
        <v>0</v>
      </c>
      <c r="AD8" s="57" t="s">
        <v>952</v>
      </c>
      <c r="AE8" s="40" t="n">
        <f aca="false">AC8+Y8+U8+Q8</f>
        <v>0</v>
      </c>
      <c r="AF8" s="41"/>
      <c r="AG8" s="41"/>
      <c r="AH8" s="41"/>
      <c r="AI8" s="39" t="n">
        <f aca="false">AE8+(AE8*(1-AF8)+((AE8*(1-AG8)+((AE8*(1-AH8))))))</f>
        <v>0</v>
      </c>
    </row>
    <row r="9" customFormat="false" ht="97.5" hidden="false" customHeight="true" outlineLevel="0" collapsed="false">
      <c r="A9" s="26" t="s">
        <v>332</v>
      </c>
      <c r="B9" s="27" t="n">
        <v>5</v>
      </c>
      <c r="C9" s="28" t="s">
        <v>37</v>
      </c>
      <c r="D9" s="44" t="s">
        <v>953</v>
      </c>
      <c r="E9" s="44" t="s">
        <v>954</v>
      </c>
      <c r="F9" s="44" t="s">
        <v>951</v>
      </c>
      <c r="G9" s="31" t="n">
        <v>46022</v>
      </c>
      <c r="H9" s="44" t="s">
        <v>335</v>
      </c>
      <c r="I9" s="44" t="s">
        <v>890</v>
      </c>
      <c r="J9" s="44" t="s">
        <v>891</v>
      </c>
      <c r="K9" s="51" t="s">
        <v>892</v>
      </c>
      <c r="L9" s="12" t="s">
        <v>45</v>
      </c>
      <c r="M9" s="33"/>
      <c r="N9" s="34" t="n">
        <v>400</v>
      </c>
      <c r="O9" s="27"/>
      <c r="P9" s="35"/>
      <c r="Q9" s="36" t="n">
        <f aca="false">P9*O9*N9</f>
        <v>0</v>
      </c>
      <c r="R9" s="44" t="s">
        <v>955</v>
      </c>
      <c r="S9" s="27"/>
      <c r="T9" s="35"/>
      <c r="U9" s="37"/>
      <c r="V9" s="25" t="n">
        <v>400</v>
      </c>
      <c r="W9" s="27"/>
      <c r="X9" s="35"/>
      <c r="Y9" s="38" t="n">
        <f aca="false">X9*W9*V9</f>
        <v>0</v>
      </c>
      <c r="Z9" s="27" t="n">
        <v>0</v>
      </c>
      <c r="AA9" s="27" t="n">
        <v>0</v>
      </c>
      <c r="AB9" s="35" t="n">
        <v>0</v>
      </c>
      <c r="AC9" s="39" t="n">
        <f aca="false">AB9*AA9*Z9</f>
        <v>0</v>
      </c>
      <c r="AD9" s="44" t="s">
        <v>956</v>
      </c>
      <c r="AE9" s="40" t="n">
        <f aca="false">AC9+Y9+U9+Q9</f>
        <v>0</v>
      </c>
      <c r="AF9" s="41"/>
      <c r="AG9" s="41"/>
      <c r="AH9" s="41"/>
      <c r="AI9" s="39" t="n">
        <f aca="false">AE9+(AE9*(1-AF9)+((AE9*(1-AG9)+((AE9*(1-AH9))))))</f>
        <v>0</v>
      </c>
    </row>
    <row r="10" customFormat="false" ht="97.5" hidden="false" customHeight="true" outlineLevel="0" collapsed="false">
      <c r="A10" s="26" t="s">
        <v>332</v>
      </c>
      <c r="B10" s="27" t="n">
        <v>5</v>
      </c>
      <c r="C10" s="28" t="s">
        <v>37</v>
      </c>
      <c r="D10" s="44" t="s">
        <v>957</v>
      </c>
      <c r="E10" s="44" t="s">
        <v>958</v>
      </c>
      <c r="F10" s="44" t="s">
        <v>959</v>
      </c>
      <c r="G10" s="31" t="n">
        <v>46022</v>
      </c>
      <c r="H10" s="44" t="s">
        <v>335</v>
      </c>
      <c r="I10" s="44" t="s">
        <v>890</v>
      </c>
      <c r="J10" s="44" t="s">
        <v>891</v>
      </c>
      <c r="K10" s="51" t="s">
        <v>892</v>
      </c>
      <c r="L10" s="12" t="s">
        <v>45</v>
      </c>
      <c r="M10" s="33"/>
      <c r="N10" s="34" t="n">
        <v>39</v>
      </c>
      <c r="O10" s="27"/>
      <c r="P10" s="35"/>
      <c r="Q10" s="36" t="n">
        <f aca="false">P10*O10*N10</f>
        <v>0</v>
      </c>
      <c r="R10" s="44" t="s">
        <v>960</v>
      </c>
      <c r="S10" s="27"/>
      <c r="T10" s="35"/>
      <c r="U10" s="37"/>
      <c r="V10" s="25" t="n">
        <v>30</v>
      </c>
      <c r="W10" s="27"/>
      <c r="X10" s="35"/>
      <c r="Y10" s="38" t="n">
        <f aca="false">X10*W10*V10</f>
        <v>0</v>
      </c>
      <c r="Z10" s="27" t="n">
        <v>0</v>
      </c>
      <c r="AA10" s="27" t="n">
        <v>0</v>
      </c>
      <c r="AB10" s="35" t="n">
        <v>0</v>
      </c>
      <c r="AC10" s="39" t="n">
        <f aca="false">AB10*AA10*Z10</f>
        <v>0</v>
      </c>
      <c r="AD10" s="44" t="s">
        <v>961</v>
      </c>
      <c r="AE10" s="40" t="n">
        <f aca="false">AC10+Y10+U10+Q10</f>
        <v>0</v>
      </c>
      <c r="AF10" s="41"/>
      <c r="AG10" s="41"/>
      <c r="AH10" s="41"/>
      <c r="AI10" s="39" t="n">
        <f aca="false">AE10+(AE10*(1-AF10)+((AE10*(1-AG10)+((AE10*(1-AH10))))))</f>
        <v>0</v>
      </c>
    </row>
    <row r="11" customFormat="false" ht="97.5" hidden="false" customHeight="true" outlineLevel="0" collapsed="false">
      <c r="A11" s="26" t="s">
        <v>332</v>
      </c>
      <c r="B11" s="27" t="n">
        <v>5</v>
      </c>
      <c r="C11" s="28" t="s">
        <v>37</v>
      </c>
      <c r="D11" s="44" t="s">
        <v>962</v>
      </c>
      <c r="E11" s="44" t="s">
        <v>963</v>
      </c>
      <c r="F11" s="44" t="s">
        <v>964</v>
      </c>
      <c r="G11" s="31" t="n">
        <v>46022</v>
      </c>
      <c r="H11" s="44" t="s">
        <v>335</v>
      </c>
      <c r="I11" s="44" t="s">
        <v>965</v>
      </c>
      <c r="J11" s="44" t="s">
        <v>966</v>
      </c>
      <c r="K11" s="51" t="s">
        <v>967</v>
      </c>
      <c r="L11" s="12" t="s">
        <v>45</v>
      </c>
      <c r="M11" s="33"/>
      <c r="N11" s="34" t="n">
        <v>0</v>
      </c>
      <c r="O11" s="27" t="n">
        <v>0</v>
      </c>
      <c r="P11" s="35" t="n">
        <v>0</v>
      </c>
      <c r="Q11" s="36" t="n">
        <f aca="false">P11*O11*N11</f>
        <v>0</v>
      </c>
      <c r="R11" s="44" t="n">
        <v>0</v>
      </c>
      <c r="S11" s="27" t="n">
        <v>0</v>
      </c>
      <c r="T11" s="35" t="n">
        <v>0</v>
      </c>
      <c r="U11" s="37"/>
      <c r="V11" s="25" t="n">
        <v>30</v>
      </c>
      <c r="W11" s="27"/>
      <c r="X11" s="35"/>
      <c r="Y11" s="38" t="n">
        <f aca="false">X11*W11*V11</f>
        <v>0</v>
      </c>
      <c r="Z11" s="27" t="n">
        <v>0</v>
      </c>
      <c r="AA11" s="27" t="n">
        <v>0</v>
      </c>
      <c r="AB11" s="35" t="n">
        <v>0</v>
      </c>
      <c r="AC11" s="39" t="n">
        <f aca="false">AB11*AA11*Z11</f>
        <v>0</v>
      </c>
      <c r="AD11" s="44" t="s">
        <v>537</v>
      </c>
      <c r="AE11" s="40" t="n">
        <f aca="false">AC11+Y11+U11+Q11</f>
        <v>0</v>
      </c>
      <c r="AF11" s="41"/>
      <c r="AG11" s="41"/>
      <c r="AH11" s="41"/>
      <c r="AI11" s="39" t="n">
        <f aca="false">AE11+(AE11*(1-AF11)+((AE11*(1-AG11)+((AE11*(1-AH11))))))</f>
        <v>0</v>
      </c>
    </row>
    <row r="12" customFormat="false" ht="97.5" hidden="false" customHeight="true" outlineLevel="0" collapsed="false">
      <c r="A12" s="26" t="s">
        <v>332</v>
      </c>
      <c r="B12" s="27" t="n">
        <v>5</v>
      </c>
      <c r="C12" s="28" t="s">
        <v>37</v>
      </c>
      <c r="D12" s="44" t="s">
        <v>968</v>
      </c>
      <c r="E12" s="44" t="s">
        <v>969</v>
      </c>
      <c r="F12" s="44" t="s">
        <v>964</v>
      </c>
      <c r="G12" s="31" t="n">
        <v>46022</v>
      </c>
      <c r="H12" s="44" t="s">
        <v>335</v>
      </c>
      <c r="I12" s="44" t="s">
        <v>965</v>
      </c>
      <c r="J12" s="44" t="s">
        <v>966</v>
      </c>
      <c r="K12" s="51" t="s">
        <v>967</v>
      </c>
      <c r="L12" s="12" t="s">
        <v>45</v>
      </c>
      <c r="M12" s="33"/>
      <c r="N12" s="34" t="n">
        <v>160</v>
      </c>
      <c r="O12" s="27"/>
      <c r="P12" s="35"/>
      <c r="Q12" s="36" t="n">
        <f aca="false">P12*O12*N12</f>
        <v>0</v>
      </c>
      <c r="R12" s="44" t="s">
        <v>970</v>
      </c>
      <c r="S12" s="27"/>
      <c r="T12" s="35"/>
      <c r="U12" s="37"/>
      <c r="V12" s="25" t="n">
        <v>0</v>
      </c>
      <c r="W12" s="27" t="n">
        <v>0</v>
      </c>
      <c r="X12" s="35" t="n">
        <v>0</v>
      </c>
      <c r="Y12" s="38" t="n">
        <f aca="false">X12*W12*V12</f>
        <v>0</v>
      </c>
      <c r="Z12" s="27" t="n">
        <v>0</v>
      </c>
      <c r="AA12" s="27" t="n">
        <v>0</v>
      </c>
      <c r="AB12" s="35" t="n">
        <v>0</v>
      </c>
      <c r="AC12" s="39" t="n">
        <f aca="false">AB12*AA12*Z12</f>
        <v>0</v>
      </c>
      <c r="AD12" s="44" t="s">
        <v>971</v>
      </c>
      <c r="AE12" s="40" t="n">
        <f aca="false">AC12+Y12+U12+Q12</f>
        <v>0</v>
      </c>
      <c r="AF12" s="41"/>
      <c r="AG12" s="41"/>
      <c r="AH12" s="41"/>
      <c r="AI12" s="39" t="n">
        <f aca="false">AE12+(AE12*(1-AF12)+((AE12*(1-AG12)+((AE12*(1-AH12))))))</f>
        <v>0</v>
      </c>
    </row>
    <row r="13" customFormat="false" ht="97.5" hidden="false" customHeight="true" outlineLevel="0" collapsed="false">
      <c r="A13" s="74" t="s">
        <v>538</v>
      </c>
      <c r="B13" s="27" t="n">
        <v>5</v>
      </c>
      <c r="C13" s="28" t="s">
        <v>37</v>
      </c>
      <c r="D13" s="68" t="s">
        <v>555</v>
      </c>
      <c r="E13" s="68" t="s">
        <v>972</v>
      </c>
      <c r="F13" s="44" t="s">
        <v>973</v>
      </c>
      <c r="G13" s="31" t="s">
        <v>974</v>
      </c>
      <c r="H13" s="44" t="s">
        <v>542</v>
      </c>
      <c r="I13" s="44" t="s">
        <v>543</v>
      </c>
      <c r="J13" s="44" t="s">
        <v>544</v>
      </c>
      <c r="K13" s="44" t="s">
        <v>545</v>
      </c>
      <c r="L13" s="12" t="s">
        <v>37</v>
      </c>
      <c r="M13" s="33"/>
      <c r="N13" s="34" t="n">
        <v>800</v>
      </c>
      <c r="O13" s="27"/>
      <c r="P13" s="35"/>
      <c r="Q13" s="36" t="n">
        <f aca="false">P13*O13*N13</f>
        <v>0</v>
      </c>
      <c r="R13" s="69" t="n">
        <v>27</v>
      </c>
      <c r="S13" s="27"/>
      <c r="T13" s="35"/>
      <c r="U13" s="37"/>
      <c r="V13" s="27" t="n">
        <v>42</v>
      </c>
      <c r="W13" s="27"/>
      <c r="X13" s="35"/>
      <c r="Y13" s="38" t="n">
        <f aca="false">X13*W13*V13</f>
        <v>0</v>
      </c>
      <c r="Z13" s="27" t="n">
        <v>0</v>
      </c>
      <c r="AA13" s="27" t="n">
        <v>0</v>
      </c>
      <c r="AB13" s="35" t="n">
        <v>0</v>
      </c>
      <c r="AC13" s="39" t="n">
        <f aca="false">AB13*AA13*Z13</f>
        <v>0</v>
      </c>
      <c r="AD13" s="44" t="s">
        <v>975</v>
      </c>
      <c r="AE13" s="40" t="n">
        <f aca="false">AC13+Y13+U13+Q13</f>
        <v>0</v>
      </c>
      <c r="AF13" s="41"/>
      <c r="AG13" s="41"/>
      <c r="AH13" s="41"/>
      <c r="AI13" s="39" t="n">
        <f aca="false">AE13+(AE13*(1-AF13)+((AE13*(1-AG13)+((AE13*(1-AH13))))))</f>
        <v>0</v>
      </c>
    </row>
    <row r="14" customFormat="false" ht="97.5" hidden="false" customHeight="true" outlineLevel="0" collapsed="false">
      <c r="A14" s="74" t="s">
        <v>538</v>
      </c>
      <c r="B14" s="27" t="n">
        <v>5</v>
      </c>
      <c r="C14" s="28" t="s">
        <v>37</v>
      </c>
      <c r="D14" s="68" t="s">
        <v>559</v>
      </c>
      <c r="E14" s="68" t="s">
        <v>976</v>
      </c>
      <c r="F14" s="44" t="s">
        <v>973</v>
      </c>
      <c r="G14" s="31" t="s">
        <v>974</v>
      </c>
      <c r="H14" s="44" t="s">
        <v>542</v>
      </c>
      <c r="I14" s="44" t="s">
        <v>543</v>
      </c>
      <c r="J14" s="44" t="s">
        <v>544</v>
      </c>
      <c r="K14" s="44" t="s">
        <v>545</v>
      </c>
      <c r="L14" s="12"/>
      <c r="M14" s="33"/>
      <c r="N14" s="34"/>
      <c r="O14" s="27"/>
      <c r="P14" s="35"/>
      <c r="Q14" s="36"/>
      <c r="R14" s="69"/>
      <c r="S14" s="27"/>
      <c r="T14" s="35"/>
      <c r="U14" s="37"/>
      <c r="V14" s="27"/>
      <c r="W14" s="27"/>
      <c r="X14" s="35"/>
      <c r="Y14" s="38" t="n">
        <v>0</v>
      </c>
      <c r="Z14" s="27"/>
      <c r="AA14" s="27"/>
      <c r="AB14" s="35"/>
      <c r="AC14" s="39" t="n">
        <f aca="false">AB14*AA14*Z14</f>
        <v>0</v>
      </c>
      <c r="AD14" s="44"/>
      <c r="AE14" s="40"/>
      <c r="AF14" s="41"/>
      <c r="AG14" s="41"/>
      <c r="AH14" s="41"/>
      <c r="AI14" s="39" t="n">
        <f aca="false">AE14+(AE14*(1-AF14)+((AE14*(1-AG14)+((AE14*(1-AH14))))))</f>
        <v>0</v>
      </c>
    </row>
    <row r="15" customFormat="false" ht="97.5" hidden="false" customHeight="true" outlineLevel="0" collapsed="false">
      <c r="A15" s="74" t="s">
        <v>538</v>
      </c>
      <c r="B15" s="27" t="n">
        <v>5</v>
      </c>
      <c r="C15" s="28" t="s">
        <v>37</v>
      </c>
      <c r="D15" s="68" t="s">
        <v>555</v>
      </c>
      <c r="E15" s="68" t="s">
        <v>977</v>
      </c>
      <c r="F15" s="44" t="s">
        <v>959</v>
      </c>
      <c r="G15" s="31" t="s">
        <v>974</v>
      </c>
      <c r="H15" s="44" t="s">
        <v>542</v>
      </c>
      <c r="I15" s="44" t="s">
        <v>543</v>
      </c>
      <c r="J15" s="44" t="s">
        <v>544</v>
      </c>
      <c r="K15" s="44" t="s">
        <v>545</v>
      </c>
      <c r="L15" s="12" t="s">
        <v>37</v>
      </c>
      <c r="M15" s="33"/>
      <c r="N15" s="34" t="n">
        <v>0</v>
      </c>
      <c r="O15" s="27" t="n">
        <v>0</v>
      </c>
      <c r="P15" s="35" t="n">
        <v>0</v>
      </c>
      <c r="Q15" s="36" t="n">
        <f aca="false">P15*O15*N15</f>
        <v>0</v>
      </c>
      <c r="R15" s="44" t="n">
        <v>0</v>
      </c>
      <c r="S15" s="27" t="n">
        <v>0</v>
      </c>
      <c r="T15" s="35" t="n">
        <v>0</v>
      </c>
      <c r="U15" s="37"/>
      <c r="V15" s="25" t="n">
        <v>0</v>
      </c>
      <c r="W15" s="27" t="n">
        <v>0</v>
      </c>
      <c r="X15" s="35" t="n">
        <v>0</v>
      </c>
      <c r="Y15" s="38" t="n">
        <f aca="false">X15*W15*V15</f>
        <v>0</v>
      </c>
      <c r="Z15" s="27" t="n">
        <v>0</v>
      </c>
      <c r="AA15" s="27" t="n">
        <v>0</v>
      </c>
      <c r="AB15" s="35" t="n">
        <v>0</v>
      </c>
      <c r="AC15" s="39" t="n">
        <f aca="false">AB15*AA15*Z15</f>
        <v>0</v>
      </c>
      <c r="AD15" s="44" t="s">
        <v>978</v>
      </c>
      <c r="AE15" s="40" t="n">
        <f aca="false">AC15+Y15+U15+Q15</f>
        <v>0</v>
      </c>
      <c r="AF15" s="41"/>
      <c r="AG15" s="41"/>
      <c r="AH15" s="41"/>
      <c r="AI15" s="39" t="n">
        <f aca="false">AE15+(AE15*(1-AF15)+((AE15*(1-AG15)+((AE15*(1-AH15))))))</f>
        <v>0</v>
      </c>
    </row>
    <row r="16" customFormat="false" ht="97.5" hidden="false" customHeight="true" outlineLevel="0" collapsed="false">
      <c r="A16" s="74" t="s">
        <v>538</v>
      </c>
      <c r="B16" s="27" t="n">
        <v>5</v>
      </c>
      <c r="C16" s="28" t="s">
        <v>37</v>
      </c>
      <c r="D16" s="68" t="s">
        <v>563</v>
      </c>
      <c r="E16" s="68" t="s">
        <v>979</v>
      </c>
      <c r="F16" s="44" t="s">
        <v>959</v>
      </c>
      <c r="G16" s="31" t="s">
        <v>974</v>
      </c>
      <c r="H16" s="44" t="s">
        <v>542</v>
      </c>
      <c r="I16" s="44" t="s">
        <v>543</v>
      </c>
      <c r="J16" s="44" t="s">
        <v>544</v>
      </c>
      <c r="K16" s="44" t="s">
        <v>545</v>
      </c>
      <c r="L16" s="12" t="s">
        <v>37</v>
      </c>
      <c r="M16" s="33"/>
      <c r="N16" s="34" t="n">
        <v>210</v>
      </c>
      <c r="O16" s="27"/>
      <c r="P16" s="35"/>
      <c r="Q16" s="36" t="n">
        <f aca="false">P16*O16*N16</f>
        <v>0</v>
      </c>
      <c r="R16" s="44" t="s">
        <v>46</v>
      </c>
      <c r="S16" s="27"/>
      <c r="T16" s="35"/>
      <c r="U16" s="37"/>
      <c r="V16" s="25" t="n">
        <v>210</v>
      </c>
      <c r="W16" s="27"/>
      <c r="X16" s="35"/>
      <c r="Y16" s="38" t="n">
        <f aca="false">X16*W16*V16</f>
        <v>0</v>
      </c>
      <c r="Z16" s="27" t="n">
        <v>0</v>
      </c>
      <c r="AA16" s="27" t="n">
        <v>0</v>
      </c>
      <c r="AB16" s="35" t="n">
        <v>0</v>
      </c>
      <c r="AC16" s="39" t="n">
        <f aca="false">AB16*AA16*Z16</f>
        <v>0</v>
      </c>
      <c r="AD16" s="44" t="s">
        <v>980</v>
      </c>
      <c r="AE16" s="40" t="n">
        <f aca="false">AC16+Y16+U16+Q16</f>
        <v>0</v>
      </c>
      <c r="AF16" s="41"/>
      <c r="AG16" s="41"/>
      <c r="AH16" s="41"/>
      <c r="AI16" s="39" t="n">
        <f aca="false">AE16+(AE16*(1-AF16)+((AE16*(1-AG16)+((AE16*(1-AH16))))))</f>
        <v>0</v>
      </c>
    </row>
    <row r="17" customFormat="false" ht="97.5" hidden="false" customHeight="true" outlineLevel="0" collapsed="false">
      <c r="A17" s="73" t="s">
        <v>349</v>
      </c>
      <c r="B17" s="27" t="n">
        <v>5</v>
      </c>
      <c r="C17" s="28" t="s">
        <v>37</v>
      </c>
      <c r="D17" s="44" t="s">
        <v>981</v>
      </c>
      <c r="E17" s="44" t="s">
        <v>982</v>
      </c>
      <c r="F17" s="44" t="s">
        <v>964</v>
      </c>
      <c r="G17" s="31" t="s">
        <v>46</v>
      </c>
      <c r="H17" s="44" t="s">
        <v>568</v>
      </c>
      <c r="I17" s="44" t="s">
        <v>983</v>
      </c>
      <c r="J17" s="44" t="s">
        <v>984</v>
      </c>
      <c r="K17" s="56" t="s">
        <v>985</v>
      </c>
      <c r="L17" s="12" t="s">
        <v>45</v>
      </c>
      <c r="M17" s="33"/>
      <c r="N17" s="34" t="n">
        <v>0</v>
      </c>
      <c r="O17" s="27" t="n">
        <v>0</v>
      </c>
      <c r="P17" s="35" t="n">
        <v>0</v>
      </c>
      <c r="Q17" s="36" t="n">
        <f aca="false">P17*O17*N17</f>
        <v>0</v>
      </c>
      <c r="R17" s="44" t="n">
        <v>0</v>
      </c>
      <c r="S17" s="27" t="n">
        <v>0</v>
      </c>
      <c r="T17" s="35" t="n">
        <v>0</v>
      </c>
      <c r="U17" s="37"/>
      <c r="V17" s="25" t="n">
        <v>1</v>
      </c>
      <c r="W17" s="27"/>
      <c r="X17" s="35"/>
      <c r="Y17" s="38" t="n">
        <f aca="false">X17*W17*V17</f>
        <v>0</v>
      </c>
      <c r="Z17" s="27" t="n">
        <v>0</v>
      </c>
      <c r="AA17" s="27" t="n">
        <v>0</v>
      </c>
      <c r="AB17" s="35" t="n">
        <v>0</v>
      </c>
      <c r="AC17" s="39" t="n">
        <f aca="false">AB17*AA17*Z17</f>
        <v>0</v>
      </c>
      <c r="AD17" s="44"/>
      <c r="AE17" s="40" t="n">
        <f aca="false">AC17+Y17+U17+Q17</f>
        <v>0</v>
      </c>
      <c r="AF17" s="41"/>
      <c r="AG17" s="41"/>
      <c r="AH17" s="41"/>
      <c r="AI17" s="39" t="n">
        <f aca="false">AE17+(AE17*(1-AF17)+((AE17*(1-AG17)+((AE17*(1-AH17))))))</f>
        <v>0</v>
      </c>
    </row>
    <row r="18" customFormat="false" ht="97.5" hidden="false" customHeight="true" outlineLevel="0" collapsed="false">
      <c r="A18" s="73" t="s">
        <v>349</v>
      </c>
      <c r="B18" s="27" t="n">
        <v>5</v>
      </c>
      <c r="C18" s="28" t="s">
        <v>37</v>
      </c>
      <c r="D18" s="44" t="s">
        <v>986</v>
      </c>
      <c r="E18" s="44" t="s">
        <v>987</v>
      </c>
      <c r="F18" s="44" t="s">
        <v>988</v>
      </c>
      <c r="G18" s="31" t="n">
        <v>46022</v>
      </c>
      <c r="H18" s="44" t="s">
        <v>568</v>
      </c>
      <c r="I18" s="44" t="s">
        <v>989</v>
      </c>
      <c r="J18" s="44" t="s">
        <v>990</v>
      </c>
      <c r="K18" s="56" t="s">
        <v>991</v>
      </c>
      <c r="L18" s="12" t="s">
        <v>45</v>
      </c>
      <c r="M18" s="33"/>
      <c r="N18" s="34" t="n">
        <v>300</v>
      </c>
      <c r="O18" s="27"/>
      <c r="P18" s="35"/>
      <c r="Q18" s="36" t="n">
        <f aca="false">P18*O18*N18</f>
        <v>0</v>
      </c>
      <c r="R18" s="44" t="n">
        <v>10</v>
      </c>
      <c r="S18" s="27"/>
      <c r="T18" s="35"/>
      <c r="U18" s="37"/>
      <c r="V18" s="25" t="n">
        <v>20</v>
      </c>
      <c r="W18" s="27"/>
      <c r="X18" s="35"/>
      <c r="Y18" s="38" t="n">
        <f aca="false">X18*W18*V18</f>
        <v>0</v>
      </c>
      <c r="Z18" s="27" t="n">
        <v>0</v>
      </c>
      <c r="AA18" s="27" t="n">
        <v>0</v>
      </c>
      <c r="AB18" s="35" t="n">
        <v>0</v>
      </c>
      <c r="AC18" s="39" t="n">
        <f aca="false">AB18*AA18*Z18</f>
        <v>0</v>
      </c>
      <c r="AD18" s="44" t="s">
        <v>116</v>
      </c>
      <c r="AE18" s="40" t="n">
        <f aca="false">AC18+Y18+U18+Q18</f>
        <v>0</v>
      </c>
      <c r="AF18" s="41"/>
      <c r="AG18" s="41"/>
      <c r="AH18" s="41"/>
      <c r="AI18" s="39" t="n">
        <f aca="false">AE18+(AE18*(1-AF18)+((AE18*(1-AG18)+((AE18*(1-AH18))))))</f>
        <v>0</v>
      </c>
    </row>
    <row r="19" customFormat="false" ht="55.1" hidden="false" customHeight="true" outlineLevel="0" collapsed="false">
      <c r="A19" s="61" t="s">
        <v>434</v>
      </c>
      <c r="B19" s="61" t="n">
        <v>5</v>
      </c>
      <c r="C19" s="61"/>
      <c r="D19" s="61"/>
      <c r="E19" s="61"/>
      <c r="F19" s="61"/>
      <c r="G19" s="61"/>
      <c r="H19" s="61"/>
      <c r="I19" s="61"/>
      <c r="J19" s="61"/>
      <c r="K19" s="61"/>
      <c r="L19" s="62"/>
      <c r="M19" s="62" t="n">
        <f aca="false">SUM(M2:M18)</f>
        <v>0</v>
      </c>
      <c r="N19" s="61" t="n">
        <f aca="false">SUM(N2:N18)</f>
        <v>17471</v>
      </c>
      <c r="O19" s="61"/>
      <c r="P19" s="63" t="n">
        <f aca="false">Q19/N19</f>
        <v>0</v>
      </c>
      <c r="Q19" s="62" t="n">
        <f aca="false">SUM(Q2:Q18)</f>
        <v>0</v>
      </c>
      <c r="R19" s="61"/>
      <c r="S19" s="61"/>
      <c r="T19" s="63"/>
      <c r="U19" s="63" t="n">
        <f aca="false">SUM(U2:U18)</f>
        <v>0</v>
      </c>
      <c r="V19" s="61" t="n">
        <f aca="false">SUM(V2:V18)</f>
        <v>888</v>
      </c>
      <c r="W19" s="61"/>
      <c r="X19" s="63" t="n">
        <f aca="false">Y19/V19</f>
        <v>0</v>
      </c>
      <c r="Y19" s="63" t="n">
        <f aca="false">SUM(Y2:Y18)</f>
        <v>0</v>
      </c>
      <c r="Z19" s="61" t="n">
        <f aca="false">SUM(Z2:Z18)</f>
        <v>25</v>
      </c>
      <c r="AA19" s="61"/>
      <c r="AB19" s="63" t="n">
        <f aca="false">AC19/Z19</f>
        <v>0</v>
      </c>
      <c r="AC19" s="62" t="n">
        <f aca="false">SUM(AC2:AC18)</f>
        <v>0</v>
      </c>
      <c r="AD19" s="61"/>
      <c r="AE19" s="62" t="n">
        <f aca="false">AC19+Y19+U19+Q19</f>
        <v>0</v>
      </c>
      <c r="AF19" s="61"/>
      <c r="AG19" s="61"/>
      <c r="AH19" s="61"/>
      <c r="AI19" s="62" t="n">
        <f aca="false">AE19+(AE19*(1-AF19)+((AE19*(1-AG19)+((AE19*(1-AH19))))))</f>
        <v>0</v>
      </c>
    </row>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7">
    <mergeCell ref="A2:A3"/>
    <mergeCell ref="A4:A5"/>
    <mergeCell ref="A8:A12"/>
    <mergeCell ref="A13:A16"/>
    <mergeCell ref="B13:B14"/>
    <mergeCell ref="C13:C14"/>
    <mergeCell ref="F13:F14"/>
    <mergeCell ref="G13:G14"/>
    <mergeCell ref="H13:H14"/>
    <mergeCell ref="I13:I14"/>
    <mergeCell ref="J13:J14"/>
    <mergeCell ref="K13:K14"/>
    <mergeCell ref="L13:L14"/>
    <mergeCell ref="M13:M14"/>
    <mergeCell ref="N13:N14"/>
    <mergeCell ref="O13:O14"/>
    <mergeCell ref="P13:P14"/>
    <mergeCell ref="Q13:Q14"/>
    <mergeCell ref="R13:R14"/>
    <mergeCell ref="S13:S14"/>
    <mergeCell ref="T13:T14"/>
    <mergeCell ref="U13:U14"/>
    <mergeCell ref="V13:V14"/>
    <mergeCell ref="W13:W14"/>
    <mergeCell ref="X13:X14"/>
    <mergeCell ref="Y13:Y14"/>
    <mergeCell ref="Z13:Z14"/>
    <mergeCell ref="AA13:AA14"/>
    <mergeCell ref="AB13:AB14"/>
    <mergeCell ref="AC13:AC14"/>
    <mergeCell ref="AD13:AD14"/>
    <mergeCell ref="AE13:AE14"/>
    <mergeCell ref="AF13:AF14"/>
    <mergeCell ref="AG13:AG14"/>
    <mergeCell ref="AH13:AH14"/>
    <mergeCell ref="AI13:AI14"/>
    <mergeCell ref="A17:A18"/>
  </mergeCells>
  <hyperlinks>
    <hyperlink ref="H2" r:id="rId1" display="Pierre ZAROW&#10;06.59.39.83.39&#10;pierre.zarow@developpement-durable.gouv.fr"/>
    <hyperlink ref="K2" r:id="rId2" display="cedric.lepretre@developpement-durable.gouv.fr"/>
    <hyperlink ref="H3" r:id="rId3" display="Pierre ZAROW&#10;06.59.39.83.39&#10;pierre.zarow@developpement-durable.gouv.fr"/>
    <hyperlink ref="K3" r:id="rId4" display="cedric.lepretre@developpement-durable.gouv.fr"/>
    <hyperlink ref="K4" r:id="rId5" display="gris-nez.service-technique@developpement-durable.gouv.fr"/>
    <hyperlink ref="K5" r:id="rId6" display="gris-nez.service-technique@developpement-durable.gouv.fr"/>
    <hyperlink ref="H6" r:id="rId7" display="Tatiana SZAJKOWSKI&#10;09.70.27.13.04&#10;tatiana.szajkowski@douane.finances.gouv.fr"/>
    <hyperlink ref="K6" r:id="rId8" display="david.derosiaux@douane.finances.gouv.fr"/>
    <hyperlink ref="H7" r:id="rId9" display="Aline CHARLES&#10;06 24 59 65 17&#10;a.charles@cma-hautsdefrance.fr "/>
    <hyperlink ref="K7" r:id="rId10" display="m.moty@cma-hautsdefrance.fr "/>
    <hyperlink ref="H8" r:id="rId11" display="Mathilde THON&#10;03.27.08.13.31&#10;rgbmp.sar.ca-douai@justice.fr"/>
    <hyperlink ref="K8" r:id="rId12" display="dg.tj-boulogne-sur-mer@justice.fr"/>
    <hyperlink ref="H9" r:id="rId13" display="Mathilde THON&#10;03.27.08.13.31&#10;rgbmp.sar.ca-douai@justice.fr"/>
    <hyperlink ref="K9" r:id="rId14" display="dg.tj-boulogne-sur-mer@justice.fr"/>
    <hyperlink ref="H10" r:id="rId15" display="Mathilde THON&#10;03.27.08.13.31&#10;rgbmp.sar.ca-douai@justice.fr"/>
    <hyperlink ref="K10" r:id="rId16" display="dg.tj-boulogne-sur-mer@justice.fr"/>
    <hyperlink ref="H11" r:id="rId17" display="Mathilde THON&#10;03.27.08.13.31&#10;rgbmp.sar.ca-douai@justice.fr"/>
    <hyperlink ref="K11" r:id="rId18" display="dg.tj-st-omer@justice.fr"/>
    <hyperlink ref="H12" r:id="rId19" display="Mathilde THON&#10;03.27.08.13.31&#10;rgbmp.sar.ca-douai@justice.fr"/>
    <hyperlink ref="K12" r:id="rId20" display="dg.tj-st-omer@justice.fr"/>
    <hyperlink ref="H17" r:id="rId21" display="Laurence CARU&#10;03 21 60 72 55&#10;dipn62-so-marches@interieur.gouv.fr"/>
    <hyperlink ref="K17" r:id="rId22" display="dipn62-saint-omer-logistique@interieur.gouv.fr"/>
    <hyperlink ref="H18" r:id="rId23" display="Laurence CARU&#10;03 21 60 72 55&#10;dipn62-so-marches@interieur.gouv.fr"/>
    <hyperlink ref="K18" r:id="rId24" display="gregory.caron4@interieur.gouv .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2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24"/>
  <sheetViews>
    <sheetView showFormulas="false" showGridLines="true" showRowColHeaders="true" showZeros="true" rightToLeft="false" tabSelected="true" showOutlineSymbols="true" defaultGridColor="true" view="normal" topLeftCell="O16" colorId="64" zoomScale="65" zoomScaleNormal="65" zoomScalePageLayoutView="100" workbookViewId="0">
      <selection pane="topLeft" activeCell="AE18" activeCellId="0" sqref="AE18"/>
    </sheetView>
  </sheetViews>
  <sheetFormatPr defaultColWidth="8.72265625" defaultRowHeight="13.8" zeroHeight="false" outlineLevelRow="0" outlineLevelCol="0"/>
  <cols>
    <col collapsed="false" customWidth="true" hidden="false" outlineLevel="0" max="1" min="1" style="83" width="37.67"/>
    <col collapsed="false" customWidth="true" hidden="false" outlineLevel="0" max="2" min="2" style="7" width="12.62"/>
    <col collapsed="false" customWidth="true" hidden="false" outlineLevel="0" max="3" min="3" style="7" width="19.9"/>
    <col collapsed="false" customWidth="true" hidden="false" outlineLevel="0" max="4" min="4" style="7" width="17.43"/>
    <col collapsed="false" customWidth="true" hidden="false" outlineLevel="0" max="5" min="5" style="7" width="26.75"/>
    <col collapsed="false" customWidth="true" hidden="false" outlineLevel="0" max="6" min="6" style="7" width="18.73"/>
    <col collapsed="false" customWidth="true" hidden="false" outlineLevel="0" max="7" min="7" style="7" width="17.55"/>
    <col collapsed="false" customWidth="true" hidden="false" outlineLevel="0" max="8" min="8" style="7" width="40.8"/>
    <col collapsed="false" customWidth="true" hidden="false" outlineLevel="0" max="9" min="9" style="7" width="27.61"/>
    <col collapsed="false" customWidth="true" hidden="false" outlineLevel="0" max="10" min="10" style="7" width="19.47"/>
    <col collapsed="false" customWidth="true" hidden="false" outlineLevel="0" max="11" min="11" style="7" width="40.62"/>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16.48"/>
    <col collapsed="false" customWidth="true" hidden="false" outlineLevel="0" max="19" min="19" style="7" width="15.02"/>
    <col collapsed="false" customWidth="true" hidden="false" outlineLevel="0" max="20" min="20" style="7" width="14.84"/>
    <col collapsed="false" customWidth="true" hidden="false" outlineLevel="0" max="21" min="21" style="7" width="17.12"/>
    <col collapsed="false" customWidth="true" hidden="false" outlineLevel="0" max="22" min="22" style="7" width="12.05"/>
    <col collapsed="false" customWidth="true" hidden="false" outlineLevel="0" max="23" min="23" style="7" width="13.35"/>
    <col collapsed="false" customWidth="true" hidden="false" outlineLevel="0" max="24" min="24" style="7" width="14.09"/>
    <col collapsed="false" customWidth="true" hidden="false" outlineLevel="0" max="25" min="25" style="7" width="20.76"/>
    <col collapsed="false" customWidth="true" hidden="false" outlineLevel="0" max="26" min="26" style="7" width="14.28"/>
    <col collapsed="false" customWidth="true" hidden="false" outlineLevel="0" max="27" min="27" style="7" width="12.42"/>
    <col collapsed="false" customWidth="true" hidden="false" outlineLevel="0" max="28" min="28" style="7" width="14.09"/>
    <col collapsed="false" customWidth="true" hidden="false" outlineLevel="0" max="29" min="29" style="7" width="21.61"/>
    <col collapsed="false" customWidth="true" hidden="false" outlineLevel="0" max="30" min="30" style="7" width="49.85"/>
    <col collapsed="false" customWidth="true" hidden="false" outlineLevel="0" max="31" min="31" style="7" width="25.04"/>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28.67"/>
    <col collapsed="false" customWidth="false" hidden="false" outlineLevel="0" max="1017" min="36" style="7" width="8.71"/>
    <col collapsed="false" customWidth="false" hidden="false" outlineLevel="0" max="16377" min="1018" style="7" width="8.72"/>
    <col collapsed="false" customWidth="true" hidden="false" outlineLevel="0" max="16384" min="16378" style="7"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113.65" hidden="false" customHeight="true" outlineLevel="0" collapsed="false">
      <c r="A2" s="26" t="s">
        <v>36</v>
      </c>
      <c r="B2" s="27" t="n">
        <v>6</v>
      </c>
      <c r="C2" s="28" t="s">
        <v>37</v>
      </c>
      <c r="D2" s="25" t="s">
        <v>992</v>
      </c>
      <c r="E2" s="65" t="s">
        <v>993</v>
      </c>
      <c r="F2" s="25" t="s">
        <v>994</v>
      </c>
      <c r="G2" s="30" t="n">
        <v>46112</v>
      </c>
      <c r="H2" s="31" t="s">
        <v>995</v>
      </c>
      <c r="I2" s="29" t="s">
        <v>996</v>
      </c>
      <c r="J2" s="29" t="s">
        <v>997</v>
      </c>
      <c r="K2" s="51" t="s">
        <v>998</v>
      </c>
      <c r="L2" s="12" t="s">
        <v>45</v>
      </c>
      <c r="M2" s="33"/>
      <c r="N2" s="47" t="s">
        <v>46</v>
      </c>
      <c r="O2" s="27"/>
      <c r="P2" s="35"/>
      <c r="Q2" s="17" t="e">
        <f aca="false">P2*O2*N2</f>
        <v>#VALUE!</v>
      </c>
      <c r="R2" s="25" t="s">
        <v>46</v>
      </c>
      <c r="S2" s="27"/>
      <c r="T2" s="35"/>
      <c r="U2" s="37"/>
      <c r="V2" s="25" t="s">
        <v>46</v>
      </c>
      <c r="W2" s="27"/>
      <c r="X2" s="35"/>
      <c r="Y2" s="38" t="e">
        <f aca="false">X2*W2*V2</f>
        <v>#VALUE!</v>
      </c>
      <c r="Z2" s="27" t="n">
        <v>0</v>
      </c>
      <c r="AA2" s="27" t="n">
        <v>0</v>
      </c>
      <c r="AB2" s="35" t="n">
        <v>0</v>
      </c>
      <c r="AC2" s="24" t="n">
        <f aca="false">AB2*AA2*Z2</f>
        <v>0</v>
      </c>
      <c r="AD2" s="25" t="s">
        <v>999</v>
      </c>
      <c r="AE2" s="40" t="e">
        <f aca="false">AC2+Y2+U2+Q2</f>
        <v>#VALUE!</v>
      </c>
      <c r="AF2" s="41"/>
      <c r="AG2" s="41"/>
      <c r="AH2" s="41"/>
      <c r="AI2" s="39" t="e">
        <f aca="false">AE2+(AE2*(1-AF2)+((AE2*(1-AG2)+((AE2*(1-AH2))))))</f>
        <v>#VALUE!</v>
      </c>
    </row>
    <row r="3" customFormat="false" ht="97.55" hidden="false" customHeight="true" outlineLevel="0" collapsed="false">
      <c r="A3" s="43" t="s">
        <v>439</v>
      </c>
      <c r="B3" s="27" t="n">
        <v>6</v>
      </c>
      <c r="C3" s="28" t="s">
        <v>37</v>
      </c>
      <c r="D3" s="25" t="s">
        <v>1000</v>
      </c>
      <c r="E3" s="65" t="s">
        <v>1001</v>
      </c>
      <c r="F3" s="25" t="s">
        <v>1002</v>
      </c>
      <c r="G3" s="31" t="n">
        <v>46022</v>
      </c>
      <c r="H3" s="31" t="s">
        <v>1003</v>
      </c>
      <c r="I3" s="44" t="s">
        <v>1004</v>
      </c>
      <c r="J3" s="44" t="s">
        <v>1005</v>
      </c>
      <c r="K3" s="51" t="s">
        <v>1006</v>
      </c>
      <c r="L3" s="12" t="s">
        <v>46</v>
      </c>
      <c r="M3" s="33"/>
      <c r="N3" s="47" t="n">
        <v>400</v>
      </c>
      <c r="O3" s="27"/>
      <c r="P3" s="35"/>
      <c r="Q3" s="17" t="n">
        <f aca="false">P3*O3*N3</f>
        <v>0</v>
      </c>
      <c r="R3" s="27" t="n">
        <v>0</v>
      </c>
      <c r="S3" s="27"/>
      <c r="T3" s="35"/>
      <c r="U3" s="37"/>
      <c r="V3" s="27" t="n">
        <v>0</v>
      </c>
      <c r="W3" s="27" t="n">
        <v>0</v>
      </c>
      <c r="X3" s="35" t="n">
        <v>0</v>
      </c>
      <c r="Y3" s="38" t="n">
        <f aca="false">X3*W3*V3</f>
        <v>0</v>
      </c>
      <c r="Z3" s="27" t="n">
        <v>0</v>
      </c>
      <c r="AA3" s="27" t="n">
        <v>0</v>
      </c>
      <c r="AB3" s="35" t="n">
        <v>0</v>
      </c>
      <c r="AC3" s="24" t="n">
        <f aca="false">AB3*AA3*Z3</f>
        <v>0</v>
      </c>
      <c r="AD3" s="25" t="s">
        <v>1007</v>
      </c>
      <c r="AE3" s="40" t="n">
        <f aca="false">AC3+Y3+U3+Q3</f>
        <v>0</v>
      </c>
      <c r="AF3" s="41"/>
      <c r="AG3" s="41"/>
      <c r="AH3" s="41"/>
      <c r="AI3" s="39" t="n">
        <f aca="false">AE3+(AE3*(1-AF3)+((AE3*(1-AG3)+((AE3*(1-AH3))))))</f>
        <v>0</v>
      </c>
    </row>
    <row r="4" customFormat="false" ht="84.95" hidden="false" customHeight="true" outlineLevel="0" collapsed="false">
      <c r="A4" s="26" t="s">
        <v>1008</v>
      </c>
      <c r="B4" s="27" t="n">
        <v>6</v>
      </c>
      <c r="C4" s="28" t="s">
        <v>37</v>
      </c>
      <c r="D4" s="25" t="s">
        <v>1009</v>
      </c>
      <c r="E4" s="44" t="s">
        <v>1010</v>
      </c>
      <c r="F4" s="25" t="s">
        <v>1002</v>
      </c>
      <c r="G4" s="31" t="n">
        <v>46022</v>
      </c>
      <c r="H4" s="31" t="s">
        <v>1011</v>
      </c>
      <c r="I4" s="44" t="s">
        <v>1012</v>
      </c>
      <c r="J4" s="44" t="s">
        <v>1013</v>
      </c>
      <c r="K4" s="84" t="s">
        <v>1014</v>
      </c>
      <c r="L4" s="12" t="s">
        <v>45</v>
      </c>
      <c r="M4" s="33"/>
      <c r="N4" s="47" t="n">
        <v>800</v>
      </c>
      <c r="O4" s="27"/>
      <c r="P4" s="35"/>
      <c r="Q4" s="17" t="n">
        <f aca="false">P4*O4*N4</f>
        <v>0</v>
      </c>
      <c r="R4" s="27" t="n">
        <v>0</v>
      </c>
      <c r="S4" s="27"/>
      <c r="T4" s="35"/>
      <c r="U4" s="37"/>
      <c r="V4" s="27" t="n">
        <v>0</v>
      </c>
      <c r="W4" s="27" t="n">
        <v>0</v>
      </c>
      <c r="X4" s="35" t="n">
        <v>0</v>
      </c>
      <c r="Y4" s="38" t="n">
        <f aca="false">X4*W4*V4</f>
        <v>0</v>
      </c>
      <c r="Z4" s="27" t="n">
        <v>0</v>
      </c>
      <c r="AA4" s="27" t="n">
        <v>0</v>
      </c>
      <c r="AB4" s="35" t="n">
        <v>0</v>
      </c>
      <c r="AC4" s="24" t="n">
        <f aca="false">AB4*AA4*Z4</f>
        <v>0</v>
      </c>
      <c r="AD4" s="25" t="s">
        <v>1015</v>
      </c>
      <c r="AE4" s="40" t="n">
        <f aca="false">AC4+Y4+U4+Q4</f>
        <v>0</v>
      </c>
      <c r="AF4" s="41"/>
      <c r="AG4" s="41"/>
      <c r="AH4" s="41"/>
      <c r="AI4" s="39" t="n">
        <f aca="false">AE4+(AE4*(1-AF4)+((AE4*(1-AG4)+((AE4*(1-AH4))))))</f>
        <v>0</v>
      </c>
    </row>
    <row r="5" customFormat="false" ht="72.3" hidden="false" customHeight="true" outlineLevel="0" collapsed="false">
      <c r="A5" s="26" t="s">
        <v>1008</v>
      </c>
      <c r="B5" s="27" t="n">
        <v>6</v>
      </c>
      <c r="C5" s="28" t="s">
        <v>37</v>
      </c>
      <c r="D5" s="25" t="s">
        <v>1009</v>
      </c>
      <c r="E5" s="44" t="s">
        <v>1016</v>
      </c>
      <c r="F5" s="25" t="s">
        <v>1002</v>
      </c>
      <c r="G5" s="31" t="n">
        <v>46022</v>
      </c>
      <c r="H5" s="31" t="s">
        <v>1011</v>
      </c>
      <c r="I5" s="44" t="s">
        <v>1012</v>
      </c>
      <c r="J5" s="44" t="s">
        <v>1013</v>
      </c>
      <c r="K5" s="84" t="s">
        <v>1014</v>
      </c>
      <c r="L5" s="12" t="s">
        <v>45</v>
      </c>
      <c r="M5" s="33"/>
      <c r="N5" s="47" t="n">
        <v>0</v>
      </c>
      <c r="O5" s="27" t="n">
        <v>0</v>
      </c>
      <c r="P5" s="35" t="n">
        <v>0</v>
      </c>
      <c r="Q5" s="17" t="n">
        <f aca="false">P5*O5*N5</f>
        <v>0</v>
      </c>
      <c r="R5" s="25" t="s">
        <v>1017</v>
      </c>
      <c r="S5" s="27"/>
      <c r="T5" s="35"/>
      <c r="U5" s="37"/>
      <c r="V5" s="27" t="n">
        <v>0</v>
      </c>
      <c r="W5" s="27" t="n">
        <v>0</v>
      </c>
      <c r="X5" s="35" t="n">
        <v>0</v>
      </c>
      <c r="Y5" s="38" t="n">
        <f aca="false">X5*W5*V5</f>
        <v>0</v>
      </c>
      <c r="Z5" s="27" t="n">
        <v>0</v>
      </c>
      <c r="AA5" s="27" t="n">
        <v>0</v>
      </c>
      <c r="AB5" s="35" t="n">
        <v>0</v>
      </c>
      <c r="AC5" s="24" t="n">
        <f aca="false">AB5*AA5*Z5</f>
        <v>0</v>
      </c>
      <c r="AD5" s="25" t="s">
        <v>1018</v>
      </c>
      <c r="AE5" s="40" t="n">
        <f aca="false">AC5+Y5+U5+Q5</f>
        <v>0</v>
      </c>
      <c r="AF5" s="41"/>
      <c r="AG5" s="41"/>
      <c r="AH5" s="41"/>
      <c r="AI5" s="39" t="n">
        <f aca="false">AE5+(AE5*(1-AF5)+((AE5*(1-AG5)+((AE5*(1-AH5))))))</f>
        <v>0</v>
      </c>
    </row>
    <row r="6" customFormat="false" ht="78.05" hidden="false" customHeight="true" outlineLevel="0" collapsed="false">
      <c r="A6" s="26" t="s">
        <v>1008</v>
      </c>
      <c r="B6" s="27" t="n">
        <v>6</v>
      </c>
      <c r="C6" s="28" t="s">
        <v>37</v>
      </c>
      <c r="D6" s="25" t="s">
        <v>1009</v>
      </c>
      <c r="E6" s="44" t="s">
        <v>1019</v>
      </c>
      <c r="F6" s="25" t="s">
        <v>1002</v>
      </c>
      <c r="G6" s="31" t="n">
        <v>46022</v>
      </c>
      <c r="H6" s="31" t="s">
        <v>1011</v>
      </c>
      <c r="I6" s="44" t="s">
        <v>1012</v>
      </c>
      <c r="J6" s="44" t="s">
        <v>1013</v>
      </c>
      <c r="K6" s="84" t="s">
        <v>1014</v>
      </c>
      <c r="L6" s="12" t="s">
        <v>45</v>
      </c>
      <c r="M6" s="33"/>
      <c r="N6" s="47" t="n">
        <v>400</v>
      </c>
      <c r="O6" s="27"/>
      <c r="P6" s="35"/>
      <c r="Q6" s="17" t="n">
        <f aca="false">P6*O6*N6</f>
        <v>0</v>
      </c>
      <c r="R6" s="27" t="n">
        <v>0</v>
      </c>
      <c r="S6" s="27"/>
      <c r="T6" s="35"/>
      <c r="U6" s="37"/>
      <c r="V6" s="27" t="n">
        <v>0</v>
      </c>
      <c r="W6" s="27" t="n">
        <v>0</v>
      </c>
      <c r="X6" s="35" t="n">
        <v>0</v>
      </c>
      <c r="Y6" s="38" t="n">
        <f aca="false">X6*W6*V6</f>
        <v>0</v>
      </c>
      <c r="Z6" s="27" t="n">
        <v>0</v>
      </c>
      <c r="AA6" s="27" t="n">
        <v>0</v>
      </c>
      <c r="AB6" s="35" t="n">
        <v>0</v>
      </c>
      <c r="AC6" s="24" t="n">
        <f aca="false">AB6*AA6*Z6</f>
        <v>0</v>
      </c>
      <c r="AD6" s="25" t="s">
        <v>1015</v>
      </c>
      <c r="AE6" s="40" t="n">
        <f aca="false">AC6+Y6+U6+Q6</f>
        <v>0</v>
      </c>
      <c r="AF6" s="41"/>
      <c r="AG6" s="41"/>
      <c r="AH6" s="41"/>
      <c r="AI6" s="39" t="n">
        <f aca="false">AE6+(AE6*(1-AF6)+((AE6*(1-AG6)+((AE6*(1-AH6))))))</f>
        <v>0</v>
      </c>
    </row>
    <row r="7" customFormat="false" ht="88.4" hidden="false" customHeight="true" outlineLevel="0" collapsed="false">
      <c r="A7" s="26" t="s">
        <v>1008</v>
      </c>
      <c r="B7" s="27" t="n">
        <v>6</v>
      </c>
      <c r="C7" s="28" t="s">
        <v>37</v>
      </c>
      <c r="D7" s="25" t="s">
        <v>1009</v>
      </c>
      <c r="E7" s="44" t="s">
        <v>1020</v>
      </c>
      <c r="F7" s="25" t="s">
        <v>1002</v>
      </c>
      <c r="G7" s="31" t="n">
        <v>46022</v>
      </c>
      <c r="H7" s="31" t="s">
        <v>1011</v>
      </c>
      <c r="I7" s="44" t="s">
        <v>1012</v>
      </c>
      <c r="J7" s="44" t="s">
        <v>1013</v>
      </c>
      <c r="K7" s="84" t="s">
        <v>1014</v>
      </c>
      <c r="L7" s="12" t="s">
        <v>45</v>
      </c>
      <c r="M7" s="33"/>
      <c r="N7" s="47" t="n">
        <v>200</v>
      </c>
      <c r="O7" s="27"/>
      <c r="P7" s="35"/>
      <c r="Q7" s="17" t="n">
        <f aca="false">P7*O7*N7</f>
        <v>0</v>
      </c>
      <c r="R7" s="27" t="n">
        <v>0</v>
      </c>
      <c r="S7" s="27"/>
      <c r="T7" s="35"/>
      <c r="U7" s="37"/>
      <c r="V7" s="27" t="n">
        <v>0</v>
      </c>
      <c r="W7" s="27" t="n">
        <v>0</v>
      </c>
      <c r="X7" s="35" t="n">
        <v>0</v>
      </c>
      <c r="Y7" s="38" t="n">
        <f aca="false">X7*W7*V7</f>
        <v>0</v>
      </c>
      <c r="Z7" s="27" t="n">
        <v>0</v>
      </c>
      <c r="AA7" s="27" t="n">
        <v>0</v>
      </c>
      <c r="AB7" s="35" t="n">
        <v>0</v>
      </c>
      <c r="AC7" s="24" t="n">
        <f aca="false">AB7*AA7*Z7</f>
        <v>0</v>
      </c>
      <c r="AD7" s="25" t="s">
        <v>1015</v>
      </c>
      <c r="AE7" s="40" t="n">
        <f aca="false">AC7+Y7+U7+Q7</f>
        <v>0</v>
      </c>
      <c r="AF7" s="41"/>
      <c r="AG7" s="41"/>
      <c r="AH7" s="41"/>
      <c r="AI7" s="39" t="n">
        <f aca="false">AE7+(AE7*(1-AF7)+((AE7*(1-AG7)+((AE7*(1-AH7))))))</f>
        <v>0</v>
      </c>
    </row>
    <row r="8" customFormat="false" ht="91.8" hidden="false" customHeight="true" outlineLevel="0" collapsed="false">
      <c r="A8" s="26" t="s">
        <v>1008</v>
      </c>
      <c r="B8" s="27" t="n">
        <v>6</v>
      </c>
      <c r="C8" s="28" t="s">
        <v>37</v>
      </c>
      <c r="D8" s="44" t="s">
        <v>1021</v>
      </c>
      <c r="E8" s="44" t="s">
        <v>1022</v>
      </c>
      <c r="F8" s="25" t="s">
        <v>1002</v>
      </c>
      <c r="G8" s="31" t="n">
        <v>46022</v>
      </c>
      <c r="H8" s="31" t="s">
        <v>1023</v>
      </c>
      <c r="I8" s="44" t="s">
        <v>1024</v>
      </c>
      <c r="J8" s="85"/>
      <c r="K8" s="66"/>
      <c r="L8" s="12" t="s">
        <v>45</v>
      </c>
      <c r="M8" s="33"/>
      <c r="N8" s="47" t="n">
        <v>1500</v>
      </c>
      <c r="O8" s="27"/>
      <c r="P8" s="35"/>
      <c r="Q8" s="17" t="n">
        <f aca="false">P8*O8*N8</f>
        <v>0</v>
      </c>
      <c r="R8" s="44" t="s">
        <v>1025</v>
      </c>
      <c r="S8" s="27"/>
      <c r="T8" s="35"/>
      <c r="U8" s="37"/>
      <c r="V8" s="27" t="n">
        <v>18</v>
      </c>
      <c r="W8" s="27"/>
      <c r="X8" s="35"/>
      <c r="Y8" s="38" t="n">
        <f aca="false">X8*W8*V8</f>
        <v>0</v>
      </c>
      <c r="Z8" s="27" t="n">
        <v>0</v>
      </c>
      <c r="AA8" s="27" t="n">
        <v>0</v>
      </c>
      <c r="AB8" s="35" t="n">
        <v>0</v>
      </c>
      <c r="AC8" s="24" t="n">
        <f aca="false">AB8*AA8*Z8</f>
        <v>0</v>
      </c>
      <c r="AD8" s="25" t="s">
        <v>1026</v>
      </c>
      <c r="AE8" s="40" t="n">
        <f aca="false">AC8+Y8+U8+Q8</f>
        <v>0</v>
      </c>
      <c r="AF8" s="41"/>
      <c r="AG8" s="41"/>
      <c r="AH8" s="41"/>
      <c r="AI8" s="39" t="n">
        <f aca="false">AE8+(AE8*(1-AF8)+((AE8*(1-AG8)+((AE8*(1-AH8))))))</f>
        <v>0</v>
      </c>
    </row>
    <row r="9" customFormat="false" ht="120.55" hidden="false" customHeight="true" outlineLevel="0" collapsed="false">
      <c r="A9" s="26" t="s">
        <v>1008</v>
      </c>
      <c r="B9" s="27" t="n">
        <v>6</v>
      </c>
      <c r="C9" s="28" t="s">
        <v>37</v>
      </c>
      <c r="D9" s="44" t="s">
        <v>1027</v>
      </c>
      <c r="E9" s="44" t="s">
        <v>1028</v>
      </c>
      <c r="F9" s="25" t="s">
        <v>1002</v>
      </c>
      <c r="G9" s="31" t="n">
        <v>46022</v>
      </c>
      <c r="H9" s="31" t="s">
        <v>1023</v>
      </c>
      <c r="I9" s="44" t="s">
        <v>1024</v>
      </c>
      <c r="J9" s="85"/>
      <c r="K9" s="66"/>
      <c r="L9" s="12" t="s">
        <v>45</v>
      </c>
      <c r="M9" s="33"/>
      <c r="N9" s="47" t="n">
        <v>1800</v>
      </c>
      <c r="O9" s="27"/>
      <c r="P9" s="35"/>
      <c r="Q9" s="17" t="n">
        <f aca="false">P9*O9*N9</f>
        <v>0</v>
      </c>
      <c r="R9" s="44" t="s">
        <v>1029</v>
      </c>
      <c r="S9" s="27"/>
      <c r="T9" s="35"/>
      <c r="U9" s="37"/>
      <c r="V9" s="27" t="n">
        <v>10</v>
      </c>
      <c r="W9" s="27"/>
      <c r="X9" s="35"/>
      <c r="Y9" s="38" t="n">
        <f aca="false">X9*W9*V9</f>
        <v>0</v>
      </c>
      <c r="Z9" s="27" t="n">
        <v>0</v>
      </c>
      <c r="AA9" s="27" t="n">
        <v>0</v>
      </c>
      <c r="AB9" s="35" t="n">
        <v>0</v>
      </c>
      <c r="AC9" s="24" t="n">
        <f aca="false">AB9*AA9*Z9</f>
        <v>0</v>
      </c>
      <c r="AD9" s="25" t="s">
        <v>1030</v>
      </c>
      <c r="AE9" s="40" t="n">
        <f aca="false">AC9+Y9+U9+Q9</f>
        <v>0</v>
      </c>
      <c r="AF9" s="41"/>
      <c r="AG9" s="41"/>
      <c r="AH9" s="41"/>
      <c r="AI9" s="39" t="n">
        <f aca="false">AE9+(AE9*(1-AF9)+((AE9*(1-AG9)+((AE9*(1-AH9))))))</f>
        <v>0</v>
      </c>
    </row>
    <row r="10" customFormat="false" ht="90.7" hidden="false" customHeight="true" outlineLevel="0" collapsed="false">
      <c r="A10" s="26" t="s">
        <v>1008</v>
      </c>
      <c r="B10" s="27" t="n">
        <v>6</v>
      </c>
      <c r="C10" s="28" t="s">
        <v>37</v>
      </c>
      <c r="D10" s="44" t="s">
        <v>1031</v>
      </c>
      <c r="E10" s="44" t="s">
        <v>1032</v>
      </c>
      <c r="F10" s="25" t="s">
        <v>1002</v>
      </c>
      <c r="G10" s="31" t="n">
        <v>46022</v>
      </c>
      <c r="H10" s="31" t="s">
        <v>1023</v>
      </c>
      <c r="I10" s="44" t="s">
        <v>1024</v>
      </c>
      <c r="J10" s="85"/>
      <c r="K10" s="66"/>
      <c r="L10" s="12" t="s">
        <v>45</v>
      </c>
      <c r="M10" s="33"/>
      <c r="N10" s="47" t="n">
        <v>2200</v>
      </c>
      <c r="O10" s="27"/>
      <c r="P10" s="35"/>
      <c r="Q10" s="17" t="n">
        <f aca="false">P10*O10*N10</f>
        <v>0</v>
      </c>
      <c r="R10" s="44" t="s">
        <v>1033</v>
      </c>
      <c r="S10" s="27"/>
      <c r="T10" s="35"/>
      <c r="U10" s="37"/>
      <c r="V10" s="27" t="n">
        <v>0</v>
      </c>
      <c r="W10" s="27" t="n">
        <v>0</v>
      </c>
      <c r="X10" s="35" t="n">
        <v>0</v>
      </c>
      <c r="Y10" s="38" t="n">
        <f aca="false">X10*W10*V10</f>
        <v>0</v>
      </c>
      <c r="Z10" s="27" t="n">
        <v>0</v>
      </c>
      <c r="AA10" s="27" t="n">
        <v>0</v>
      </c>
      <c r="AB10" s="35" t="n">
        <v>0</v>
      </c>
      <c r="AC10" s="24" t="n">
        <f aca="false">AB10*AA10*Z10</f>
        <v>0</v>
      </c>
      <c r="AD10" s="25" t="s">
        <v>1015</v>
      </c>
      <c r="AE10" s="40" t="n">
        <f aca="false">AC10+Y10+U10+Q10</f>
        <v>0</v>
      </c>
      <c r="AF10" s="41"/>
      <c r="AG10" s="41"/>
      <c r="AH10" s="41"/>
      <c r="AI10" s="39" t="n">
        <f aca="false">AE10+(AE10*(1-AF10)+((AE10*(1-AG10)+((AE10*(1-AH10))))))</f>
        <v>0</v>
      </c>
    </row>
    <row r="11" customFormat="false" ht="84.95" hidden="false" customHeight="true" outlineLevel="0" collapsed="false">
      <c r="A11" s="26" t="s">
        <v>1008</v>
      </c>
      <c r="B11" s="27" t="n">
        <v>6</v>
      </c>
      <c r="C11" s="28" t="s">
        <v>37</v>
      </c>
      <c r="D11" s="44" t="s">
        <v>1034</v>
      </c>
      <c r="E11" s="44" t="s">
        <v>1035</v>
      </c>
      <c r="F11" s="25" t="s">
        <v>1036</v>
      </c>
      <c r="G11" s="31" t="n">
        <v>46022</v>
      </c>
      <c r="H11" s="31" t="s">
        <v>1023</v>
      </c>
      <c r="I11" s="44" t="s">
        <v>1037</v>
      </c>
      <c r="J11" s="44" t="s">
        <v>1038</v>
      </c>
      <c r="K11" s="44" t="s">
        <v>1039</v>
      </c>
      <c r="L11" s="12" t="s">
        <v>45</v>
      </c>
      <c r="M11" s="33"/>
      <c r="N11" s="47" t="n">
        <v>900</v>
      </c>
      <c r="O11" s="27"/>
      <c r="P11" s="35"/>
      <c r="Q11" s="17" t="n">
        <f aca="false">P11*O11*N11</f>
        <v>0</v>
      </c>
      <c r="R11" s="44" t="s">
        <v>1040</v>
      </c>
      <c r="S11" s="27"/>
      <c r="T11" s="35"/>
      <c r="U11" s="37"/>
      <c r="V11" s="27" t="n">
        <v>3</v>
      </c>
      <c r="W11" s="27"/>
      <c r="X11" s="35"/>
      <c r="Y11" s="38" t="n">
        <f aca="false">X11*W11*V11</f>
        <v>0</v>
      </c>
      <c r="Z11" s="27" t="n">
        <v>0</v>
      </c>
      <c r="AA11" s="27" t="n">
        <v>0</v>
      </c>
      <c r="AB11" s="35" t="n">
        <v>0</v>
      </c>
      <c r="AC11" s="24" t="n">
        <f aca="false">AB11*AA11*Z11</f>
        <v>0</v>
      </c>
      <c r="AD11" s="25" t="s">
        <v>1015</v>
      </c>
      <c r="AE11" s="40" t="n">
        <f aca="false">AC11+Y11+U11+Q11</f>
        <v>0</v>
      </c>
      <c r="AF11" s="41"/>
      <c r="AG11" s="41"/>
      <c r="AH11" s="41"/>
      <c r="AI11" s="39" t="n">
        <f aca="false">AE11+(AE11*(1-AF11)+((AE11*(1-AG11)+((AE11*(1-AH11))))))</f>
        <v>0</v>
      </c>
    </row>
    <row r="12" customFormat="false" ht="82.65" hidden="false" customHeight="true" outlineLevel="0" collapsed="false">
      <c r="A12" s="26" t="s">
        <v>1008</v>
      </c>
      <c r="B12" s="27" t="n">
        <v>6</v>
      </c>
      <c r="C12" s="28" t="s">
        <v>37</v>
      </c>
      <c r="D12" s="44" t="s">
        <v>1041</v>
      </c>
      <c r="E12" s="44" t="s">
        <v>1042</v>
      </c>
      <c r="F12" s="25" t="s">
        <v>994</v>
      </c>
      <c r="G12" s="31" t="n">
        <v>46022</v>
      </c>
      <c r="H12" s="31" t="s">
        <v>1023</v>
      </c>
      <c r="I12" s="44" t="s">
        <v>1043</v>
      </c>
      <c r="J12" s="44" t="s">
        <v>1044</v>
      </c>
      <c r="K12" s="44" t="s">
        <v>1045</v>
      </c>
      <c r="L12" s="12" t="s">
        <v>45</v>
      </c>
      <c r="M12" s="33"/>
      <c r="N12" s="47" t="n">
        <v>700</v>
      </c>
      <c r="O12" s="27"/>
      <c r="P12" s="35"/>
      <c r="Q12" s="17" t="n">
        <f aca="false">P12*O12*N12</f>
        <v>0</v>
      </c>
      <c r="R12" s="44" t="s">
        <v>1046</v>
      </c>
      <c r="S12" s="27"/>
      <c r="T12" s="35"/>
      <c r="U12" s="37"/>
      <c r="V12" s="27" t="n">
        <v>0</v>
      </c>
      <c r="W12" s="27" t="n">
        <v>0</v>
      </c>
      <c r="X12" s="35" t="n">
        <v>0</v>
      </c>
      <c r="Y12" s="38" t="n">
        <f aca="false">X12*W12*V12</f>
        <v>0</v>
      </c>
      <c r="Z12" s="27" t="n">
        <v>0</v>
      </c>
      <c r="AA12" s="27" t="n">
        <v>0</v>
      </c>
      <c r="AB12" s="35" t="n">
        <v>0</v>
      </c>
      <c r="AC12" s="24" t="n">
        <f aca="false">AB12*AA12*Z12</f>
        <v>0</v>
      </c>
      <c r="AD12" s="25" t="s">
        <v>1015</v>
      </c>
      <c r="AE12" s="40" t="n">
        <f aca="false">AC12+Y12+U12+Q12</f>
        <v>0</v>
      </c>
      <c r="AF12" s="41"/>
      <c r="AG12" s="41"/>
      <c r="AH12" s="41"/>
      <c r="AI12" s="39" t="n">
        <f aca="false">AE12+(AE12*(1-AF12)+((AE12*(1-AG12)+((AE12*(1-AH12))))))</f>
        <v>0</v>
      </c>
    </row>
    <row r="13" customFormat="false" ht="87.25" hidden="false" customHeight="true" outlineLevel="0" collapsed="false">
      <c r="A13" s="26" t="s">
        <v>1008</v>
      </c>
      <c r="B13" s="27" t="n">
        <v>6</v>
      </c>
      <c r="C13" s="28" t="s">
        <v>37</v>
      </c>
      <c r="D13" s="44" t="s">
        <v>1047</v>
      </c>
      <c r="E13" s="44" t="s">
        <v>1048</v>
      </c>
      <c r="F13" s="25" t="s">
        <v>1049</v>
      </c>
      <c r="G13" s="31" t="n">
        <v>46022</v>
      </c>
      <c r="H13" s="31" t="s">
        <v>1023</v>
      </c>
      <c r="I13" s="44" t="s">
        <v>1050</v>
      </c>
      <c r="J13" s="44" t="s">
        <v>1051</v>
      </c>
      <c r="K13" s="44" t="s">
        <v>1052</v>
      </c>
      <c r="L13" s="12" t="s">
        <v>45</v>
      </c>
      <c r="M13" s="33"/>
      <c r="N13" s="47" t="n">
        <v>1300</v>
      </c>
      <c r="O13" s="27"/>
      <c r="P13" s="35"/>
      <c r="Q13" s="17" t="n">
        <f aca="false">P13*O13*N13</f>
        <v>0</v>
      </c>
      <c r="R13" s="44" t="s">
        <v>1053</v>
      </c>
      <c r="S13" s="27"/>
      <c r="T13" s="35"/>
      <c r="U13" s="37"/>
      <c r="V13" s="27" t="n">
        <v>20</v>
      </c>
      <c r="W13" s="27"/>
      <c r="X13" s="35"/>
      <c r="Y13" s="38" t="n">
        <f aca="false">X13*W13*V13</f>
        <v>0</v>
      </c>
      <c r="Z13" s="27" t="n">
        <v>0</v>
      </c>
      <c r="AA13" s="27" t="n">
        <v>0</v>
      </c>
      <c r="AB13" s="35" t="n">
        <v>0</v>
      </c>
      <c r="AC13" s="24" t="n">
        <f aca="false">AB13*AA13*Z13</f>
        <v>0</v>
      </c>
      <c r="AD13" s="25" t="s">
        <v>1015</v>
      </c>
      <c r="AE13" s="40" t="n">
        <f aca="false">AC13+Y13+U13+Q13</f>
        <v>0</v>
      </c>
      <c r="AF13" s="41"/>
      <c r="AG13" s="41"/>
      <c r="AH13" s="41"/>
      <c r="AI13" s="39" t="n">
        <f aca="false">AE13+(AE13*(1-AF13)+((AE13*(1-AG13)+((AE13*(1-AH13))))))</f>
        <v>0</v>
      </c>
    </row>
    <row r="14" customFormat="false" ht="88.4" hidden="false" customHeight="true" outlineLevel="0" collapsed="false">
      <c r="A14" s="43" t="s">
        <v>672</v>
      </c>
      <c r="B14" s="27" t="n">
        <v>6</v>
      </c>
      <c r="C14" s="28" t="s">
        <v>37</v>
      </c>
      <c r="D14" s="44" t="s">
        <v>1054</v>
      </c>
      <c r="E14" s="44" t="s">
        <v>1055</v>
      </c>
      <c r="F14" s="25" t="s">
        <v>1002</v>
      </c>
      <c r="G14" s="31" t="n">
        <v>46022</v>
      </c>
      <c r="H14" s="31" t="s">
        <v>676</v>
      </c>
      <c r="I14" s="44" t="s">
        <v>1056</v>
      </c>
      <c r="J14" s="44" t="s">
        <v>1057</v>
      </c>
      <c r="K14" s="44" t="s">
        <v>1058</v>
      </c>
      <c r="L14" s="12" t="s">
        <v>37</v>
      </c>
      <c r="M14" s="33"/>
      <c r="N14" s="47" t="n">
        <v>2150</v>
      </c>
      <c r="O14" s="27"/>
      <c r="P14" s="35"/>
      <c r="Q14" s="17" t="n">
        <f aca="false">P14*O14*N14</f>
        <v>0</v>
      </c>
      <c r="R14" s="44" t="n">
        <v>0</v>
      </c>
      <c r="S14" s="27" t="n">
        <v>0</v>
      </c>
      <c r="T14" s="35" t="n">
        <v>0</v>
      </c>
      <c r="U14" s="37" t="n">
        <v>0</v>
      </c>
      <c r="V14" s="27" t="n">
        <v>40</v>
      </c>
      <c r="W14" s="27"/>
      <c r="X14" s="35"/>
      <c r="Y14" s="38" t="n">
        <f aca="false">X14*W14*V14</f>
        <v>0</v>
      </c>
      <c r="Z14" s="27" t="n">
        <v>0</v>
      </c>
      <c r="AA14" s="27" t="n">
        <v>0</v>
      </c>
      <c r="AB14" s="35" t="n">
        <v>0</v>
      </c>
      <c r="AC14" s="24" t="n">
        <f aca="false">AB14*AA14*Z14</f>
        <v>0</v>
      </c>
      <c r="AD14" s="25" t="s">
        <v>116</v>
      </c>
      <c r="AE14" s="40" t="n">
        <f aca="false">AC14+Y14+U14+Q14</f>
        <v>0</v>
      </c>
      <c r="AF14" s="41"/>
      <c r="AG14" s="41"/>
      <c r="AH14" s="41"/>
      <c r="AI14" s="39" t="n">
        <f aca="false">AE14+(AE14*(1-AF14)+((AE14*(1-AG14)+((AE14*(1-AH14))))))</f>
        <v>0</v>
      </c>
    </row>
    <row r="15" customFormat="false" ht="102.45" hidden="false" customHeight="true" outlineLevel="0" collapsed="false">
      <c r="A15" s="73" t="s">
        <v>1059</v>
      </c>
      <c r="B15" s="27" t="n">
        <v>6</v>
      </c>
      <c r="C15" s="28" t="s">
        <v>37</v>
      </c>
      <c r="D15" s="44" t="s">
        <v>1060</v>
      </c>
      <c r="E15" s="44" t="s">
        <v>1061</v>
      </c>
      <c r="F15" s="44" t="s">
        <v>1062</v>
      </c>
      <c r="G15" s="31" t="s">
        <v>46</v>
      </c>
      <c r="H15" s="31"/>
      <c r="I15" s="44" t="s">
        <v>1063</v>
      </c>
      <c r="J15" s="44" t="s">
        <v>1064</v>
      </c>
      <c r="K15" s="51" t="s">
        <v>1065</v>
      </c>
      <c r="L15" s="12" t="s">
        <v>45</v>
      </c>
      <c r="M15" s="33"/>
      <c r="N15" s="47" t="s">
        <v>46</v>
      </c>
      <c r="O15" s="27"/>
      <c r="P15" s="35"/>
      <c r="Q15" s="17" t="e">
        <f aca="false">P15*O15*N15</f>
        <v>#VALUE!</v>
      </c>
      <c r="R15" s="44" t="s">
        <v>1066</v>
      </c>
      <c r="S15" s="27"/>
      <c r="T15" s="35"/>
      <c r="U15" s="37"/>
      <c r="V15" s="27" t="n">
        <v>10.2</v>
      </c>
      <c r="W15" s="27"/>
      <c r="X15" s="35"/>
      <c r="Y15" s="38" t="n">
        <f aca="false">X15*W15*V15</f>
        <v>0</v>
      </c>
      <c r="Z15" s="27" t="n">
        <v>0</v>
      </c>
      <c r="AA15" s="27" t="n">
        <v>0</v>
      </c>
      <c r="AB15" s="35" t="n">
        <v>0</v>
      </c>
      <c r="AC15" s="24" t="n">
        <f aca="false">AB15*AA15*Z15</f>
        <v>0</v>
      </c>
      <c r="AD15" s="25" t="s">
        <v>1067</v>
      </c>
      <c r="AE15" s="40" t="e">
        <f aca="false">AC15+Y15+U15+Q15</f>
        <v>#VALUE!</v>
      </c>
      <c r="AF15" s="41"/>
      <c r="AG15" s="41"/>
      <c r="AH15" s="41"/>
      <c r="AI15" s="39" t="e">
        <f aca="false">AE15+(AE15*(1-AF15)+((AE15*(1-AG15)+((AE15*(1-AH15))))))</f>
        <v>#VALUE!</v>
      </c>
    </row>
    <row r="16" customFormat="false" ht="103.45" hidden="false" customHeight="true" outlineLevel="0" collapsed="false">
      <c r="A16" s="73" t="s">
        <v>1059</v>
      </c>
      <c r="B16" s="27" t="n">
        <v>6</v>
      </c>
      <c r="C16" s="28" t="s">
        <v>37</v>
      </c>
      <c r="D16" s="44" t="s">
        <v>1068</v>
      </c>
      <c r="E16" s="44" t="s">
        <v>1069</v>
      </c>
      <c r="F16" s="44" t="s">
        <v>1070</v>
      </c>
      <c r="G16" s="31" t="s">
        <v>46</v>
      </c>
      <c r="H16" s="44" t="s">
        <v>1071</v>
      </c>
      <c r="I16" s="85"/>
      <c r="J16" s="85"/>
      <c r="K16" s="85"/>
      <c r="L16" s="12" t="s">
        <v>45</v>
      </c>
      <c r="M16" s="33"/>
      <c r="N16" s="47" t="n">
        <v>600</v>
      </c>
      <c r="O16" s="27"/>
      <c r="P16" s="35"/>
      <c r="Q16" s="17" t="n">
        <f aca="false">P16*O16*N16</f>
        <v>0</v>
      </c>
      <c r="R16" s="44" t="n">
        <v>0</v>
      </c>
      <c r="S16" s="27" t="n">
        <v>0</v>
      </c>
      <c r="T16" s="35" t="n">
        <v>0</v>
      </c>
      <c r="U16" s="37" t="n">
        <v>0</v>
      </c>
      <c r="V16" s="25" t="s">
        <v>46</v>
      </c>
      <c r="W16" s="27"/>
      <c r="X16" s="35"/>
      <c r="Y16" s="38" t="e">
        <f aca="false">X16*W16*V16</f>
        <v>#VALUE!</v>
      </c>
      <c r="Z16" s="27" t="n">
        <v>0</v>
      </c>
      <c r="AA16" s="27" t="n">
        <v>0</v>
      </c>
      <c r="AB16" s="35" t="n">
        <v>0</v>
      </c>
      <c r="AC16" s="24" t="n">
        <f aca="false">AB16*AA16*Z16</f>
        <v>0</v>
      </c>
      <c r="AD16" s="25" t="s">
        <v>1072</v>
      </c>
      <c r="AE16" s="40" t="e">
        <f aca="false">AC16+Y16+U16+Q16</f>
        <v>#VALUE!</v>
      </c>
      <c r="AF16" s="41"/>
      <c r="AG16" s="41"/>
      <c r="AH16" s="41"/>
      <c r="AI16" s="39" t="e">
        <f aca="false">AE16+(AE16*(1-AF16)+((AE16*(1-AG16)+((AE16*(1-AH16))))))</f>
        <v>#VALUE!</v>
      </c>
    </row>
    <row r="17" customFormat="false" ht="73.6" hidden="false" customHeight="true" outlineLevel="0" collapsed="false">
      <c r="A17" s="73" t="s">
        <v>1059</v>
      </c>
      <c r="B17" s="27" t="n">
        <v>6</v>
      </c>
      <c r="C17" s="28" t="s">
        <v>37</v>
      </c>
      <c r="D17" s="44" t="s">
        <v>1073</v>
      </c>
      <c r="E17" s="44" t="s">
        <v>1074</v>
      </c>
      <c r="F17" s="44" t="s">
        <v>1075</v>
      </c>
      <c r="G17" s="31" t="s">
        <v>46</v>
      </c>
      <c r="H17" s="44" t="s">
        <v>1076</v>
      </c>
      <c r="I17" s="44" t="s">
        <v>1077</v>
      </c>
      <c r="J17" s="44" t="s">
        <v>1078</v>
      </c>
      <c r="K17" s="44" t="s">
        <v>1079</v>
      </c>
      <c r="L17" s="12" t="s">
        <v>45</v>
      </c>
      <c r="M17" s="33"/>
      <c r="N17" s="47" t="s">
        <v>46</v>
      </c>
      <c r="O17" s="27"/>
      <c r="P17" s="35"/>
      <c r="Q17" s="17" t="e">
        <f aca="false">P17*O17*N17</f>
        <v>#VALUE!</v>
      </c>
      <c r="R17" s="47" t="s">
        <v>46</v>
      </c>
      <c r="S17" s="27"/>
      <c r="T17" s="35"/>
      <c r="U17" s="37"/>
      <c r="V17" s="27" t="n">
        <v>0</v>
      </c>
      <c r="W17" s="27" t="n">
        <v>0</v>
      </c>
      <c r="X17" s="35" t="n">
        <v>0</v>
      </c>
      <c r="Y17" s="38" t="n">
        <f aca="false">X17*W17*V17</f>
        <v>0</v>
      </c>
      <c r="Z17" s="27" t="n">
        <v>0</v>
      </c>
      <c r="AA17" s="27" t="n">
        <v>0</v>
      </c>
      <c r="AB17" s="35" t="n">
        <v>0</v>
      </c>
      <c r="AC17" s="24" t="n">
        <f aca="false">AB17*AA17*Z17</f>
        <v>0</v>
      </c>
      <c r="AD17" s="25" t="s">
        <v>1080</v>
      </c>
      <c r="AE17" s="40" t="e">
        <f aca="false">AC17+Y17+U17+Q17</f>
        <v>#VALUE!</v>
      </c>
      <c r="AF17" s="41"/>
      <c r="AG17" s="41"/>
      <c r="AH17" s="41"/>
      <c r="AI17" s="39" t="e">
        <f aca="false">AE17+(AE17*(1-AF17)+((AE17*(1-AG17)+((AE17*(1-AH17))))))</f>
        <v>#VALUE!</v>
      </c>
    </row>
    <row r="18" customFormat="false" ht="73.6" hidden="false" customHeight="true" outlineLevel="0" collapsed="false">
      <c r="A18" s="73" t="s">
        <v>1059</v>
      </c>
      <c r="B18" s="27" t="n">
        <v>6</v>
      </c>
      <c r="C18" s="28" t="s">
        <v>37</v>
      </c>
      <c r="D18" s="44" t="s">
        <v>1081</v>
      </c>
      <c r="E18" s="44" t="s">
        <v>1082</v>
      </c>
      <c r="F18" s="25" t="s">
        <v>1002</v>
      </c>
      <c r="G18" s="31" t="n">
        <v>46022</v>
      </c>
      <c r="H18" s="44" t="s">
        <v>1083</v>
      </c>
      <c r="I18" s="44" t="s">
        <v>1084</v>
      </c>
      <c r="J18" s="86" t="s">
        <v>1085</v>
      </c>
      <c r="K18" s="44" t="s">
        <v>1086</v>
      </c>
      <c r="L18" s="12" t="s">
        <v>45</v>
      </c>
      <c r="M18" s="33"/>
      <c r="N18" s="47" t="s">
        <v>46</v>
      </c>
      <c r="O18" s="27"/>
      <c r="P18" s="35"/>
      <c r="Q18" s="17" t="e">
        <f aca="false">P18*O18*N18</f>
        <v>#VALUE!</v>
      </c>
      <c r="R18" s="47" t="s">
        <v>1087</v>
      </c>
      <c r="S18" s="27"/>
      <c r="T18" s="35"/>
      <c r="U18" s="37"/>
      <c r="V18" s="25" t="s">
        <v>46</v>
      </c>
      <c r="W18" s="27"/>
      <c r="X18" s="35"/>
      <c r="Y18" s="38" t="e">
        <f aca="false">X18*W18*V18</f>
        <v>#VALUE!</v>
      </c>
      <c r="Z18" s="27" t="n">
        <v>0</v>
      </c>
      <c r="AA18" s="27" t="n">
        <v>0</v>
      </c>
      <c r="AB18" s="35" t="n">
        <v>0</v>
      </c>
      <c r="AC18" s="24" t="n">
        <f aca="false">AB18*AA18*Z18</f>
        <v>0</v>
      </c>
      <c r="AD18" s="44" t="s">
        <v>1088</v>
      </c>
      <c r="AE18" s="40" t="e">
        <f aca="false">AC18+Y18+U18+Q18</f>
        <v>#VALUE!</v>
      </c>
      <c r="AF18" s="41"/>
      <c r="AG18" s="41"/>
      <c r="AH18" s="41"/>
      <c r="AI18" s="39" t="e">
        <f aca="false">AE18+(AE18*(1-AF18)+((AE18*(1-AG18)+((AE18*(1-AH18))))))</f>
        <v>#VALUE!</v>
      </c>
    </row>
    <row r="19" customFormat="false" ht="73.6" hidden="false" customHeight="true" outlineLevel="0" collapsed="false">
      <c r="A19" s="74" t="s">
        <v>316</v>
      </c>
      <c r="B19" s="27" t="n">
        <v>6</v>
      </c>
      <c r="C19" s="28" t="s">
        <v>37</v>
      </c>
      <c r="D19" s="44" t="s">
        <v>1089</v>
      </c>
      <c r="E19" s="44" t="s">
        <v>1090</v>
      </c>
      <c r="F19" s="44" t="s">
        <v>994</v>
      </c>
      <c r="G19" s="31" t="s">
        <v>46</v>
      </c>
      <c r="H19" s="44" t="s">
        <v>1091</v>
      </c>
      <c r="I19" s="44" t="s">
        <v>320</v>
      </c>
      <c r="J19" s="46" t="s">
        <v>321</v>
      </c>
      <c r="K19" s="44" t="s">
        <v>322</v>
      </c>
      <c r="L19" s="12" t="s">
        <v>45</v>
      </c>
      <c r="M19" s="33"/>
      <c r="N19" s="47" t="n">
        <v>1320</v>
      </c>
      <c r="O19" s="27"/>
      <c r="P19" s="35"/>
      <c r="Q19" s="17" t="n">
        <f aca="false">P19*O19*N19</f>
        <v>0</v>
      </c>
      <c r="R19" s="47" t="s">
        <v>1092</v>
      </c>
      <c r="S19" s="27"/>
      <c r="T19" s="35"/>
      <c r="U19" s="37"/>
      <c r="V19" s="25" t="n">
        <v>0</v>
      </c>
      <c r="W19" s="27" t="n">
        <v>0</v>
      </c>
      <c r="X19" s="35" t="n">
        <v>0</v>
      </c>
      <c r="Y19" s="38" t="n">
        <f aca="false">X19*W19*V19</f>
        <v>0</v>
      </c>
      <c r="Z19" s="27" t="n">
        <v>0</v>
      </c>
      <c r="AA19" s="27" t="n">
        <v>0</v>
      </c>
      <c r="AB19" s="35" t="n">
        <v>0</v>
      </c>
      <c r="AC19" s="24" t="n">
        <f aca="false">AB19*AA19*Z19</f>
        <v>0</v>
      </c>
      <c r="AD19" s="44"/>
      <c r="AE19" s="40" t="n">
        <f aca="false">AC19+Y19+U19+Q19</f>
        <v>0</v>
      </c>
      <c r="AF19" s="41"/>
      <c r="AG19" s="41"/>
      <c r="AH19" s="41"/>
      <c r="AI19" s="39" t="n">
        <f aca="false">AE19+(AE19*(1-AF19)+((AE19*(1-AG19)+((AE19*(1-AH19))))))</f>
        <v>0</v>
      </c>
    </row>
    <row r="20" customFormat="false" ht="73.6" hidden="false" customHeight="true" outlineLevel="0" collapsed="false">
      <c r="A20" s="73" t="s">
        <v>1093</v>
      </c>
      <c r="B20" s="27" t="n">
        <v>6</v>
      </c>
      <c r="C20" s="28" t="s">
        <v>37</v>
      </c>
      <c r="D20" s="44" t="s">
        <v>1094</v>
      </c>
      <c r="E20" s="44" t="s">
        <v>1095</v>
      </c>
      <c r="F20" s="87" t="s">
        <v>1002</v>
      </c>
      <c r="G20" s="31" t="s">
        <v>63</v>
      </c>
      <c r="H20" s="44" t="s">
        <v>1096</v>
      </c>
      <c r="I20" s="44" t="s">
        <v>1097</v>
      </c>
      <c r="J20" s="88" t="s">
        <v>1098</v>
      </c>
      <c r="K20" s="44" t="s">
        <v>1099</v>
      </c>
      <c r="L20" s="12" t="s">
        <v>45</v>
      </c>
      <c r="M20" s="33"/>
      <c r="N20" s="47" t="n">
        <v>0</v>
      </c>
      <c r="O20" s="27" t="n">
        <v>0</v>
      </c>
      <c r="P20" s="35" t="n">
        <v>0</v>
      </c>
      <c r="Q20" s="17" t="n">
        <f aca="false">P20*O20*N20</f>
        <v>0</v>
      </c>
      <c r="R20" s="47" t="s">
        <v>46</v>
      </c>
      <c r="S20" s="27"/>
      <c r="T20" s="35"/>
      <c r="U20" s="37"/>
      <c r="V20" s="25" t="s">
        <v>46</v>
      </c>
      <c r="W20" s="27"/>
      <c r="X20" s="35"/>
      <c r="Y20" s="38" t="e">
        <f aca="false">X20*W20*V20</f>
        <v>#VALUE!</v>
      </c>
      <c r="Z20" s="27" t="n">
        <v>0</v>
      </c>
      <c r="AA20" s="27" t="n">
        <v>0</v>
      </c>
      <c r="AB20" s="35" t="n">
        <v>0</v>
      </c>
      <c r="AC20" s="24" t="n">
        <f aca="false">AB20*AA20*Z20</f>
        <v>0</v>
      </c>
      <c r="AD20" s="44" t="s">
        <v>1100</v>
      </c>
      <c r="AE20" s="40" t="e">
        <f aca="false">AC20+Y20+U20+Q20</f>
        <v>#VALUE!</v>
      </c>
      <c r="AF20" s="41"/>
      <c r="AG20" s="41"/>
      <c r="AH20" s="41"/>
      <c r="AI20" s="39" t="e">
        <f aca="false">AE20+(AE20*(1-AF20)+((AE20*(1-AG20)+((AE20*(1-AH20))))))</f>
        <v>#VALUE!</v>
      </c>
    </row>
    <row r="21" customFormat="false" ht="97" hidden="false" customHeight="true" outlineLevel="0" collapsed="false">
      <c r="A21" s="73" t="s">
        <v>1093</v>
      </c>
      <c r="B21" s="27" t="n">
        <v>6</v>
      </c>
      <c r="C21" s="28" t="s">
        <v>37</v>
      </c>
      <c r="D21" s="44" t="s">
        <v>1101</v>
      </c>
      <c r="E21" s="44" t="s">
        <v>1102</v>
      </c>
      <c r="F21" s="87" t="s">
        <v>1070</v>
      </c>
      <c r="G21" s="31" t="s">
        <v>46</v>
      </c>
      <c r="H21" s="44" t="s">
        <v>1103</v>
      </c>
      <c r="I21" s="44" t="s">
        <v>1104</v>
      </c>
      <c r="J21" s="88" t="s">
        <v>1105</v>
      </c>
      <c r="K21" s="44" t="s">
        <v>1106</v>
      </c>
      <c r="L21" s="12" t="s">
        <v>45</v>
      </c>
      <c r="M21" s="33"/>
      <c r="N21" s="47" t="s">
        <v>46</v>
      </c>
      <c r="O21" s="27"/>
      <c r="P21" s="35"/>
      <c r="Q21" s="17" t="e">
        <f aca="false">P21*O21*N21</f>
        <v>#VALUE!</v>
      </c>
      <c r="R21" s="47" t="s">
        <v>46</v>
      </c>
      <c r="S21" s="27"/>
      <c r="T21" s="35"/>
      <c r="U21" s="37"/>
      <c r="V21" s="25" t="s">
        <v>46</v>
      </c>
      <c r="W21" s="27"/>
      <c r="X21" s="35"/>
      <c r="Y21" s="38" t="e">
        <f aca="false">X21*W21*V21</f>
        <v>#VALUE!</v>
      </c>
      <c r="Z21" s="27" t="n">
        <v>0</v>
      </c>
      <c r="AA21" s="27" t="n">
        <v>0</v>
      </c>
      <c r="AB21" s="35" t="n">
        <v>0</v>
      </c>
      <c r="AC21" s="24" t="n">
        <f aca="false">AB21*AA21*Z21</f>
        <v>0</v>
      </c>
      <c r="AD21" s="44" t="s">
        <v>1107</v>
      </c>
      <c r="AE21" s="40" t="e">
        <f aca="false">AC21+Y21+U21+Q21</f>
        <v>#VALUE!</v>
      </c>
      <c r="AF21" s="41"/>
      <c r="AG21" s="41"/>
      <c r="AH21" s="41"/>
      <c r="AI21" s="39" t="e">
        <f aca="false">AE21+(AE21*(1-AF21)+((AE21*(1-AG21)+((AE21*(1-AH21))))))</f>
        <v>#VALUE!</v>
      </c>
    </row>
    <row r="22" customFormat="false" ht="73.6" hidden="false" customHeight="true" outlineLevel="0" collapsed="false">
      <c r="A22" s="73" t="s">
        <v>1093</v>
      </c>
      <c r="B22" s="27" t="n">
        <v>6</v>
      </c>
      <c r="C22" s="28" t="s">
        <v>37</v>
      </c>
      <c r="D22" s="44" t="s">
        <v>1108</v>
      </c>
      <c r="E22" s="44" t="s">
        <v>1109</v>
      </c>
      <c r="F22" s="25" t="s">
        <v>1002</v>
      </c>
      <c r="G22" s="31" t="s">
        <v>834</v>
      </c>
      <c r="H22" s="44" t="s">
        <v>1110</v>
      </c>
      <c r="I22" s="44" t="s">
        <v>1111</v>
      </c>
      <c r="J22" s="88" t="s">
        <v>1112</v>
      </c>
      <c r="K22" s="44" t="s">
        <v>1113</v>
      </c>
      <c r="L22" s="12" t="s">
        <v>45</v>
      </c>
      <c r="M22" s="33"/>
      <c r="N22" s="47" t="n">
        <v>0</v>
      </c>
      <c r="O22" s="27" t="n">
        <v>0</v>
      </c>
      <c r="P22" s="35" t="n">
        <v>0</v>
      </c>
      <c r="Q22" s="17" t="n">
        <f aca="false">P22*O22*N22</f>
        <v>0</v>
      </c>
      <c r="R22" s="47" t="s">
        <v>46</v>
      </c>
      <c r="S22" s="27"/>
      <c r="T22" s="35"/>
      <c r="U22" s="37"/>
      <c r="V22" s="25" t="n">
        <v>150</v>
      </c>
      <c r="W22" s="27"/>
      <c r="X22" s="35"/>
      <c r="Y22" s="38" t="n">
        <f aca="false">X22*W22*V22</f>
        <v>0</v>
      </c>
      <c r="Z22" s="27" t="n">
        <v>0</v>
      </c>
      <c r="AA22" s="27" t="n">
        <v>0</v>
      </c>
      <c r="AB22" s="35" t="n">
        <v>0</v>
      </c>
      <c r="AC22" s="24" t="n">
        <f aca="false">AB22*AA22*Z22</f>
        <v>0</v>
      </c>
      <c r="AD22" s="44" t="s">
        <v>1114</v>
      </c>
      <c r="AE22" s="40" t="n">
        <f aca="false">AC22+Y22+U22+Q22</f>
        <v>0</v>
      </c>
      <c r="AF22" s="41"/>
      <c r="AG22" s="41"/>
      <c r="AH22" s="41"/>
      <c r="AI22" s="39" t="n">
        <f aca="false">AE22+(AE22*(1-AF22)+((AE22*(1-AG22)+((AE22*(1-AH22))))))</f>
        <v>0</v>
      </c>
    </row>
    <row r="23" customFormat="false" ht="73.6" hidden="false" customHeight="true" outlineLevel="0" collapsed="false">
      <c r="A23" s="74" t="s">
        <v>349</v>
      </c>
      <c r="B23" s="27" t="n">
        <v>6</v>
      </c>
      <c r="C23" s="28" t="s">
        <v>37</v>
      </c>
      <c r="D23" s="44" t="s">
        <v>1115</v>
      </c>
      <c r="E23" s="44" t="s">
        <v>1116</v>
      </c>
      <c r="F23" s="25" t="s">
        <v>1002</v>
      </c>
      <c r="G23" s="31" t="n">
        <v>46022</v>
      </c>
      <c r="H23" s="44" t="s">
        <v>1117</v>
      </c>
      <c r="I23" s="69" t="s">
        <v>1118</v>
      </c>
      <c r="J23" s="69" t="s">
        <v>1119</v>
      </c>
      <c r="K23" s="89" t="s">
        <v>1120</v>
      </c>
      <c r="L23" s="12" t="s">
        <v>37</v>
      </c>
      <c r="M23" s="33"/>
      <c r="N23" s="47" t="n">
        <v>250</v>
      </c>
      <c r="O23" s="27"/>
      <c r="P23" s="35"/>
      <c r="Q23" s="17" t="n">
        <f aca="false">P23*O23*N23</f>
        <v>0</v>
      </c>
      <c r="R23" s="47" t="s">
        <v>1121</v>
      </c>
      <c r="S23" s="27"/>
      <c r="T23" s="35"/>
      <c r="U23" s="37"/>
      <c r="V23" s="25" t="n">
        <v>300</v>
      </c>
      <c r="W23" s="27"/>
      <c r="X23" s="35"/>
      <c r="Y23" s="38" t="n">
        <f aca="false">X23*W23*V23</f>
        <v>0</v>
      </c>
      <c r="Z23" s="27" t="n">
        <v>80</v>
      </c>
      <c r="AA23" s="27"/>
      <c r="AB23" s="35"/>
      <c r="AC23" s="24" t="n">
        <f aca="false">AB23*AA23*Z23</f>
        <v>0</v>
      </c>
      <c r="AD23" s="90" t="s">
        <v>1122</v>
      </c>
      <c r="AE23" s="40"/>
      <c r="AF23" s="41"/>
      <c r="AG23" s="41"/>
      <c r="AH23" s="41"/>
      <c r="AI23" s="39" t="n">
        <f aca="false">AE23+(AE23*(1-AF23)+((AE23*(1-AG23)+((AE23*(1-AH23))))))</f>
        <v>0</v>
      </c>
    </row>
    <row r="24" customFormat="false" ht="60.8" hidden="false" customHeight="true" outlineLevel="0" collapsed="false">
      <c r="A24" s="61" t="s">
        <v>434</v>
      </c>
      <c r="B24" s="61" t="n">
        <v>6</v>
      </c>
      <c r="C24" s="61"/>
      <c r="D24" s="61"/>
      <c r="E24" s="61"/>
      <c r="F24" s="61"/>
      <c r="G24" s="61"/>
      <c r="H24" s="61"/>
      <c r="I24" s="61"/>
      <c r="J24" s="61"/>
      <c r="K24" s="61"/>
      <c r="L24" s="62"/>
      <c r="M24" s="62" t="n">
        <f aca="false">SUM(M2:M23)</f>
        <v>0</v>
      </c>
      <c r="N24" s="61" t="n">
        <f aca="false">SUM(N2:N23)</f>
        <v>14520</v>
      </c>
      <c r="O24" s="61"/>
      <c r="P24" s="63" t="e">
        <f aca="false">Q24/N24</f>
        <v>#VALUE!</v>
      </c>
      <c r="Q24" s="62" t="e">
        <f aca="false">SUM(Q2:Q23)</f>
        <v>#VALUE!</v>
      </c>
      <c r="R24" s="61"/>
      <c r="S24" s="61"/>
      <c r="T24" s="63"/>
      <c r="U24" s="63" t="n">
        <f aca="false">SUM(U2:U23)</f>
        <v>0</v>
      </c>
      <c r="V24" s="61" t="n">
        <f aca="false">SUM(V2:V23)</f>
        <v>551.2</v>
      </c>
      <c r="W24" s="61"/>
      <c r="X24" s="63" t="e">
        <f aca="false">Y24/V24</f>
        <v>#VALUE!</v>
      </c>
      <c r="Y24" s="63" t="e">
        <f aca="false">SUM(Y2:Y23)</f>
        <v>#VALUE!</v>
      </c>
      <c r="Z24" s="61" t="n">
        <f aca="false">SUM(Z2:Z23)</f>
        <v>80</v>
      </c>
      <c r="AA24" s="61"/>
      <c r="AB24" s="63" t="n">
        <f aca="false">AC24/Z24</f>
        <v>0</v>
      </c>
      <c r="AC24" s="62" t="n">
        <f aca="false">SUM(AC2:AC23)</f>
        <v>0</v>
      </c>
      <c r="AD24" s="61"/>
      <c r="AE24" s="62" t="e">
        <f aca="false">AC24+Y24+U24+Q24</f>
        <v>#VALUE!</v>
      </c>
      <c r="AF24" s="61"/>
      <c r="AG24" s="61"/>
      <c r="AH24" s="61"/>
      <c r="AI24" s="62" t="e">
        <f aca="false">AE24+(AE24*(1-AF24)+((AE24*(1-AG24)+((AE24*(1-AH24))))))</f>
        <v>#VALUE!</v>
      </c>
    </row>
  </sheetData>
  <mergeCells count="4">
    <mergeCell ref="A4:A13"/>
    <mergeCell ref="D4:D7"/>
    <mergeCell ref="A15:A18"/>
    <mergeCell ref="A20:A22"/>
  </mergeCells>
  <hyperlinks>
    <hyperlink ref="H2" r:id="rId1" display="SRAA&#10;03.20.15.60.97&#10;sraa@region-academique-hdf.fr &#10;"/>
    <hyperlink ref="K2" r:id="rId2" display="ce.dls@ac-amiens.fr"/>
    <hyperlink ref="H3" r:id="rId3" display="Stève OLIVIER&#10;03.60.36.51.86&#10;economat.spip-oise@justice.fr "/>
    <hyperlink ref="K3" r:id="rId4" display="economat.spip-oise@justice.fr"/>
    <hyperlink ref="H4" r:id="rId5" display="Adeline MONSU&#10;03.44.06.12.17&#10;adeline.monsu@oise.gouv.fr"/>
    <hyperlink ref="K4" r:id="rId6" display="frederic.brebant@oise.gouv.fr "/>
    <hyperlink ref="H5" r:id="rId7" display="Adeline MONSU&#10;03.44.06.12.17&#10;adeline.monsu@oise.gouv.fr"/>
    <hyperlink ref="K5" r:id="rId8" display="frederic.brebant@oise.gouv.fr "/>
    <hyperlink ref="H6" r:id="rId9" display="Adeline MONSU&#10;03.44.06.12.17&#10;adeline.monsu@oise.gouv.fr"/>
    <hyperlink ref="K6" r:id="rId10" display="frederic.brebant@oise.gouv.fr "/>
    <hyperlink ref="H7" r:id="rId11" display="Adeline MONSU&#10;03.44.06.12.17&#10;adeline.monsu@oise.gouv.fr"/>
    <hyperlink ref="K7" r:id="rId12" display="frederic.brebant@oise.gouv.fr "/>
    <hyperlink ref="H8" r:id="rId13" display="Justine HIVERT&#10;03.44.06.12.24&#10;justine.hivert@oise.gouv.fr"/>
    <hyperlink ref="H9" r:id="rId14" display="Justine HIVERT&#10;03.44.06.12.24&#10;justine.hivert@oise.gouv.fr"/>
    <hyperlink ref="H10" r:id="rId15" display="Justine HIVERT&#10;03.44.06.12.24&#10;justine.hivert@oise.gouv.fr"/>
    <hyperlink ref="H11" r:id="rId16" display="Justine HIVERT&#10;03.44.06.12.24&#10;justine.hivert@oise.gouv.fr"/>
    <hyperlink ref="K11" r:id="rId17" display="dominique.routier@oise.gouv.fr"/>
    <hyperlink ref="H12" r:id="rId18" display="Justine HIVERT&#10;03.44.06.12.24&#10;justine.hivert@oise.gouv.fr"/>
    <hyperlink ref="K12" r:id="rId19" display="Jean-francois.meslet@oise.gouv.fr"/>
    <hyperlink ref="H13" r:id="rId20" display="Justine HIVERT&#10;03.44.06.12.24&#10;justine.hivert@oise.gouv.fr"/>
    <hyperlink ref="K13" r:id="rId21" display="thierry.chantrelle@oise.gouv.fr"/>
    <hyperlink ref="H14" r:id="rId22" display="Stéphane DUFRIER&#10;03 20 13 65 85&#10;07 64 87 06 97&#10;stephane.dufrier@developpement-durable.gouv.fr&#10;"/>
    <hyperlink ref="K15" r:id="rId23" display="dg.tj-compiegne@justice.fr"/>
    <hyperlink ref="H16" r:id="rId24" display="Naïma BELHADI - DIRECTRICE DE GREFFE&#10;03.44.61.30.31&#10;dg.cph-creil@justice.fr"/>
    <hyperlink ref="H17" r:id="rId25" display="Céline MARCHANDIER&#10;03.44.53.91.55&#10;dg.tj-senlis@justice.fr"/>
    <hyperlink ref="K17" r:id="rId26" display="absalame.belouahchi@justice.fr "/>
    <hyperlink ref="H18" r:id="rId27" display="Morgane BOUVIER &#10;03.44.79.60.20&#10;dg.tj-beauvais@justice.fr"/>
    <hyperlink ref="K18" r:id="rId28" display="ast.tj-beauvais@justice.fr "/>
    <hyperlink ref="H19" r:id="rId29" display="Alexia VAN-HOVE&#10;06 58 86 60 33&#10;a.van-hove@cma-hautsdefrance.fr"/>
    <hyperlink ref="K19" r:id="rId30" display="m.moty@cma-hautsdefrance.fr "/>
    <hyperlink ref="H20" r:id="rId31" display="Sandra BRICHARD&#10;03.44.84.84.62&#10;s.brichard@nouvelleforge.com"/>
    <hyperlink ref="K20" r:id="rId32" display="f.santonax@nouvelleforge.com "/>
    <hyperlink ref="H21" r:id="rId33" display="Isabelle MARAZANO&#10;03.44.06.88.93&#10;isabelle.marazano@u-picardie.fr "/>
    <hyperlink ref="K21" r:id="rId34" display="william.chatellain@u-picardie.fr "/>
    <hyperlink ref="H22" r:id="rId35" display="Matthieu DEPRET&#10;03 44 48 72 14&#10;matthieu.depret@u-picardie.fr"/>
    <hyperlink ref="K22" r:id="rId36" display="matthieu.depret@u-picardie.fr "/>
    <hyperlink ref="H23" r:id="rId37" display="Stéphane DANTEC&#10;06 07 58 21 70&#10;dipn60-so-finances@interieur.gouv.fr"/>
    <hyperlink ref="K23" r:id="rId38" display="dipn60-so-immobilier@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39"/>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17"/>
  <sheetViews>
    <sheetView showFormulas="false" showGridLines="true" showRowColHeaders="true" showZeros="true" rightToLeft="false" tabSelected="false" showOutlineSymbols="true" defaultGridColor="true" view="normal" topLeftCell="A7" colorId="64" zoomScale="65" zoomScaleNormal="65" zoomScalePageLayoutView="100" workbookViewId="0">
      <selection pane="topLeft" activeCell="C2" activeCellId="0" sqref="C2"/>
    </sheetView>
  </sheetViews>
  <sheetFormatPr defaultColWidth="25.89453125" defaultRowHeight="64.25" zeroHeight="false" outlineLevelRow="0" outlineLevelCol="0"/>
  <cols>
    <col collapsed="false" customWidth="true" hidden="false" outlineLevel="0" max="1" min="1" style="83" width="41.51"/>
    <col collapsed="false" customWidth="true" hidden="false" outlineLevel="0" max="2" min="2" style="7" width="18.41"/>
    <col collapsed="false" customWidth="true" hidden="false" outlineLevel="0" max="3" min="3" style="7" width="18.61"/>
    <col collapsed="false" customWidth="true" hidden="false" outlineLevel="0" max="4" min="4" style="7" width="26.53"/>
    <col collapsed="false" customWidth="true" hidden="false" outlineLevel="0" max="5" min="5" style="7" width="29.75"/>
    <col collapsed="false" customWidth="true" hidden="false" outlineLevel="0" max="6" min="6" style="7" width="28.24"/>
    <col collapsed="false" customWidth="false" hidden="false" outlineLevel="0" max="17" min="7" style="7" width="25.89"/>
    <col collapsed="false" customWidth="true" hidden="false" outlineLevel="0" max="18" min="18" style="7" width="30.39"/>
    <col collapsed="false" customWidth="false" hidden="false" outlineLevel="0" max="29" min="19" style="7" width="25.89"/>
    <col collapsed="false" customWidth="true" hidden="false" outlineLevel="0" max="30" min="30" style="7" width="56.07"/>
    <col collapsed="false" customWidth="true" hidden="false" outlineLevel="0" max="31" min="31" style="7" width="30.6"/>
    <col collapsed="false" customWidth="false" hidden="false" outlineLevel="0" max="16384" min="32" style="7" width="25.89"/>
  </cols>
  <sheetData>
    <row r="1" customFormat="false" ht="144.65" hidden="false" customHeight="true" outlineLevel="0" collapsed="false">
      <c r="A1" s="8" t="s">
        <v>3</v>
      </c>
      <c r="B1" s="9" t="s">
        <v>4</v>
      </c>
      <c r="C1" s="8" t="s">
        <v>5</v>
      </c>
      <c r="D1" s="9" t="s">
        <v>6</v>
      </c>
      <c r="E1" s="9" t="s">
        <v>7</v>
      </c>
      <c r="F1" s="10" t="s">
        <v>8</v>
      </c>
      <c r="G1" s="11" t="s">
        <v>1123</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136.6" hidden="false" customHeight="true" outlineLevel="0" collapsed="false">
      <c r="A2" s="48" t="s">
        <v>36</v>
      </c>
      <c r="B2" s="27" t="n">
        <v>7</v>
      </c>
      <c r="C2" s="28" t="s">
        <v>37</v>
      </c>
      <c r="D2" s="25" t="s">
        <v>1124</v>
      </c>
      <c r="E2" s="65" t="s">
        <v>1125</v>
      </c>
      <c r="F2" s="25" t="s">
        <v>1126</v>
      </c>
      <c r="G2" s="30" t="n">
        <v>46022</v>
      </c>
      <c r="H2" s="31" t="s">
        <v>995</v>
      </c>
      <c r="I2" s="29" t="s">
        <v>996</v>
      </c>
      <c r="J2" s="29" t="s">
        <v>997</v>
      </c>
      <c r="K2" s="51" t="s">
        <v>998</v>
      </c>
      <c r="L2" s="12" t="s">
        <v>45</v>
      </c>
      <c r="M2" s="33"/>
      <c r="N2" s="47" t="s">
        <v>46</v>
      </c>
      <c r="O2" s="25"/>
      <c r="P2" s="35"/>
      <c r="Q2" s="17" t="e">
        <f aca="false">P2*O2*N2</f>
        <v>#VALUE!</v>
      </c>
      <c r="R2" s="47" t="s">
        <v>46</v>
      </c>
      <c r="S2" s="25"/>
      <c r="T2" s="35"/>
      <c r="U2" s="37"/>
      <c r="V2" s="47" t="s">
        <v>46</v>
      </c>
      <c r="W2" s="25"/>
      <c r="X2" s="35"/>
      <c r="Y2" s="38" t="e">
        <f aca="false">X2*W2*V2</f>
        <v>#VALUE!</v>
      </c>
      <c r="Z2" s="25" t="n">
        <v>0</v>
      </c>
      <c r="AA2" s="25" t="n">
        <v>0</v>
      </c>
      <c r="AB2" s="35" t="n">
        <v>0</v>
      </c>
      <c r="AC2" s="24" t="n">
        <f aca="false">AB2*AA2*Z2</f>
        <v>0</v>
      </c>
      <c r="AD2" s="25" t="s">
        <v>1127</v>
      </c>
      <c r="AE2" s="40" t="e">
        <f aca="false">AC2+Y2+U2+Q2</f>
        <v>#VALUE!</v>
      </c>
      <c r="AF2" s="41"/>
      <c r="AG2" s="41"/>
      <c r="AH2" s="41"/>
      <c r="AI2" s="39" t="e">
        <f aca="false">AE2+(AE2*(1-AF2)+((AE2*(1-AG2)+((AE2*(1-AH2))))))</f>
        <v>#VALUE!</v>
      </c>
    </row>
    <row r="3" customFormat="false" ht="64.25" hidden="false" customHeight="true" outlineLevel="0" collapsed="false">
      <c r="A3" s="43" t="s">
        <v>439</v>
      </c>
      <c r="B3" s="27" t="n">
        <v>7</v>
      </c>
      <c r="C3" s="28" t="s">
        <v>37</v>
      </c>
      <c r="D3" s="25" t="s">
        <v>1128</v>
      </c>
      <c r="E3" s="65" t="s">
        <v>1129</v>
      </c>
      <c r="F3" s="25" t="s">
        <v>1130</v>
      </c>
      <c r="G3" s="30" t="n">
        <v>46022</v>
      </c>
      <c r="H3" s="31" t="s">
        <v>1131</v>
      </c>
      <c r="I3" s="44" t="s">
        <v>1132</v>
      </c>
      <c r="J3" s="44" t="s">
        <v>1133</v>
      </c>
      <c r="K3" s="51" t="s">
        <v>1134</v>
      </c>
      <c r="L3" s="12" t="s">
        <v>45</v>
      </c>
      <c r="M3" s="33"/>
      <c r="N3" s="47" t="n">
        <v>970</v>
      </c>
      <c r="O3" s="25"/>
      <c r="P3" s="35"/>
      <c r="Q3" s="17" t="n">
        <f aca="false">P3*O3*N3</f>
        <v>0</v>
      </c>
      <c r="R3" s="47" t="s">
        <v>46</v>
      </c>
      <c r="S3" s="25"/>
      <c r="T3" s="35"/>
      <c r="U3" s="37"/>
      <c r="V3" s="25" t="n">
        <v>0</v>
      </c>
      <c r="W3" s="25" t="n">
        <v>0</v>
      </c>
      <c r="X3" s="35" t="n">
        <v>0</v>
      </c>
      <c r="Y3" s="38" t="n">
        <f aca="false">X3*W3*V3</f>
        <v>0</v>
      </c>
      <c r="Z3" s="25" t="n">
        <v>0</v>
      </c>
      <c r="AA3" s="25" t="n">
        <v>0</v>
      </c>
      <c r="AB3" s="35" t="n">
        <v>0</v>
      </c>
      <c r="AC3" s="24" t="n">
        <f aca="false">AB3*AA3*Z3</f>
        <v>0</v>
      </c>
      <c r="AD3" s="25"/>
      <c r="AE3" s="40" t="n">
        <f aca="false">AC3+Y3+U3+Q3</f>
        <v>0</v>
      </c>
      <c r="AF3" s="41"/>
      <c r="AG3" s="41"/>
      <c r="AH3" s="41"/>
      <c r="AI3" s="39" t="n">
        <f aca="false">AE3+(AE3*(1-AF3)+((AE3*(1-AG3)+((AE3*(1-AH3))))))</f>
        <v>0</v>
      </c>
    </row>
    <row r="4" customFormat="false" ht="64.25" hidden="false" customHeight="true" outlineLevel="0" collapsed="false">
      <c r="A4" s="26" t="s">
        <v>79</v>
      </c>
      <c r="B4" s="27" t="n">
        <v>7</v>
      </c>
      <c r="C4" s="28" t="s">
        <v>37</v>
      </c>
      <c r="D4" s="44" t="s">
        <v>1135</v>
      </c>
      <c r="E4" s="44" t="s">
        <v>1136</v>
      </c>
      <c r="F4" s="25" t="s">
        <v>1126</v>
      </c>
      <c r="G4" s="31" t="s">
        <v>46</v>
      </c>
      <c r="H4" s="31" t="s">
        <v>1137</v>
      </c>
      <c r="I4" s="44" t="s">
        <v>1138</v>
      </c>
      <c r="J4" s="44" t="s">
        <v>1139</v>
      </c>
      <c r="K4" s="51"/>
      <c r="L4" s="12" t="s">
        <v>45</v>
      </c>
      <c r="M4" s="33"/>
      <c r="N4" s="47" t="n">
        <v>415</v>
      </c>
      <c r="O4" s="25"/>
      <c r="P4" s="35"/>
      <c r="Q4" s="17" t="n">
        <f aca="false">P4*O4*N4</f>
        <v>0</v>
      </c>
      <c r="R4" s="47" t="s">
        <v>1140</v>
      </c>
      <c r="S4" s="25"/>
      <c r="T4" s="35"/>
      <c r="U4" s="37"/>
      <c r="V4" s="25" t="n">
        <v>0</v>
      </c>
      <c r="W4" s="25" t="n">
        <v>0</v>
      </c>
      <c r="X4" s="35" t="n">
        <v>0</v>
      </c>
      <c r="Y4" s="38" t="n">
        <f aca="false">X4*W4*V4</f>
        <v>0</v>
      </c>
      <c r="Z4" s="25" t="n">
        <v>0</v>
      </c>
      <c r="AA4" s="25" t="n">
        <v>0</v>
      </c>
      <c r="AB4" s="35" t="n">
        <v>0</v>
      </c>
      <c r="AC4" s="24" t="n">
        <f aca="false">AB4*AA4*Z4</f>
        <v>0</v>
      </c>
      <c r="AD4" s="25"/>
      <c r="AE4" s="40" t="n">
        <f aca="false">AC4+Y4+U4+Q4</f>
        <v>0</v>
      </c>
      <c r="AF4" s="41"/>
      <c r="AG4" s="41"/>
      <c r="AH4" s="41"/>
      <c r="AI4" s="39" t="n">
        <f aca="false">AE4+(AE4*(1-AF4)+((AE4*(1-AG4)+((AE4*(1-AH4))))))</f>
        <v>0</v>
      </c>
    </row>
    <row r="5" customFormat="false" ht="64.25" hidden="false" customHeight="true" outlineLevel="0" collapsed="false">
      <c r="A5" s="45" t="s">
        <v>1141</v>
      </c>
      <c r="B5" s="27" t="n">
        <v>7</v>
      </c>
      <c r="C5" s="28" t="s">
        <v>37</v>
      </c>
      <c r="D5" s="44" t="s">
        <v>1142</v>
      </c>
      <c r="E5" s="44" t="s">
        <v>1143</v>
      </c>
      <c r="F5" s="25" t="s">
        <v>1144</v>
      </c>
      <c r="G5" s="31" t="n">
        <v>46022</v>
      </c>
      <c r="H5" s="31" t="s">
        <v>1145</v>
      </c>
      <c r="I5" s="44" t="s">
        <v>1146</v>
      </c>
      <c r="J5" s="44" t="s">
        <v>1147</v>
      </c>
      <c r="K5" s="44" t="s">
        <v>1148</v>
      </c>
      <c r="L5" s="12" t="s">
        <v>45</v>
      </c>
      <c r="M5" s="33"/>
      <c r="N5" s="47" t="n">
        <v>1600</v>
      </c>
      <c r="O5" s="25"/>
      <c r="P5" s="35"/>
      <c r="Q5" s="17" t="n">
        <f aca="false">P5*O5*N5</f>
        <v>0</v>
      </c>
      <c r="R5" s="44" t="s">
        <v>1149</v>
      </c>
      <c r="S5" s="25"/>
      <c r="T5" s="35"/>
      <c r="U5" s="37"/>
      <c r="V5" s="25" t="n">
        <v>430</v>
      </c>
      <c r="W5" s="25"/>
      <c r="X5" s="35"/>
      <c r="Y5" s="38" t="n">
        <f aca="false">X5*W5*V5</f>
        <v>0</v>
      </c>
      <c r="Z5" s="25" t="n">
        <v>0</v>
      </c>
      <c r="AA5" s="25" t="n">
        <v>0</v>
      </c>
      <c r="AB5" s="35" t="n">
        <v>0</v>
      </c>
      <c r="AC5" s="24" t="n">
        <f aca="false">AB5*AA5*Z5</f>
        <v>0</v>
      </c>
      <c r="AD5" s="44" t="s">
        <v>1150</v>
      </c>
      <c r="AE5" s="40" t="n">
        <f aca="false">AC5+Y5+U5+Q5</f>
        <v>0</v>
      </c>
      <c r="AF5" s="41"/>
      <c r="AG5" s="41"/>
      <c r="AH5" s="41"/>
      <c r="AI5" s="39" t="n">
        <f aca="false">AE5+(AE5*(1-AF5)+((AE5*(1-AG5)+((AE5*(1-AH5))))))</f>
        <v>0</v>
      </c>
    </row>
    <row r="6" customFormat="false" ht="64.25" hidden="false" customHeight="true" outlineLevel="0" collapsed="false">
      <c r="A6" s="45" t="s">
        <v>1141</v>
      </c>
      <c r="B6" s="27" t="n">
        <v>7</v>
      </c>
      <c r="C6" s="28" t="s">
        <v>37</v>
      </c>
      <c r="D6" s="44" t="s">
        <v>1151</v>
      </c>
      <c r="E6" s="44" t="s">
        <v>1152</v>
      </c>
      <c r="F6" s="25" t="s">
        <v>1144</v>
      </c>
      <c r="G6" s="31" t="n">
        <v>46022</v>
      </c>
      <c r="H6" s="31" t="s">
        <v>1145</v>
      </c>
      <c r="I6" s="44" t="s">
        <v>1146</v>
      </c>
      <c r="J6" s="44" t="s">
        <v>1147</v>
      </c>
      <c r="K6" s="44" t="s">
        <v>1148</v>
      </c>
      <c r="L6" s="12" t="s">
        <v>45</v>
      </c>
      <c r="M6" s="33"/>
      <c r="N6" s="47" t="n">
        <v>1396</v>
      </c>
      <c r="O6" s="25"/>
      <c r="P6" s="35"/>
      <c r="Q6" s="17" t="n">
        <f aca="false">P6*O6*N6</f>
        <v>0</v>
      </c>
      <c r="R6" s="44" t="s">
        <v>1153</v>
      </c>
      <c r="S6" s="25"/>
      <c r="T6" s="35"/>
      <c r="U6" s="37"/>
      <c r="V6" s="25" t="n">
        <v>132</v>
      </c>
      <c r="W6" s="25"/>
      <c r="X6" s="35"/>
      <c r="Y6" s="38" t="n">
        <f aca="false">X6*W6*V6</f>
        <v>0</v>
      </c>
      <c r="Z6" s="25" t="n">
        <v>0</v>
      </c>
      <c r="AA6" s="25" t="n">
        <v>0</v>
      </c>
      <c r="AB6" s="35" t="n">
        <v>0</v>
      </c>
      <c r="AC6" s="24" t="n">
        <f aca="false">AB6*AA6*Z6</f>
        <v>0</v>
      </c>
      <c r="AD6" s="25"/>
      <c r="AE6" s="40" t="n">
        <f aca="false">AC6+Y6+U6+Q6</f>
        <v>0</v>
      </c>
      <c r="AF6" s="41"/>
      <c r="AG6" s="41"/>
      <c r="AH6" s="41"/>
      <c r="AI6" s="39" t="n">
        <f aca="false">AE6+(AE6*(1-AF6)+((AE6*(1-AG6)+((AE6*(1-AH6))))))</f>
        <v>0</v>
      </c>
    </row>
    <row r="7" customFormat="false" ht="64.25" hidden="false" customHeight="true" outlineLevel="0" collapsed="false">
      <c r="A7" s="45" t="s">
        <v>1141</v>
      </c>
      <c r="B7" s="27" t="n">
        <v>7</v>
      </c>
      <c r="C7" s="28" t="s">
        <v>37</v>
      </c>
      <c r="D7" s="44" t="s">
        <v>1154</v>
      </c>
      <c r="E7" s="44" t="s">
        <v>1155</v>
      </c>
      <c r="F7" s="25" t="s">
        <v>1156</v>
      </c>
      <c r="G7" s="31" t="n">
        <v>46022</v>
      </c>
      <c r="H7" s="31" t="s">
        <v>1145</v>
      </c>
      <c r="I7" s="44" t="s">
        <v>1146</v>
      </c>
      <c r="J7" s="44" t="s">
        <v>1147</v>
      </c>
      <c r="K7" s="44" t="s">
        <v>1148</v>
      </c>
      <c r="L7" s="12" t="s">
        <v>45</v>
      </c>
      <c r="M7" s="33"/>
      <c r="N7" s="47" t="n">
        <v>850</v>
      </c>
      <c r="O7" s="25"/>
      <c r="P7" s="35"/>
      <c r="Q7" s="17" t="n">
        <f aca="false">P7*O7*N7</f>
        <v>0</v>
      </c>
      <c r="R7" s="44" t="s">
        <v>1157</v>
      </c>
      <c r="S7" s="25"/>
      <c r="T7" s="35"/>
      <c r="U7" s="37"/>
      <c r="V7" s="25" t="n">
        <v>430</v>
      </c>
      <c r="W7" s="25"/>
      <c r="X7" s="35"/>
      <c r="Y7" s="38" t="n">
        <f aca="false">X7*W7*V7</f>
        <v>0</v>
      </c>
      <c r="Z7" s="25" t="n">
        <v>0</v>
      </c>
      <c r="AA7" s="25" t="n">
        <v>0</v>
      </c>
      <c r="AB7" s="35" t="n">
        <v>0</v>
      </c>
      <c r="AC7" s="24" t="n">
        <f aca="false">AB7*AA7*Z7</f>
        <v>0</v>
      </c>
      <c r="AD7" s="25"/>
      <c r="AE7" s="40" t="n">
        <f aca="false">AC7+Y7+U7+Q7</f>
        <v>0</v>
      </c>
      <c r="AF7" s="41"/>
      <c r="AG7" s="41"/>
      <c r="AH7" s="41"/>
      <c r="AI7" s="39" t="n">
        <f aca="false">AE7+(AE7*(1-AF7)+((AE7*(1-AG7)+((AE7*(1-AH7))))))</f>
        <v>0</v>
      </c>
    </row>
    <row r="8" customFormat="false" ht="64.25" hidden="false" customHeight="true" outlineLevel="0" collapsed="false">
      <c r="A8" s="45" t="s">
        <v>1141</v>
      </c>
      <c r="B8" s="27" t="n">
        <v>7</v>
      </c>
      <c r="C8" s="28" t="s">
        <v>37</v>
      </c>
      <c r="D8" s="44" t="s">
        <v>1158</v>
      </c>
      <c r="E8" s="44" t="s">
        <v>1159</v>
      </c>
      <c r="F8" s="25" t="s">
        <v>1126</v>
      </c>
      <c r="G8" s="31" t="n">
        <v>46022</v>
      </c>
      <c r="H8" s="31" t="s">
        <v>1145</v>
      </c>
      <c r="I8" s="44" t="s">
        <v>1146</v>
      </c>
      <c r="J8" s="44" t="s">
        <v>1147</v>
      </c>
      <c r="K8" s="44" t="s">
        <v>1148</v>
      </c>
      <c r="L8" s="12" t="s">
        <v>45</v>
      </c>
      <c r="M8" s="33"/>
      <c r="N8" s="47" t="n">
        <v>400</v>
      </c>
      <c r="O8" s="25"/>
      <c r="P8" s="35"/>
      <c r="Q8" s="17" t="n">
        <f aca="false">P8*O8*N8</f>
        <v>0</v>
      </c>
      <c r="R8" s="44" t="s">
        <v>1160</v>
      </c>
      <c r="S8" s="25"/>
      <c r="T8" s="35"/>
      <c r="U8" s="37"/>
      <c r="V8" s="25" t="n">
        <v>150</v>
      </c>
      <c r="W8" s="25"/>
      <c r="X8" s="35"/>
      <c r="Y8" s="38" t="n">
        <f aca="false">X8*W8*V8</f>
        <v>0</v>
      </c>
      <c r="Z8" s="25" t="n">
        <v>0</v>
      </c>
      <c r="AA8" s="25" t="n">
        <v>0</v>
      </c>
      <c r="AB8" s="35" t="n">
        <v>0</v>
      </c>
      <c r="AC8" s="24" t="n">
        <f aca="false">AB8*AA8*Z8</f>
        <v>0</v>
      </c>
      <c r="AD8" s="25"/>
      <c r="AE8" s="40" t="n">
        <f aca="false">AC8+Y8+U8+Q8</f>
        <v>0</v>
      </c>
      <c r="AF8" s="41"/>
      <c r="AG8" s="41"/>
      <c r="AH8" s="41"/>
      <c r="AI8" s="39" t="n">
        <f aca="false">AE8+(AE8*(1-AF8)+((AE8*(1-AG8)+((AE8*(1-AH8))))))</f>
        <v>0</v>
      </c>
    </row>
    <row r="9" customFormat="false" ht="64.25" hidden="false" customHeight="true" outlineLevel="0" collapsed="false">
      <c r="A9" s="45" t="s">
        <v>1141</v>
      </c>
      <c r="B9" s="27" t="n">
        <v>7</v>
      </c>
      <c r="C9" s="28" t="s">
        <v>37</v>
      </c>
      <c r="D9" s="44" t="s">
        <v>1161</v>
      </c>
      <c r="E9" s="44" t="s">
        <v>1162</v>
      </c>
      <c r="F9" s="25" t="s">
        <v>1130</v>
      </c>
      <c r="G9" s="31" t="n">
        <v>46022</v>
      </c>
      <c r="H9" s="31" t="s">
        <v>1145</v>
      </c>
      <c r="I9" s="44" t="s">
        <v>1146</v>
      </c>
      <c r="J9" s="44" t="s">
        <v>1147</v>
      </c>
      <c r="K9" s="44" t="s">
        <v>1148</v>
      </c>
      <c r="L9" s="12" t="s">
        <v>45</v>
      </c>
      <c r="M9" s="33"/>
      <c r="N9" s="47" t="n">
        <v>1250</v>
      </c>
      <c r="O9" s="25"/>
      <c r="P9" s="35"/>
      <c r="Q9" s="17" t="n">
        <f aca="false">P9*O9*N9</f>
        <v>0</v>
      </c>
      <c r="R9" s="44" t="s">
        <v>1163</v>
      </c>
      <c r="S9" s="25"/>
      <c r="T9" s="35"/>
      <c r="U9" s="37"/>
      <c r="V9" s="25" t="n">
        <v>250</v>
      </c>
      <c r="W9" s="25"/>
      <c r="X9" s="35"/>
      <c r="Y9" s="38" t="n">
        <f aca="false">X9*W9*V9</f>
        <v>0</v>
      </c>
      <c r="Z9" s="25" t="n">
        <v>0</v>
      </c>
      <c r="AA9" s="25" t="n">
        <v>0</v>
      </c>
      <c r="AB9" s="35" t="n">
        <v>0</v>
      </c>
      <c r="AC9" s="24" t="n">
        <f aca="false">AB9*AA9*Z9</f>
        <v>0</v>
      </c>
      <c r="AD9" s="25"/>
      <c r="AE9" s="40" t="n">
        <f aca="false">AC9+Y9+U9+Q9</f>
        <v>0</v>
      </c>
      <c r="AF9" s="41"/>
      <c r="AG9" s="41"/>
      <c r="AH9" s="41"/>
      <c r="AI9" s="39" t="n">
        <f aca="false">AE9+(AE9*(1-AF9)+((AE9*(1-AG9)+((AE9*(1-AH9))))))</f>
        <v>0</v>
      </c>
    </row>
    <row r="10" customFormat="false" ht="64.25" hidden="false" customHeight="true" outlineLevel="0" collapsed="false">
      <c r="A10" s="45" t="s">
        <v>1141</v>
      </c>
      <c r="B10" s="27" t="n">
        <v>7</v>
      </c>
      <c r="C10" s="28" t="s">
        <v>37</v>
      </c>
      <c r="D10" s="44" t="s">
        <v>1164</v>
      </c>
      <c r="E10" s="44" t="s">
        <v>1165</v>
      </c>
      <c r="F10" s="25" t="s">
        <v>1166</v>
      </c>
      <c r="G10" s="31" t="n">
        <v>46022</v>
      </c>
      <c r="H10" s="31" t="s">
        <v>1145</v>
      </c>
      <c r="I10" s="44" t="s">
        <v>1146</v>
      </c>
      <c r="J10" s="44" t="s">
        <v>1147</v>
      </c>
      <c r="K10" s="44" t="s">
        <v>1148</v>
      </c>
      <c r="L10" s="12" t="s">
        <v>45</v>
      </c>
      <c r="M10" s="33"/>
      <c r="N10" s="47" t="n">
        <v>1350</v>
      </c>
      <c r="O10" s="25"/>
      <c r="P10" s="35"/>
      <c r="Q10" s="17" t="n">
        <f aca="false">P10*O10*N10</f>
        <v>0</v>
      </c>
      <c r="R10" s="44" t="s">
        <v>1167</v>
      </c>
      <c r="S10" s="25"/>
      <c r="T10" s="35"/>
      <c r="U10" s="37"/>
      <c r="V10" s="25" t="n">
        <v>0</v>
      </c>
      <c r="W10" s="25" t="n">
        <v>0</v>
      </c>
      <c r="X10" s="35" t="n">
        <v>0</v>
      </c>
      <c r="Y10" s="38" t="n">
        <f aca="false">X10*W10*V10</f>
        <v>0</v>
      </c>
      <c r="Z10" s="25" t="n">
        <v>0</v>
      </c>
      <c r="AA10" s="25" t="n">
        <v>0</v>
      </c>
      <c r="AB10" s="35" t="n">
        <v>0</v>
      </c>
      <c r="AC10" s="24" t="n">
        <f aca="false">AB10*AA10*Z10</f>
        <v>0</v>
      </c>
      <c r="AD10" s="25"/>
      <c r="AE10" s="40" t="n">
        <f aca="false">AC10+Y10+U10+Q10</f>
        <v>0</v>
      </c>
      <c r="AF10" s="41"/>
      <c r="AG10" s="41"/>
      <c r="AH10" s="41"/>
      <c r="AI10" s="39" t="n">
        <f aca="false">AE10+(AE10*(1-AF10)+((AE10*(1-AG10)+((AE10*(1-AH10))))))</f>
        <v>0</v>
      </c>
    </row>
    <row r="11" customFormat="false" ht="64.25" hidden="false" customHeight="true" outlineLevel="0" collapsed="false">
      <c r="A11" s="45" t="s">
        <v>1141</v>
      </c>
      <c r="B11" s="27" t="n">
        <v>7</v>
      </c>
      <c r="C11" s="28" t="s">
        <v>37</v>
      </c>
      <c r="D11" s="44" t="s">
        <v>1168</v>
      </c>
      <c r="E11" s="44" t="s">
        <v>1169</v>
      </c>
      <c r="F11" s="25" t="s">
        <v>1126</v>
      </c>
      <c r="G11" s="31" t="n">
        <v>46022</v>
      </c>
      <c r="H11" s="31" t="s">
        <v>1145</v>
      </c>
      <c r="I11" s="44" t="s">
        <v>1146</v>
      </c>
      <c r="J11" s="44" t="s">
        <v>1147</v>
      </c>
      <c r="K11" s="44" t="s">
        <v>1148</v>
      </c>
      <c r="L11" s="12" t="s">
        <v>45</v>
      </c>
      <c r="M11" s="33"/>
      <c r="N11" s="47" t="n">
        <v>415</v>
      </c>
      <c r="O11" s="25"/>
      <c r="P11" s="35"/>
      <c r="Q11" s="17" t="n">
        <f aca="false">P11*O11*N11</f>
        <v>0</v>
      </c>
      <c r="R11" s="44" t="s">
        <v>1170</v>
      </c>
      <c r="S11" s="25"/>
      <c r="T11" s="35"/>
      <c r="U11" s="37"/>
      <c r="V11" s="25" t="n">
        <v>65</v>
      </c>
      <c r="W11" s="25"/>
      <c r="X11" s="35"/>
      <c r="Y11" s="38" t="n">
        <f aca="false">X11*W11*V11</f>
        <v>0</v>
      </c>
      <c r="Z11" s="25" t="n">
        <v>0</v>
      </c>
      <c r="AA11" s="25" t="n">
        <v>0</v>
      </c>
      <c r="AB11" s="35" t="n">
        <v>0</v>
      </c>
      <c r="AC11" s="24" t="n">
        <f aca="false">AB11*AA11*Z11</f>
        <v>0</v>
      </c>
      <c r="AD11" s="25"/>
      <c r="AE11" s="40" t="n">
        <f aca="false">AC11+Y11+U11+Q11</f>
        <v>0</v>
      </c>
      <c r="AF11" s="41"/>
      <c r="AG11" s="41"/>
      <c r="AH11" s="41"/>
      <c r="AI11" s="39" t="n">
        <f aca="false">AE11+(AE11*(1-AF11)+((AE11*(1-AG11)+((AE11*(1-AH11))))))</f>
        <v>0</v>
      </c>
    </row>
    <row r="12" customFormat="false" ht="64.25" hidden="false" customHeight="true" outlineLevel="0" collapsed="false">
      <c r="A12" s="48" t="s">
        <v>1059</v>
      </c>
      <c r="B12" s="27" t="n">
        <v>7</v>
      </c>
      <c r="C12" s="28" t="s">
        <v>37</v>
      </c>
      <c r="D12" s="91" t="s">
        <v>1171</v>
      </c>
      <c r="E12" s="91" t="s">
        <v>1172</v>
      </c>
      <c r="F12" s="25" t="s">
        <v>1144</v>
      </c>
      <c r="G12" s="31" t="n">
        <v>46022</v>
      </c>
      <c r="H12" s="31" t="s">
        <v>1173</v>
      </c>
      <c r="I12" s="91" t="s">
        <v>1174</v>
      </c>
      <c r="J12" s="92" t="s">
        <v>1175</v>
      </c>
      <c r="K12" s="93" t="s">
        <v>1176</v>
      </c>
      <c r="L12" s="12" t="s">
        <v>45</v>
      </c>
      <c r="M12" s="33"/>
      <c r="N12" s="47" t="n">
        <v>1000</v>
      </c>
      <c r="O12" s="25"/>
      <c r="P12" s="35"/>
      <c r="Q12" s="17" t="n">
        <f aca="false">P12*O12*N12</f>
        <v>0</v>
      </c>
      <c r="R12" s="44" t="n">
        <v>0</v>
      </c>
      <c r="S12" s="25" t="n">
        <v>0</v>
      </c>
      <c r="T12" s="35" t="n">
        <v>0</v>
      </c>
      <c r="U12" s="37" t="n">
        <v>0</v>
      </c>
      <c r="V12" s="25" t="n">
        <v>0</v>
      </c>
      <c r="W12" s="25" t="n">
        <v>0</v>
      </c>
      <c r="X12" s="35" t="n">
        <v>0</v>
      </c>
      <c r="Y12" s="38" t="n">
        <f aca="false">X12*W12*V12</f>
        <v>0</v>
      </c>
      <c r="Z12" s="25" t="n">
        <v>0</v>
      </c>
      <c r="AA12" s="25" t="n">
        <v>0</v>
      </c>
      <c r="AB12" s="35" t="n">
        <v>0</v>
      </c>
      <c r="AC12" s="24" t="n">
        <f aca="false">AB12*AA12*Z12</f>
        <v>0</v>
      </c>
      <c r="AD12" s="25" t="s">
        <v>1177</v>
      </c>
      <c r="AE12" s="40" t="n">
        <f aca="false">AC12+Y12+U12+Q12</f>
        <v>0</v>
      </c>
      <c r="AF12" s="41"/>
      <c r="AG12" s="41"/>
      <c r="AH12" s="41"/>
      <c r="AI12" s="39" t="n">
        <f aca="false">AE12+(AE12*(1-AF12)+((AE12*(1-AG12)+((AE12*(1-AH12))))))</f>
        <v>0</v>
      </c>
    </row>
    <row r="13" customFormat="false" ht="64.25" hidden="false" customHeight="true" outlineLevel="0" collapsed="false">
      <c r="A13" s="45" t="s">
        <v>1093</v>
      </c>
      <c r="B13" s="27" t="n">
        <v>7</v>
      </c>
      <c r="C13" s="28" t="s">
        <v>37</v>
      </c>
      <c r="D13" s="44" t="s">
        <v>1178</v>
      </c>
      <c r="E13" s="44" t="s">
        <v>1179</v>
      </c>
      <c r="F13" s="25" t="s">
        <v>1144</v>
      </c>
      <c r="G13" s="31" t="s">
        <v>834</v>
      </c>
      <c r="H13" s="44" t="s">
        <v>1180</v>
      </c>
      <c r="I13" s="44" t="s">
        <v>1181</v>
      </c>
      <c r="J13" s="88" t="s">
        <v>1182</v>
      </c>
      <c r="K13" s="51" t="s">
        <v>1183</v>
      </c>
      <c r="L13" s="12" t="s">
        <v>45</v>
      </c>
      <c r="M13" s="33"/>
      <c r="N13" s="47" t="n">
        <v>0</v>
      </c>
      <c r="O13" s="25" t="n">
        <v>0</v>
      </c>
      <c r="P13" s="35" t="n">
        <v>0</v>
      </c>
      <c r="Q13" s="17" t="n">
        <f aca="false">P13*O13*N13</f>
        <v>0</v>
      </c>
      <c r="R13" s="44" t="s">
        <v>1184</v>
      </c>
      <c r="S13" s="25"/>
      <c r="T13" s="35"/>
      <c r="U13" s="37"/>
      <c r="V13" s="25" t="n">
        <v>100</v>
      </c>
      <c r="W13" s="25"/>
      <c r="X13" s="35"/>
      <c r="Y13" s="38" t="n">
        <f aca="false">X13*W13*V13</f>
        <v>0</v>
      </c>
      <c r="Z13" s="25" t="n">
        <v>0</v>
      </c>
      <c r="AA13" s="25" t="n">
        <v>0</v>
      </c>
      <c r="AB13" s="35" t="n">
        <v>0</v>
      </c>
      <c r="AC13" s="24" t="n">
        <f aca="false">AB13*AA13*Z13</f>
        <v>0</v>
      </c>
      <c r="AD13" s="44" t="s">
        <v>1185</v>
      </c>
      <c r="AE13" s="40" t="n">
        <f aca="false">AC13+Y13+U13+Q13</f>
        <v>0</v>
      </c>
      <c r="AF13" s="41"/>
      <c r="AG13" s="41"/>
      <c r="AH13" s="41"/>
      <c r="AI13" s="39" t="n">
        <f aca="false">AE13+(AE13*(1-AF13)+((AE13*(1-AG13)+((AE13*(1-AH13))))))</f>
        <v>0</v>
      </c>
    </row>
    <row r="14" customFormat="false" ht="137.75" hidden="false" customHeight="true" outlineLevel="0" collapsed="false">
      <c r="A14" s="45" t="s">
        <v>1093</v>
      </c>
      <c r="B14" s="27" t="n">
        <v>7</v>
      </c>
      <c r="C14" s="28" t="s">
        <v>37</v>
      </c>
      <c r="D14" s="44" t="s">
        <v>1186</v>
      </c>
      <c r="E14" s="44" t="s">
        <v>1187</v>
      </c>
      <c r="F14" s="87" t="s">
        <v>1126</v>
      </c>
      <c r="G14" s="31" t="s">
        <v>46</v>
      </c>
      <c r="H14" s="44" t="s">
        <v>1188</v>
      </c>
      <c r="I14" s="44" t="s">
        <v>1181</v>
      </c>
      <c r="J14" s="88" t="s">
        <v>1182</v>
      </c>
      <c r="K14" s="51" t="s">
        <v>1183</v>
      </c>
      <c r="L14" s="12" t="s">
        <v>45</v>
      </c>
      <c r="M14" s="33"/>
      <c r="N14" s="47" t="s">
        <v>46</v>
      </c>
      <c r="O14" s="25"/>
      <c r="P14" s="35"/>
      <c r="Q14" s="17" t="e">
        <f aca="false">P14*O14*N14</f>
        <v>#VALUE!</v>
      </c>
      <c r="R14" s="44" t="s">
        <v>1189</v>
      </c>
      <c r="S14" s="25"/>
      <c r="T14" s="35"/>
      <c r="U14" s="37"/>
      <c r="V14" s="25" t="n">
        <v>0</v>
      </c>
      <c r="W14" s="25" t="n">
        <v>0</v>
      </c>
      <c r="X14" s="35" t="n">
        <v>0</v>
      </c>
      <c r="Y14" s="38" t="n">
        <f aca="false">X14*W14*V14</f>
        <v>0</v>
      </c>
      <c r="Z14" s="25" t="n">
        <v>0</v>
      </c>
      <c r="AA14" s="25" t="n">
        <v>0</v>
      </c>
      <c r="AB14" s="35" t="n">
        <v>0</v>
      </c>
      <c r="AC14" s="24" t="n">
        <f aca="false">AB14*AA14*Z14</f>
        <v>0</v>
      </c>
      <c r="AD14" s="94" t="s">
        <v>1190</v>
      </c>
      <c r="AE14" s="40" t="e">
        <f aca="false">AC14+Y14+U14+Q14</f>
        <v>#VALUE!</v>
      </c>
      <c r="AF14" s="41"/>
      <c r="AG14" s="41"/>
      <c r="AH14" s="41"/>
      <c r="AI14" s="39" t="e">
        <f aca="false">AE14+(AE14*(1-AF14)+((AE14*(1-AG14)+((AE14*(1-AH14))))))</f>
        <v>#VALUE!</v>
      </c>
    </row>
    <row r="15" customFormat="false" ht="64.25" hidden="false" customHeight="true" outlineLevel="0" collapsed="false">
      <c r="A15" s="48" t="s">
        <v>349</v>
      </c>
      <c r="B15" s="27" t="n">
        <v>7</v>
      </c>
      <c r="C15" s="28" t="s">
        <v>37</v>
      </c>
      <c r="D15" s="44" t="s">
        <v>1191</v>
      </c>
      <c r="E15" s="44" t="s">
        <v>1192</v>
      </c>
      <c r="F15" s="87" t="s">
        <v>1144</v>
      </c>
      <c r="G15" s="44" t="s">
        <v>1193</v>
      </c>
      <c r="H15" s="44" t="s">
        <v>1194</v>
      </c>
      <c r="I15" s="44" t="s">
        <v>1195</v>
      </c>
      <c r="J15" s="44" t="s">
        <v>1196</v>
      </c>
      <c r="K15" s="56" t="s">
        <v>1197</v>
      </c>
      <c r="L15" s="12" t="s">
        <v>45</v>
      </c>
      <c r="M15" s="33"/>
      <c r="N15" s="47" t="n">
        <v>0</v>
      </c>
      <c r="O15" s="25" t="n">
        <v>0</v>
      </c>
      <c r="P15" s="35" t="n">
        <v>0</v>
      </c>
      <c r="Q15" s="17" t="n">
        <f aca="false">P15*O15*N15</f>
        <v>0</v>
      </c>
      <c r="R15" s="44" t="n">
        <v>0</v>
      </c>
      <c r="S15" s="25" t="n">
        <v>0</v>
      </c>
      <c r="T15" s="35" t="n">
        <v>0</v>
      </c>
      <c r="U15" s="37" t="n">
        <v>0</v>
      </c>
      <c r="V15" s="25" t="n">
        <v>0</v>
      </c>
      <c r="W15" s="25" t="n">
        <v>0</v>
      </c>
      <c r="X15" s="35" t="n">
        <v>0</v>
      </c>
      <c r="Y15" s="38" t="n">
        <f aca="false">X15*W15*V15</f>
        <v>0</v>
      </c>
      <c r="Z15" s="25" t="n">
        <v>0</v>
      </c>
      <c r="AA15" s="25" t="n">
        <v>0</v>
      </c>
      <c r="AB15" s="35" t="n">
        <v>0</v>
      </c>
      <c r="AC15" s="24" t="n">
        <f aca="false">AB15*AA15*Z15</f>
        <v>0</v>
      </c>
      <c r="AD15" s="44" t="s">
        <v>1198</v>
      </c>
      <c r="AE15" s="40" t="n">
        <f aca="false">AC15+Y15+U15+Q15</f>
        <v>0</v>
      </c>
      <c r="AF15" s="41"/>
      <c r="AG15" s="41"/>
      <c r="AH15" s="41"/>
      <c r="AI15" s="39" t="n">
        <f aca="false">AE15+(AE15*(1-AF15)+((AE15*(1-AG15)+((AE15*(1-AH15))))))</f>
        <v>0</v>
      </c>
    </row>
    <row r="16" customFormat="false" ht="64.25" hidden="false" customHeight="true" outlineLevel="0" collapsed="false">
      <c r="A16" s="48" t="s">
        <v>349</v>
      </c>
      <c r="B16" s="27" t="n">
        <v>7</v>
      </c>
      <c r="C16" s="28" t="s">
        <v>37</v>
      </c>
      <c r="D16" s="44" t="s">
        <v>1199</v>
      </c>
      <c r="E16" s="44" t="s">
        <v>1200</v>
      </c>
      <c r="F16" s="87" t="s">
        <v>1130</v>
      </c>
      <c r="G16" s="44" t="s">
        <v>1193</v>
      </c>
      <c r="H16" s="44" t="s">
        <v>1194</v>
      </c>
      <c r="I16" s="44" t="s">
        <v>1201</v>
      </c>
      <c r="J16" s="44" t="s">
        <v>1202</v>
      </c>
      <c r="K16" s="56" t="s">
        <v>1203</v>
      </c>
      <c r="L16" s="12" t="s">
        <v>45</v>
      </c>
      <c r="M16" s="33"/>
      <c r="N16" s="47" t="n">
        <v>0</v>
      </c>
      <c r="O16" s="25" t="n">
        <v>0</v>
      </c>
      <c r="P16" s="35" t="n">
        <v>0</v>
      </c>
      <c r="Q16" s="17" t="n">
        <f aca="false">P16*O16*N16</f>
        <v>0</v>
      </c>
      <c r="R16" s="44" t="n">
        <v>0</v>
      </c>
      <c r="S16" s="25" t="n">
        <v>0</v>
      </c>
      <c r="T16" s="35" t="n">
        <v>0</v>
      </c>
      <c r="U16" s="37" t="n">
        <v>0</v>
      </c>
      <c r="V16" s="25" t="n">
        <v>0</v>
      </c>
      <c r="W16" s="25" t="n">
        <v>0</v>
      </c>
      <c r="X16" s="35" t="n">
        <v>0</v>
      </c>
      <c r="Y16" s="38" t="n">
        <f aca="false">X16*W16*V16</f>
        <v>0</v>
      </c>
      <c r="Z16" s="25" t="n">
        <v>0</v>
      </c>
      <c r="AA16" s="25" t="n">
        <v>0</v>
      </c>
      <c r="AB16" s="35" t="n">
        <v>0</v>
      </c>
      <c r="AC16" s="24" t="n">
        <f aca="false">AB16*AA16*Z16</f>
        <v>0</v>
      </c>
      <c r="AD16" s="44" t="s">
        <v>1204</v>
      </c>
      <c r="AE16" s="40" t="n">
        <f aca="false">AC16+Y16+U16+Q16</f>
        <v>0</v>
      </c>
      <c r="AF16" s="41"/>
      <c r="AG16" s="41"/>
      <c r="AH16" s="41"/>
      <c r="AI16" s="39" t="n">
        <f aca="false">AE16+(AE16*(1-AF16)+((AE16*(1-AG16)+((AE16*(1-AH16))))))</f>
        <v>0</v>
      </c>
    </row>
    <row r="17" customFormat="false" ht="64.25" hidden="false" customHeight="true" outlineLevel="0" collapsed="false">
      <c r="A17" s="61" t="s">
        <v>434</v>
      </c>
      <c r="B17" s="61" t="n">
        <v>7</v>
      </c>
      <c r="C17" s="61"/>
      <c r="D17" s="61"/>
      <c r="E17" s="61"/>
      <c r="F17" s="61"/>
      <c r="G17" s="61"/>
      <c r="H17" s="61"/>
      <c r="I17" s="61"/>
      <c r="J17" s="61"/>
      <c r="K17" s="61"/>
      <c r="L17" s="62"/>
      <c r="M17" s="62" t="n">
        <f aca="false">SUM(M2:M16)</f>
        <v>0</v>
      </c>
      <c r="N17" s="61" t="n">
        <f aca="false">SUM(N2:N16)</f>
        <v>9646</v>
      </c>
      <c r="O17" s="61"/>
      <c r="P17" s="63" t="e">
        <f aca="false">Q17/N17</f>
        <v>#VALUE!</v>
      </c>
      <c r="Q17" s="62" t="e">
        <f aca="false">SUM(Q2:Q16)</f>
        <v>#VALUE!</v>
      </c>
      <c r="R17" s="61"/>
      <c r="S17" s="61"/>
      <c r="T17" s="63"/>
      <c r="U17" s="63" t="n">
        <f aca="false">SUM(U2:U16)</f>
        <v>0</v>
      </c>
      <c r="V17" s="61" t="n">
        <f aca="false">SUM(V2:V16)</f>
        <v>1557</v>
      </c>
      <c r="W17" s="61"/>
      <c r="X17" s="63" t="e">
        <f aca="false">Y17/V17</f>
        <v>#VALUE!</v>
      </c>
      <c r="Y17" s="63" t="e">
        <f aca="false">SUM(Y2:Y16)</f>
        <v>#VALUE!</v>
      </c>
      <c r="Z17" s="61" t="n">
        <f aca="false">SUM(Z2:Z16)</f>
        <v>0</v>
      </c>
      <c r="AA17" s="61"/>
      <c r="AB17" s="63" t="e">
        <f aca="false">AC17/Z17</f>
        <v>#DIV/0!</v>
      </c>
      <c r="AC17" s="62" t="n">
        <f aca="false">SUM(AC2:AC16)</f>
        <v>0</v>
      </c>
      <c r="AD17" s="61"/>
      <c r="AE17" s="62" t="e">
        <f aca="false">AC17+Y17+U17+Q17</f>
        <v>#VALUE!</v>
      </c>
      <c r="AF17" s="61"/>
      <c r="AG17" s="61"/>
      <c r="AH17" s="61"/>
      <c r="AI17" s="62" t="e">
        <f aca="false">AE17+(AE17*(1-AF17)+((AE17*(1-AG17)+((AE17*(1-AH17))))))</f>
        <v>#VALUE!</v>
      </c>
    </row>
  </sheetData>
  <mergeCells count="3">
    <mergeCell ref="A5:A11"/>
    <mergeCell ref="A13:A14"/>
    <mergeCell ref="A15:A16"/>
  </mergeCells>
  <hyperlinks>
    <hyperlink ref="H2" r:id="rId1" display="SRAA&#10;03.20.15.60.97&#10;sraa@region-academique-hdf.fr &#10;"/>
    <hyperlink ref="K2" r:id="rId2" display="ce.dls@ac-amiens.fr"/>
    <hyperlink ref="H3" r:id="rId3" display="Mme AURIBAULT&#10;03.23.23.78.83&#10;economat.spip-aisne@justice.fr"/>
    <hyperlink ref="K3" r:id="rId4" display="laetitia.ducret@justice.fr"/>
    <hyperlink ref="H4" r:id="rId5" display="Nicolas ROSEAU&#10;09.70.27.12.12 nicolas.roseau@douane.finances.gouv.fr"/>
    <hyperlink ref="H5" r:id="rId6" display="Carine FRITZINGER&#10;03.23.21.82.62&#10;carine.fritzinger@aisne.gouv.fr"/>
    <hyperlink ref="K5" r:id="rId7" display="olivier.tomezak@aisne.gouv.fr"/>
    <hyperlink ref="H6" r:id="rId8" display="Carine FRITZINGER&#10;03.23.21.82.62&#10;carine.fritzinger@aisne.gouv.fr"/>
    <hyperlink ref="K6" r:id="rId9" display="olivier.tomezak@aisne.gouv.fr"/>
    <hyperlink ref="H7" r:id="rId10" display="Carine FRITZINGER&#10;03.23.21.82.62&#10;carine.fritzinger@aisne.gouv.fr"/>
    <hyperlink ref="K7" r:id="rId11" display="olivier.tomezak@aisne.gouv.fr"/>
    <hyperlink ref="H8" r:id="rId12" display="Carine FRITZINGER&#10;03.23.21.82.62&#10;carine.fritzinger@aisne.gouv.fr"/>
    <hyperlink ref="K8" r:id="rId13" display="olivier.tomezak@aisne.gouv.fr"/>
    <hyperlink ref="H9" r:id="rId14" display="Carine FRITZINGER&#10;03.23.21.82.62&#10;carine.fritzinger@aisne.gouv.fr"/>
    <hyperlink ref="K9" r:id="rId15" display="olivier.tomezak@aisne.gouv.fr"/>
    <hyperlink ref="H10" r:id="rId16" display="Carine FRITZINGER&#10;03.23.21.82.62&#10;carine.fritzinger@aisne.gouv.fr"/>
    <hyperlink ref="K10" r:id="rId17" display="olivier.tomezak@aisne.gouv.fr"/>
    <hyperlink ref="H11" r:id="rId18" display="Carine FRITZINGER&#10;03.23.21.82.62&#10;carine.fritzinger@aisne.gouv.fr"/>
    <hyperlink ref="K11" r:id="rId19" display="olivier.tomezak@aisne.gouv.fr"/>
    <hyperlink ref="H12" r:id="rId20" display="Sabrina LEMOINE&#10;03.23.26.29.29&#10;dg.tj-laon@justice.fr"/>
    <hyperlink ref="K12" r:id="rId21" display="sebastien.letrain@justice.fr"/>
    <hyperlink ref="H13" r:id="rId22" display="Enora TOURNEMOLLE&#10;03 23 26 33 90&#10;enora.tournemolle@u-picardie.fr "/>
    <hyperlink ref="K13" r:id="rId23" display="enora.tournemolle@u-picardie.fr"/>
    <hyperlink ref="H14" r:id="rId24" display="Coralie HAYE&#10;06 31 12 89 05&#10;coralie.haye@u-picardie.fr "/>
    <hyperlink ref="K14" r:id="rId25" display="enora.tournemolle@u-picardie.fr"/>
    <hyperlink ref="H15" r:id="rId26" display="Marion MIQUEL ou Béatrice ZAJAC&#10;03 23 25 16 06 ou 03 23 25 16 05&#10;ddpn02-so-finances@interieur.gouv.fr "/>
    <hyperlink ref="K15" r:id="rId27" display="ddpn02-laon-em-materiel@interieur.gouv.fr"/>
    <hyperlink ref="H16" r:id="rId28" display="Marion MIQUEL ou Béatrice ZAJAC&#10;03 23 25 16 06 ou 03 23 25 16 05&#10;ddpn02-so-finances@interieur.gouv.fr "/>
    <hyperlink ref="K16" r:id="rId29" display="ddpn02-soissons-em-materiel@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3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I27"/>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C2" activeCellId="0" sqref="C2"/>
    </sheetView>
  </sheetViews>
  <sheetFormatPr defaultColWidth="8.72265625" defaultRowHeight="13.8" zeroHeight="false" outlineLevelRow="0" outlineLevelCol="0"/>
  <cols>
    <col collapsed="false" customWidth="true" hidden="false" outlineLevel="0" max="1" min="1" style="83" width="42.37"/>
    <col collapsed="false" customWidth="true" hidden="false" outlineLevel="0" max="2" min="2" style="7" width="12.84"/>
    <col collapsed="false" customWidth="true" hidden="false" outlineLevel="0" max="3" min="3" style="7" width="17.33"/>
    <col collapsed="false" customWidth="true" hidden="false" outlineLevel="0" max="4" min="4" style="7" width="31.24"/>
    <col collapsed="false" customWidth="true" hidden="false" outlineLevel="0" max="5" min="5" style="7" width="29.75"/>
    <col collapsed="false" customWidth="true" hidden="false" outlineLevel="0" max="6" min="6" style="7" width="23.54"/>
    <col collapsed="false" customWidth="true" hidden="false" outlineLevel="0" max="7" min="7" style="7" width="16.48"/>
    <col collapsed="false" customWidth="true" hidden="false" outlineLevel="0" max="8" min="8" style="7" width="42.16"/>
    <col collapsed="false" customWidth="true" hidden="false" outlineLevel="0" max="9" min="9" style="7" width="21.84"/>
    <col collapsed="false" customWidth="true" hidden="false" outlineLevel="0" max="10" min="10" style="7" width="14.43"/>
    <col collapsed="false" customWidth="true" hidden="false" outlineLevel="0" max="11" min="11" style="7" width="32.27"/>
    <col collapsed="false" customWidth="true" hidden="false" outlineLevel="0" max="12" min="12" style="7" width="14.57"/>
    <col collapsed="false" customWidth="true" hidden="false" outlineLevel="0" max="13" min="13" style="7" width="15.88"/>
    <col collapsed="false" customWidth="true" hidden="false" outlineLevel="0" max="14" min="14" style="7" width="16.89"/>
    <col collapsed="false" customWidth="true" hidden="false" outlineLevel="0" max="15" min="15" style="7" width="14.69"/>
    <col collapsed="false" customWidth="true" hidden="false" outlineLevel="0" max="16" min="16" style="7" width="22.07"/>
    <col collapsed="false" customWidth="true" hidden="false" outlineLevel="0" max="17" min="17" style="7" width="17.99"/>
    <col collapsed="false" customWidth="true" hidden="false" outlineLevel="0" max="18" min="18" style="7" width="26.11"/>
    <col collapsed="false" customWidth="true" hidden="false" outlineLevel="0" max="19" min="19" style="7" width="15.02"/>
    <col collapsed="false" customWidth="true" hidden="false" outlineLevel="0" max="20" min="20" style="7" width="25.68"/>
    <col collapsed="false" customWidth="true" hidden="false" outlineLevel="0" max="21" min="21" style="7" width="22.47"/>
    <col collapsed="false" customWidth="true" hidden="false" outlineLevel="0" max="22" min="22" style="7" width="19.06"/>
    <col collapsed="false" customWidth="true" hidden="false" outlineLevel="0" max="23" min="23" style="7" width="13.35"/>
    <col collapsed="false" customWidth="true" hidden="false" outlineLevel="0" max="24" min="24" style="7" width="18.19"/>
    <col collapsed="false" customWidth="true" hidden="false" outlineLevel="0" max="25" min="25" style="7" width="22.47"/>
    <col collapsed="false" customWidth="true" hidden="false" outlineLevel="0" max="26" min="26" style="7" width="17.33"/>
    <col collapsed="false" customWidth="true" hidden="false" outlineLevel="0" max="27" min="27" style="7" width="21.4"/>
    <col collapsed="false" customWidth="true" hidden="false" outlineLevel="0" max="28" min="28" style="7" width="17.76"/>
    <col collapsed="false" customWidth="true" hidden="false" outlineLevel="0" max="29" min="29" style="7" width="19.47"/>
    <col collapsed="false" customWidth="true" hidden="false" outlineLevel="0" max="30" min="30" style="7" width="58.64"/>
    <col collapsed="false" customWidth="true" hidden="false" outlineLevel="0" max="31" min="31" style="7" width="25.04"/>
    <col collapsed="false" customWidth="true" hidden="false" outlineLevel="0" max="32" min="32" style="7" width="20.39"/>
    <col collapsed="false" customWidth="true" hidden="false" outlineLevel="0" max="33" min="33" style="7" width="21.14"/>
    <col collapsed="false" customWidth="true" hidden="false" outlineLevel="0" max="34" min="34" style="7" width="20.58"/>
    <col collapsed="false" customWidth="true" hidden="false" outlineLevel="0" max="35" min="35" style="7" width="30.39"/>
    <col collapsed="false" customWidth="false" hidden="false" outlineLevel="0" max="1017" min="36" style="7" width="8.71"/>
    <col collapsed="false" customWidth="false" hidden="false" outlineLevel="0" max="16377" min="1018" style="7" width="8.72"/>
    <col collapsed="false" customWidth="true" hidden="false" outlineLevel="0" max="16384" min="16378" style="7" width="11.53"/>
  </cols>
  <sheetData>
    <row r="1" customFormat="false" ht="189.05" hidden="false" customHeight="true" outlineLevel="0" collapsed="false">
      <c r="A1" s="8" t="s">
        <v>3</v>
      </c>
      <c r="B1" s="9" t="s">
        <v>4</v>
      </c>
      <c r="C1" s="8" t="s">
        <v>5</v>
      </c>
      <c r="D1" s="9" t="s">
        <v>6</v>
      </c>
      <c r="E1" s="9" t="s">
        <v>7</v>
      </c>
      <c r="F1" s="10" t="s">
        <v>8</v>
      </c>
      <c r="G1" s="11" t="s">
        <v>9</v>
      </c>
      <c r="H1" s="11" t="s">
        <v>10</v>
      </c>
      <c r="I1" s="9" t="s">
        <v>11</v>
      </c>
      <c r="J1" s="9" t="s">
        <v>12</v>
      </c>
      <c r="K1" s="9" t="s">
        <v>13</v>
      </c>
      <c r="L1" s="12" t="s">
        <v>14</v>
      </c>
      <c r="M1" s="13" t="s">
        <v>15</v>
      </c>
      <c r="N1" s="14" t="s">
        <v>16</v>
      </c>
      <c r="O1" s="15" t="s">
        <v>17</v>
      </c>
      <c r="P1" s="16" t="s">
        <v>18</v>
      </c>
      <c r="Q1" s="17" t="s">
        <v>19</v>
      </c>
      <c r="R1" s="18" t="s">
        <v>435</v>
      </c>
      <c r="S1" s="18" t="s">
        <v>17</v>
      </c>
      <c r="T1" s="19" t="s">
        <v>21</v>
      </c>
      <c r="U1" s="20" t="s">
        <v>22</v>
      </c>
      <c r="V1" s="21" t="s">
        <v>23</v>
      </c>
      <c r="W1" s="21" t="s">
        <v>17</v>
      </c>
      <c r="X1" s="21" t="s">
        <v>24</v>
      </c>
      <c r="Y1" s="22" t="s">
        <v>25</v>
      </c>
      <c r="Z1" s="23" t="s">
        <v>26</v>
      </c>
      <c r="AA1" s="23" t="s">
        <v>27</v>
      </c>
      <c r="AB1" s="23" t="s">
        <v>28</v>
      </c>
      <c r="AC1" s="24" t="s">
        <v>29</v>
      </c>
      <c r="AD1" s="25" t="s">
        <v>30</v>
      </c>
      <c r="AE1" s="24" t="s">
        <v>31</v>
      </c>
      <c r="AF1" s="24" t="s">
        <v>32</v>
      </c>
      <c r="AG1" s="24" t="s">
        <v>33</v>
      </c>
      <c r="AH1" s="24" t="s">
        <v>34</v>
      </c>
      <c r="AI1" s="24" t="s">
        <v>35</v>
      </c>
    </row>
    <row r="2" customFormat="false" ht="160.7" hidden="false" customHeight="true" outlineLevel="0" collapsed="false">
      <c r="A2" s="48" t="s">
        <v>36</v>
      </c>
      <c r="B2" s="27" t="n">
        <v>8</v>
      </c>
      <c r="C2" s="28" t="s">
        <v>37</v>
      </c>
      <c r="D2" s="29" t="s">
        <v>1205</v>
      </c>
      <c r="E2" s="29" t="s">
        <v>1206</v>
      </c>
      <c r="F2" s="25" t="s">
        <v>1207</v>
      </c>
      <c r="G2" s="30" t="n">
        <v>46022</v>
      </c>
      <c r="H2" s="31" t="s">
        <v>995</v>
      </c>
      <c r="I2" s="29" t="s">
        <v>996</v>
      </c>
      <c r="J2" s="29" t="s">
        <v>997</v>
      </c>
      <c r="K2" s="51" t="s">
        <v>998</v>
      </c>
      <c r="L2" s="12" t="s">
        <v>45</v>
      </c>
      <c r="M2" s="33"/>
      <c r="N2" s="47" t="s">
        <v>46</v>
      </c>
      <c r="O2" s="25"/>
      <c r="P2" s="35"/>
      <c r="Q2" s="36" t="e">
        <f aca="false">P2*O2*N2</f>
        <v>#VALUE!</v>
      </c>
      <c r="R2" s="47" t="s">
        <v>46</v>
      </c>
      <c r="S2" s="25"/>
      <c r="T2" s="35"/>
      <c r="U2" s="37"/>
      <c r="V2" s="47" t="s">
        <v>46</v>
      </c>
      <c r="W2" s="25"/>
      <c r="X2" s="35"/>
      <c r="Y2" s="38" t="e">
        <f aca="false">X2*W2*V2</f>
        <v>#VALUE!</v>
      </c>
      <c r="Z2" s="25" t="n">
        <v>0</v>
      </c>
      <c r="AA2" s="25" t="n">
        <v>0</v>
      </c>
      <c r="AB2" s="35" t="n">
        <v>0</v>
      </c>
      <c r="AC2" s="39" t="n">
        <f aca="false">AB2*AA2*Z2</f>
        <v>0</v>
      </c>
      <c r="AD2" s="25" t="s">
        <v>1208</v>
      </c>
      <c r="AE2" s="40" t="e">
        <f aca="false">AC2+Y2+U2+Q2</f>
        <v>#VALUE!</v>
      </c>
      <c r="AF2" s="41"/>
      <c r="AG2" s="41"/>
      <c r="AH2" s="41"/>
      <c r="AI2" s="39" t="e">
        <f aca="false">AE2+(AE2*(1-AF2)+((AE2*(1-AG2)+((AE2*(1-AH2))))))</f>
        <v>#VALUE!</v>
      </c>
    </row>
    <row r="3" customFormat="false" ht="79.6" hidden="false" customHeight="true" outlineLevel="0" collapsed="false">
      <c r="A3" s="48" t="s">
        <v>36</v>
      </c>
      <c r="B3" s="27" t="n">
        <v>8</v>
      </c>
      <c r="C3" s="28" t="s">
        <v>37</v>
      </c>
      <c r="D3" s="29" t="s">
        <v>1209</v>
      </c>
      <c r="E3" s="29" t="s">
        <v>1210</v>
      </c>
      <c r="F3" s="25" t="s">
        <v>1211</v>
      </c>
      <c r="G3" s="30" t="n">
        <v>46022</v>
      </c>
      <c r="H3" s="31" t="s">
        <v>995</v>
      </c>
      <c r="I3" s="29" t="s">
        <v>996</v>
      </c>
      <c r="J3" s="29" t="s">
        <v>997</v>
      </c>
      <c r="K3" s="51" t="s">
        <v>998</v>
      </c>
      <c r="L3" s="12" t="s">
        <v>45</v>
      </c>
      <c r="M3" s="33"/>
      <c r="N3" s="47" t="s">
        <v>46</v>
      </c>
      <c r="O3" s="25"/>
      <c r="P3" s="35"/>
      <c r="Q3" s="36" t="e">
        <f aca="false">P3*O3*N3</f>
        <v>#VALUE!</v>
      </c>
      <c r="R3" s="47" t="s">
        <v>46</v>
      </c>
      <c r="S3" s="25"/>
      <c r="T3" s="35"/>
      <c r="U3" s="37"/>
      <c r="V3" s="25" t="n">
        <v>0</v>
      </c>
      <c r="W3" s="25" t="n">
        <v>0</v>
      </c>
      <c r="X3" s="35" t="n">
        <v>0</v>
      </c>
      <c r="Y3" s="38" t="n">
        <f aca="false">X3*W3*V3</f>
        <v>0</v>
      </c>
      <c r="Z3" s="25" t="n">
        <v>0</v>
      </c>
      <c r="AA3" s="25" t="n">
        <v>0</v>
      </c>
      <c r="AB3" s="35" t="n">
        <v>0</v>
      </c>
      <c r="AC3" s="39" t="n">
        <f aca="false">AB3*AA3*Z3</f>
        <v>0</v>
      </c>
      <c r="AD3" s="25" t="s">
        <v>999</v>
      </c>
      <c r="AE3" s="40" t="e">
        <f aca="false">AC3+Y3+U3+Q3</f>
        <v>#VALUE!</v>
      </c>
      <c r="AF3" s="41"/>
      <c r="AG3" s="41"/>
      <c r="AH3" s="41"/>
      <c r="AI3" s="39" t="e">
        <f aca="false">AE3+(AE3*(1-AF3)+((AE3*(1-AG3)+((AE3*(1-AH3))))))</f>
        <v>#VALUE!</v>
      </c>
    </row>
    <row r="4" customFormat="false" ht="79.6" hidden="false" customHeight="true" outlineLevel="0" collapsed="false">
      <c r="A4" s="48" t="s">
        <v>36</v>
      </c>
      <c r="B4" s="27" t="n">
        <v>8</v>
      </c>
      <c r="C4" s="28" t="s">
        <v>37</v>
      </c>
      <c r="D4" s="29" t="s">
        <v>1212</v>
      </c>
      <c r="E4" s="29" t="s">
        <v>1213</v>
      </c>
      <c r="F4" s="25" t="s">
        <v>1207</v>
      </c>
      <c r="G4" s="30" t="n">
        <v>46022</v>
      </c>
      <c r="H4" s="31" t="s">
        <v>995</v>
      </c>
      <c r="I4" s="29" t="s">
        <v>996</v>
      </c>
      <c r="J4" s="29" t="s">
        <v>997</v>
      </c>
      <c r="K4" s="51" t="s">
        <v>998</v>
      </c>
      <c r="L4" s="12" t="s">
        <v>45</v>
      </c>
      <c r="M4" s="33"/>
      <c r="N4" s="47" t="s">
        <v>46</v>
      </c>
      <c r="O4" s="25"/>
      <c r="P4" s="35"/>
      <c r="Q4" s="36" t="e">
        <f aca="false">P4*O4*N4</f>
        <v>#VALUE!</v>
      </c>
      <c r="R4" s="47" t="s">
        <v>46</v>
      </c>
      <c r="S4" s="25"/>
      <c r="T4" s="35"/>
      <c r="U4" s="37"/>
      <c r="V4" s="25" t="n">
        <v>0</v>
      </c>
      <c r="W4" s="25" t="n">
        <v>0</v>
      </c>
      <c r="X4" s="35" t="n">
        <v>0</v>
      </c>
      <c r="Y4" s="38" t="n">
        <f aca="false">X4*W4*V4</f>
        <v>0</v>
      </c>
      <c r="Z4" s="25" t="n">
        <v>0</v>
      </c>
      <c r="AA4" s="25" t="n">
        <v>0</v>
      </c>
      <c r="AB4" s="35" t="n">
        <v>0</v>
      </c>
      <c r="AC4" s="39" t="n">
        <f aca="false">AB4*AA4*Z4</f>
        <v>0</v>
      </c>
      <c r="AD4" s="25" t="s">
        <v>999</v>
      </c>
      <c r="AE4" s="40" t="e">
        <f aca="false">AC4+Y4+U4+Q4</f>
        <v>#VALUE!</v>
      </c>
      <c r="AF4" s="41"/>
      <c r="AG4" s="41"/>
      <c r="AH4" s="41"/>
      <c r="AI4" s="39" t="e">
        <f aca="false">AE4+(AE4*(1-AF4)+((AE4*(1-AG4)+((AE4*(1-AH4))))))</f>
        <v>#VALUE!</v>
      </c>
    </row>
    <row r="5" customFormat="false" ht="79.6" hidden="false" customHeight="true" outlineLevel="0" collapsed="false">
      <c r="A5" s="45" t="s">
        <v>1214</v>
      </c>
      <c r="B5" s="27" t="n">
        <v>8</v>
      </c>
      <c r="C5" s="28" t="s">
        <v>37</v>
      </c>
      <c r="D5" s="44" t="s">
        <v>1215</v>
      </c>
      <c r="E5" s="44" t="s">
        <v>1216</v>
      </c>
      <c r="F5" s="25" t="s">
        <v>1217</v>
      </c>
      <c r="G5" s="31" t="n">
        <v>46022</v>
      </c>
      <c r="H5" s="95"/>
      <c r="I5" s="96"/>
      <c r="J5" s="96"/>
      <c r="K5" s="96"/>
      <c r="L5" s="12" t="s">
        <v>45</v>
      </c>
      <c r="M5" s="33"/>
      <c r="N5" s="47" t="n">
        <v>400</v>
      </c>
      <c r="O5" s="25"/>
      <c r="P5" s="35"/>
      <c r="Q5" s="36" t="n">
        <f aca="false">P5*O5*N5</f>
        <v>0</v>
      </c>
      <c r="R5" s="44" t="s">
        <v>1218</v>
      </c>
      <c r="S5" s="25"/>
      <c r="T5" s="35"/>
      <c r="U5" s="37"/>
      <c r="V5" s="25" t="n">
        <v>10</v>
      </c>
      <c r="W5" s="25"/>
      <c r="X5" s="35"/>
      <c r="Y5" s="38" t="n">
        <f aca="false">X5*W5*V5</f>
        <v>0</v>
      </c>
      <c r="Z5" s="25" t="n">
        <v>0</v>
      </c>
      <c r="AA5" s="25" t="n">
        <v>0</v>
      </c>
      <c r="AB5" s="35" t="n">
        <v>0</v>
      </c>
      <c r="AC5" s="39" t="n">
        <f aca="false">AB5*AA5*Z5</f>
        <v>0</v>
      </c>
      <c r="AD5" s="25"/>
      <c r="AE5" s="40" t="n">
        <f aca="false">AC5+Y5+U5+Q5</f>
        <v>0</v>
      </c>
      <c r="AF5" s="41"/>
      <c r="AG5" s="41"/>
      <c r="AH5" s="41"/>
      <c r="AI5" s="39" t="n">
        <f aca="false">AE5+(AE5*(1-AF5)+((AE5*(1-AG5)+((AE5*(1-AH5))))))</f>
        <v>0</v>
      </c>
    </row>
    <row r="6" customFormat="false" ht="79.6" hidden="false" customHeight="true" outlineLevel="0" collapsed="false">
      <c r="A6" s="45" t="s">
        <v>1214</v>
      </c>
      <c r="B6" s="27" t="n">
        <v>8</v>
      </c>
      <c r="C6" s="28" t="s">
        <v>37</v>
      </c>
      <c r="D6" s="44" t="s">
        <v>1219</v>
      </c>
      <c r="E6" s="44" t="s">
        <v>1220</v>
      </c>
      <c r="F6" s="25" t="s">
        <v>1211</v>
      </c>
      <c r="G6" s="31" t="n">
        <v>46022</v>
      </c>
      <c r="H6" s="95"/>
      <c r="I6" s="29" t="s">
        <v>1221</v>
      </c>
      <c r="J6" s="29" t="s">
        <v>1222</v>
      </c>
      <c r="K6" s="51" t="s">
        <v>1223</v>
      </c>
      <c r="L6" s="12" t="s">
        <v>45</v>
      </c>
      <c r="M6" s="33"/>
      <c r="N6" s="47" t="n">
        <v>2200</v>
      </c>
      <c r="O6" s="25"/>
      <c r="P6" s="35"/>
      <c r="Q6" s="36" t="n">
        <f aca="false">P6*O6*N6</f>
        <v>0</v>
      </c>
      <c r="R6" s="44" t="s">
        <v>1224</v>
      </c>
      <c r="S6" s="25"/>
      <c r="T6" s="35"/>
      <c r="U6" s="37"/>
      <c r="V6" s="25" t="n">
        <v>100</v>
      </c>
      <c r="W6" s="25"/>
      <c r="X6" s="35"/>
      <c r="Y6" s="38" t="n">
        <f aca="false">X6*W6*V6</f>
        <v>0</v>
      </c>
      <c r="Z6" s="25" t="n">
        <v>0</v>
      </c>
      <c r="AA6" s="25" t="n">
        <v>0</v>
      </c>
      <c r="AB6" s="35" t="n">
        <v>0</v>
      </c>
      <c r="AC6" s="39" t="n">
        <f aca="false">AB6*AA6*Z6</f>
        <v>0</v>
      </c>
      <c r="AD6" s="25"/>
      <c r="AE6" s="40" t="n">
        <f aca="false">AC6+Y6+U6+Q6</f>
        <v>0</v>
      </c>
      <c r="AF6" s="41"/>
      <c r="AG6" s="41"/>
      <c r="AH6" s="41"/>
      <c r="AI6" s="39" t="n">
        <f aca="false">AE6+(AE6*(1-AF6)+((AE6*(1-AG6)+((AE6*(1-AH6))))))</f>
        <v>0</v>
      </c>
    </row>
    <row r="7" customFormat="false" ht="79.6" hidden="false" customHeight="true" outlineLevel="0" collapsed="false">
      <c r="A7" s="45" t="s">
        <v>1214</v>
      </c>
      <c r="B7" s="27" t="n">
        <v>8</v>
      </c>
      <c r="C7" s="28" t="s">
        <v>37</v>
      </c>
      <c r="D7" s="44" t="s">
        <v>1225</v>
      </c>
      <c r="E7" s="44" t="s">
        <v>1226</v>
      </c>
      <c r="F7" s="25" t="s">
        <v>1207</v>
      </c>
      <c r="G7" s="31" t="n">
        <v>46022</v>
      </c>
      <c r="H7" s="95"/>
      <c r="I7" s="29" t="s">
        <v>1227</v>
      </c>
      <c r="J7" s="29" t="s">
        <v>1228</v>
      </c>
      <c r="K7" s="44" t="s">
        <v>1229</v>
      </c>
      <c r="L7" s="12" t="s">
        <v>45</v>
      </c>
      <c r="M7" s="33"/>
      <c r="N7" s="47" t="n">
        <v>200</v>
      </c>
      <c r="O7" s="25"/>
      <c r="P7" s="35"/>
      <c r="Q7" s="36" t="n">
        <f aca="false">P7*O7*N7</f>
        <v>0</v>
      </c>
      <c r="R7" s="44" t="s">
        <v>1230</v>
      </c>
      <c r="S7" s="25"/>
      <c r="T7" s="35"/>
      <c r="U7" s="37"/>
      <c r="V7" s="25" t="n">
        <v>100</v>
      </c>
      <c r="W7" s="25"/>
      <c r="X7" s="35"/>
      <c r="Y7" s="38" t="n">
        <f aca="false">X7*W7*V7</f>
        <v>0</v>
      </c>
      <c r="Z7" s="25" t="n">
        <v>0</v>
      </c>
      <c r="AA7" s="25" t="n">
        <v>0</v>
      </c>
      <c r="AB7" s="35" t="n">
        <v>0</v>
      </c>
      <c r="AC7" s="39" t="n">
        <f aca="false">AB7*AA7*Z7</f>
        <v>0</v>
      </c>
      <c r="AD7" s="25"/>
      <c r="AE7" s="40" t="n">
        <f aca="false">AC7+Y7+U7+Q7</f>
        <v>0</v>
      </c>
      <c r="AF7" s="41"/>
      <c r="AG7" s="41"/>
      <c r="AH7" s="41"/>
      <c r="AI7" s="39" t="n">
        <f aca="false">AE7+(AE7*(1-AF7)+((AE7*(1-AG7)+((AE7*(1-AH7))))))</f>
        <v>0</v>
      </c>
    </row>
    <row r="8" customFormat="false" ht="79.6" hidden="false" customHeight="true" outlineLevel="0" collapsed="false">
      <c r="A8" s="45" t="s">
        <v>1214</v>
      </c>
      <c r="B8" s="27" t="n">
        <v>8</v>
      </c>
      <c r="C8" s="28" t="s">
        <v>37</v>
      </c>
      <c r="D8" s="44" t="s">
        <v>1231</v>
      </c>
      <c r="E8" s="44" t="s">
        <v>1232</v>
      </c>
      <c r="F8" s="25" t="s">
        <v>1207</v>
      </c>
      <c r="G8" s="31" t="n">
        <v>46022</v>
      </c>
      <c r="H8" s="95"/>
      <c r="I8" s="29" t="s">
        <v>1227</v>
      </c>
      <c r="J8" s="29" t="s">
        <v>1228</v>
      </c>
      <c r="K8" s="44" t="s">
        <v>1229</v>
      </c>
      <c r="L8" s="12" t="s">
        <v>45</v>
      </c>
      <c r="M8" s="33"/>
      <c r="N8" s="47" t="n">
        <v>4747</v>
      </c>
      <c r="O8" s="25"/>
      <c r="P8" s="35"/>
      <c r="Q8" s="36" t="n">
        <f aca="false">P8*O8*N8</f>
        <v>0</v>
      </c>
      <c r="R8" s="44" t="s">
        <v>1233</v>
      </c>
      <c r="S8" s="25"/>
      <c r="T8" s="35"/>
      <c r="U8" s="37"/>
      <c r="V8" s="25" t="n">
        <v>232</v>
      </c>
      <c r="W8" s="25"/>
      <c r="X8" s="35"/>
      <c r="Y8" s="38" t="n">
        <f aca="false">X8*W8*V8</f>
        <v>0</v>
      </c>
      <c r="Z8" s="25" t="n">
        <v>0</v>
      </c>
      <c r="AA8" s="25" t="n">
        <v>0</v>
      </c>
      <c r="AB8" s="35" t="n">
        <v>0</v>
      </c>
      <c r="AC8" s="39" t="n">
        <f aca="false">AB8*AA8*Z8</f>
        <v>0</v>
      </c>
      <c r="AD8" s="25"/>
      <c r="AE8" s="40" t="n">
        <f aca="false">AC8+Y8+U8+Q8</f>
        <v>0</v>
      </c>
      <c r="AF8" s="41"/>
      <c r="AG8" s="41"/>
      <c r="AH8" s="41"/>
      <c r="AI8" s="39" t="n">
        <f aca="false">AE8+(AE8*(1-AF8)+((AE8*(1-AG8)+((AE8*(1-AH8))))))</f>
        <v>0</v>
      </c>
    </row>
    <row r="9" customFormat="false" ht="79.6" hidden="false" customHeight="true" outlineLevel="0" collapsed="false">
      <c r="A9" s="45" t="s">
        <v>1214</v>
      </c>
      <c r="B9" s="27" t="n">
        <v>8</v>
      </c>
      <c r="C9" s="28" t="s">
        <v>37</v>
      </c>
      <c r="D9" s="44" t="s">
        <v>1234</v>
      </c>
      <c r="E9" s="44" t="s">
        <v>1235</v>
      </c>
      <c r="F9" s="25" t="s">
        <v>1207</v>
      </c>
      <c r="G9" s="31" t="n">
        <v>46022</v>
      </c>
      <c r="H9" s="95"/>
      <c r="I9" s="29" t="s">
        <v>1227</v>
      </c>
      <c r="J9" s="29" t="s">
        <v>1228</v>
      </c>
      <c r="K9" s="44" t="s">
        <v>1229</v>
      </c>
      <c r="L9" s="12" t="s">
        <v>45</v>
      </c>
      <c r="M9" s="33"/>
      <c r="N9" s="47" t="n">
        <v>0</v>
      </c>
      <c r="O9" s="25" t="n">
        <v>0</v>
      </c>
      <c r="P9" s="35" t="n">
        <v>0</v>
      </c>
      <c r="Q9" s="36" t="n">
        <f aca="false">P9*O9*N9</f>
        <v>0</v>
      </c>
      <c r="R9" s="44" t="s">
        <v>1236</v>
      </c>
      <c r="S9" s="25"/>
      <c r="T9" s="35"/>
      <c r="U9" s="37"/>
      <c r="V9" s="25" t="n">
        <v>100</v>
      </c>
      <c r="W9" s="25"/>
      <c r="X9" s="35"/>
      <c r="Y9" s="38" t="n">
        <f aca="false">X9*W9*V9</f>
        <v>0</v>
      </c>
      <c r="Z9" s="25" t="n">
        <v>0</v>
      </c>
      <c r="AA9" s="25" t="n">
        <v>0</v>
      </c>
      <c r="AB9" s="35" t="n">
        <v>0</v>
      </c>
      <c r="AC9" s="39" t="n">
        <f aca="false">AB9*AA9*Z9</f>
        <v>0</v>
      </c>
      <c r="AD9" s="25"/>
      <c r="AE9" s="40" t="n">
        <f aca="false">AC9+Y9+U9+Q9</f>
        <v>0</v>
      </c>
      <c r="AF9" s="41"/>
      <c r="AG9" s="41"/>
      <c r="AH9" s="41"/>
      <c r="AI9" s="39" t="n">
        <f aca="false">AE9+(AE9*(1-AF9)+((AE9*(1-AG9)+((AE9*(1-AH9))))))</f>
        <v>0</v>
      </c>
    </row>
    <row r="10" customFormat="false" ht="79.6" hidden="false" customHeight="true" outlineLevel="0" collapsed="false">
      <c r="A10" s="45" t="s">
        <v>1214</v>
      </c>
      <c r="B10" s="27" t="n">
        <v>8</v>
      </c>
      <c r="C10" s="28" t="s">
        <v>37</v>
      </c>
      <c r="D10" s="44" t="s">
        <v>1237</v>
      </c>
      <c r="E10" s="44" t="s">
        <v>1238</v>
      </c>
      <c r="F10" s="25" t="s">
        <v>1207</v>
      </c>
      <c r="G10" s="31" t="n">
        <v>46022</v>
      </c>
      <c r="H10" s="95"/>
      <c r="I10" s="29" t="s">
        <v>1227</v>
      </c>
      <c r="J10" s="29" t="s">
        <v>1228</v>
      </c>
      <c r="K10" s="44" t="s">
        <v>1229</v>
      </c>
      <c r="L10" s="12" t="s">
        <v>45</v>
      </c>
      <c r="M10" s="33"/>
      <c r="N10" s="47" t="n">
        <v>0</v>
      </c>
      <c r="O10" s="25" t="n">
        <v>0</v>
      </c>
      <c r="P10" s="35" t="n">
        <v>0</v>
      </c>
      <c r="Q10" s="36" t="n">
        <f aca="false">P10*O10*N10</f>
        <v>0</v>
      </c>
      <c r="R10" s="44" t="s">
        <v>1239</v>
      </c>
      <c r="S10" s="25"/>
      <c r="T10" s="35"/>
      <c r="U10" s="37"/>
      <c r="V10" s="25" t="n">
        <v>0</v>
      </c>
      <c r="W10" s="25" t="n">
        <v>0</v>
      </c>
      <c r="X10" s="35" t="n">
        <v>0</v>
      </c>
      <c r="Y10" s="38" t="n">
        <f aca="false">X10*W10*V10</f>
        <v>0</v>
      </c>
      <c r="Z10" s="25" t="n">
        <v>0</v>
      </c>
      <c r="AA10" s="25" t="n">
        <v>0</v>
      </c>
      <c r="AB10" s="35" t="n">
        <v>0</v>
      </c>
      <c r="AC10" s="39" t="n">
        <f aca="false">AB10*AA10*Z10</f>
        <v>0</v>
      </c>
      <c r="AD10" s="25"/>
      <c r="AE10" s="40" t="n">
        <f aca="false">AC10+Y10+U10+Q10</f>
        <v>0</v>
      </c>
      <c r="AF10" s="41"/>
      <c r="AG10" s="41"/>
      <c r="AH10" s="41"/>
      <c r="AI10" s="39" t="n">
        <f aca="false">AE10+(AE10*(1-AF10)+((AE10*(1-AG10)+((AE10*(1-AH10))))))</f>
        <v>0</v>
      </c>
    </row>
    <row r="11" customFormat="false" ht="79.6" hidden="false" customHeight="true" outlineLevel="0" collapsed="false">
      <c r="A11" s="48" t="s">
        <v>830</v>
      </c>
      <c r="B11" s="27" t="n">
        <v>8</v>
      </c>
      <c r="C11" s="28" t="s">
        <v>37</v>
      </c>
      <c r="D11" s="44" t="s">
        <v>1240</v>
      </c>
      <c r="E11" s="44" t="s">
        <v>1241</v>
      </c>
      <c r="F11" s="44" t="s">
        <v>1242</v>
      </c>
      <c r="G11" s="31" t="s">
        <v>834</v>
      </c>
      <c r="H11" s="56" t="s">
        <v>843</v>
      </c>
      <c r="I11" s="44" t="s">
        <v>844</v>
      </c>
      <c r="J11" s="44" t="s">
        <v>845</v>
      </c>
      <c r="K11" s="44" t="s">
        <v>846</v>
      </c>
      <c r="L11" s="12" t="s">
        <v>45</v>
      </c>
      <c r="M11" s="33"/>
      <c r="N11" s="47" t="n">
        <v>7600</v>
      </c>
      <c r="O11" s="25"/>
      <c r="P11" s="35"/>
      <c r="Q11" s="36" t="n">
        <f aca="false">P11*O11*N11</f>
        <v>0</v>
      </c>
      <c r="R11" s="44" t="n">
        <v>0</v>
      </c>
      <c r="S11" s="25" t="n">
        <v>0</v>
      </c>
      <c r="T11" s="35" t="n">
        <v>0</v>
      </c>
      <c r="U11" s="37" t="n">
        <v>0</v>
      </c>
      <c r="V11" s="25" t="n">
        <v>0</v>
      </c>
      <c r="W11" s="25" t="n">
        <v>0</v>
      </c>
      <c r="X11" s="35" t="n">
        <v>0</v>
      </c>
      <c r="Y11" s="38" t="n">
        <f aca="false">X11*W11*V11</f>
        <v>0</v>
      </c>
      <c r="Z11" s="25" t="n">
        <v>0</v>
      </c>
      <c r="AA11" s="25" t="n">
        <v>0</v>
      </c>
      <c r="AB11" s="35" t="n">
        <v>0</v>
      </c>
      <c r="AC11" s="39" t="n">
        <f aca="false">AB11*AA11*Z11</f>
        <v>0</v>
      </c>
      <c r="AD11" s="44" t="s">
        <v>847</v>
      </c>
      <c r="AE11" s="40" t="n">
        <f aca="false">AC11+Y11+U11+Q11</f>
        <v>0</v>
      </c>
      <c r="AF11" s="41"/>
      <c r="AG11" s="41"/>
      <c r="AH11" s="41"/>
      <c r="AI11" s="39" t="n">
        <f aca="false">AE11+(AE11*(1-AF11)+((AE11*(1-AG11)+((AE11*(1-AH11))))))</f>
        <v>0</v>
      </c>
    </row>
    <row r="12" customFormat="false" ht="112.4" hidden="false" customHeight="true" outlineLevel="0" collapsed="false">
      <c r="A12" s="45" t="s">
        <v>1243</v>
      </c>
      <c r="B12" s="27" t="n">
        <v>8</v>
      </c>
      <c r="C12" s="28" t="s">
        <v>37</v>
      </c>
      <c r="D12" s="69" t="s">
        <v>1244</v>
      </c>
      <c r="E12" s="69" t="s">
        <v>1245</v>
      </c>
      <c r="F12" s="25" t="s">
        <v>1207</v>
      </c>
      <c r="G12" s="31" t="n">
        <v>46022</v>
      </c>
      <c r="H12" s="82" t="s">
        <v>1246</v>
      </c>
      <c r="I12" s="69" t="s">
        <v>1247</v>
      </c>
      <c r="J12" s="44" t="s">
        <v>1248</v>
      </c>
      <c r="K12" s="51" t="s">
        <v>1249</v>
      </c>
      <c r="L12" s="12" t="s">
        <v>45</v>
      </c>
      <c r="M12" s="33"/>
      <c r="N12" s="47" t="n">
        <v>600</v>
      </c>
      <c r="O12" s="25"/>
      <c r="P12" s="35"/>
      <c r="Q12" s="36" t="n">
        <f aca="false">P12*O12*N12</f>
        <v>0</v>
      </c>
      <c r="R12" s="44" t="s">
        <v>1250</v>
      </c>
      <c r="S12" s="25"/>
      <c r="T12" s="35"/>
      <c r="U12" s="37"/>
      <c r="V12" s="25" t="n">
        <v>0</v>
      </c>
      <c r="W12" s="25" t="n">
        <v>0</v>
      </c>
      <c r="X12" s="35" t="n">
        <v>0</v>
      </c>
      <c r="Y12" s="38" t="n">
        <f aca="false">X12*W12*V12</f>
        <v>0</v>
      </c>
      <c r="Z12" s="25" t="n">
        <v>0</v>
      </c>
      <c r="AA12" s="25" t="n">
        <v>0</v>
      </c>
      <c r="AB12" s="35" t="n">
        <v>0</v>
      </c>
      <c r="AC12" s="39" t="n">
        <f aca="false">AB12*AA12*Z12</f>
        <v>0</v>
      </c>
      <c r="AD12" s="44" t="s">
        <v>1251</v>
      </c>
      <c r="AE12" s="40" t="n">
        <f aca="false">AC12+Y12+U12+Q12</f>
        <v>0</v>
      </c>
      <c r="AF12" s="41"/>
      <c r="AG12" s="41"/>
      <c r="AH12" s="41"/>
      <c r="AI12" s="39" t="n">
        <f aca="false">AE12+(AE12*(1-AF12)+((AE12*(1-AG12)+((AE12*(1-AH12))))))</f>
        <v>0</v>
      </c>
    </row>
    <row r="13" customFormat="false" ht="112.4" hidden="false" customHeight="true" outlineLevel="0" collapsed="false">
      <c r="A13" s="48" t="s">
        <v>288</v>
      </c>
      <c r="B13" s="27" t="n">
        <v>8</v>
      </c>
      <c r="C13" s="28" t="s">
        <v>37</v>
      </c>
      <c r="D13" s="44" t="s">
        <v>1252</v>
      </c>
      <c r="E13" s="44" t="s">
        <v>1253</v>
      </c>
      <c r="F13" s="25" t="s">
        <v>1207</v>
      </c>
      <c r="G13" s="31" t="n">
        <v>46022</v>
      </c>
      <c r="H13" s="56" t="s">
        <v>291</v>
      </c>
      <c r="I13" s="44" t="s">
        <v>1254</v>
      </c>
      <c r="J13" s="44" t="s">
        <v>1255</v>
      </c>
      <c r="K13" s="97" t="s">
        <v>1256</v>
      </c>
      <c r="L13" s="12" t="s">
        <v>45</v>
      </c>
      <c r="M13" s="33"/>
      <c r="N13" s="47" t="n">
        <v>1700</v>
      </c>
      <c r="O13" s="25"/>
      <c r="P13" s="35"/>
      <c r="Q13" s="36" t="n">
        <f aca="false">P13*O13*N13</f>
        <v>0</v>
      </c>
      <c r="R13" s="44" t="s">
        <v>858</v>
      </c>
      <c r="S13" s="25"/>
      <c r="T13" s="35"/>
      <c r="U13" s="37"/>
      <c r="V13" s="25" t="n">
        <v>59</v>
      </c>
      <c r="W13" s="25"/>
      <c r="X13" s="35"/>
      <c r="Y13" s="38" t="n">
        <f aca="false">X13*W13*V13</f>
        <v>0</v>
      </c>
      <c r="Z13" s="25" t="n">
        <v>0</v>
      </c>
      <c r="AA13" s="25" t="n">
        <v>0</v>
      </c>
      <c r="AB13" s="35" t="n">
        <v>0</v>
      </c>
      <c r="AC13" s="39" t="n">
        <f aca="false">AB13*AA13*Z13</f>
        <v>0</v>
      </c>
      <c r="AD13" s="44" t="s">
        <v>300</v>
      </c>
      <c r="AE13" s="40" t="n">
        <f aca="false">AC13+Y13+U13+Q13</f>
        <v>0</v>
      </c>
      <c r="AF13" s="41"/>
      <c r="AG13" s="41"/>
      <c r="AH13" s="41"/>
      <c r="AI13" s="39" t="n">
        <f aca="false">AE13+(AE13*(1-AF13)+((AE13*(1-AG13)+((AE13*(1-AH13))))))</f>
        <v>0</v>
      </c>
    </row>
    <row r="14" customFormat="false" ht="112.4" hidden="false" customHeight="true" outlineLevel="0" collapsed="false">
      <c r="A14" s="45" t="s">
        <v>1059</v>
      </c>
      <c r="B14" s="27" t="n">
        <v>8</v>
      </c>
      <c r="C14" s="28" t="s">
        <v>37</v>
      </c>
      <c r="D14" s="44" t="s">
        <v>1257</v>
      </c>
      <c r="E14" s="44" t="s">
        <v>1258</v>
      </c>
      <c r="F14" s="25" t="s">
        <v>1207</v>
      </c>
      <c r="G14" s="31" t="s">
        <v>46</v>
      </c>
      <c r="H14" s="98"/>
      <c r="I14" s="86" t="s">
        <v>1259</v>
      </c>
      <c r="J14" s="44" t="s">
        <v>1260</v>
      </c>
      <c r="K14" s="44" t="s">
        <v>1261</v>
      </c>
      <c r="L14" s="12" t="s">
        <v>45</v>
      </c>
      <c r="M14" s="33"/>
      <c r="N14" s="47" t="n">
        <v>400</v>
      </c>
      <c r="O14" s="25"/>
      <c r="P14" s="35"/>
      <c r="Q14" s="36" t="n">
        <f aca="false">P14*O14*N14</f>
        <v>0</v>
      </c>
      <c r="R14" s="44" t="s">
        <v>1262</v>
      </c>
      <c r="S14" s="25"/>
      <c r="T14" s="35"/>
      <c r="U14" s="37"/>
      <c r="V14" s="25" t="n">
        <v>0</v>
      </c>
      <c r="W14" s="25" t="n">
        <v>0</v>
      </c>
      <c r="X14" s="35" t="n">
        <v>0</v>
      </c>
      <c r="Y14" s="38" t="n">
        <f aca="false">X14*W14*V14</f>
        <v>0</v>
      </c>
      <c r="Z14" s="25" t="n">
        <v>0</v>
      </c>
      <c r="AA14" s="25" t="n">
        <v>0</v>
      </c>
      <c r="AB14" s="35" t="n">
        <v>0</v>
      </c>
      <c r="AC14" s="39" t="n">
        <f aca="false">AB14*AA14*Z14</f>
        <v>0</v>
      </c>
      <c r="AD14" s="44" t="s">
        <v>1263</v>
      </c>
      <c r="AE14" s="40" t="n">
        <f aca="false">AC14+Y14+U14+Q14</f>
        <v>0</v>
      </c>
      <c r="AF14" s="41"/>
      <c r="AG14" s="41"/>
      <c r="AH14" s="41"/>
      <c r="AI14" s="39" t="n">
        <f aca="false">AE14+(AE14*(1-AF14)+((AE14*(1-AG14)+((AE14*(1-AH14))))))</f>
        <v>0</v>
      </c>
    </row>
    <row r="15" customFormat="false" ht="112.4" hidden="false" customHeight="true" outlineLevel="0" collapsed="false">
      <c r="A15" s="45" t="s">
        <v>1059</v>
      </c>
      <c r="B15" s="27" t="n">
        <v>8</v>
      </c>
      <c r="C15" s="28" t="s">
        <v>37</v>
      </c>
      <c r="D15" s="44" t="s">
        <v>1264</v>
      </c>
      <c r="E15" s="44" t="s">
        <v>1265</v>
      </c>
      <c r="F15" s="44" t="s">
        <v>1211</v>
      </c>
      <c r="G15" s="31" t="s">
        <v>46</v>
      </c>
      <c r="H15" s="98"/>
      <c r="I15" s="44" t="s">
        <v>1266</v>
      </c>
      <c r="J15" s="44" t="s">
        <v>1267</v>
      </c>
      <c r="K15" s="44" t="s">
        <v>1268</v>
      </c>
      <c r="L15" s="12" t="s">
        <v>45</v>
      </c>
      <c r="M15" s="33"/>
      <c r="N15" s="47" t="n">
        <v>93</v>
      </c>
      <c r="O15" s="25"/>
      <c r="P15" s="35"/>
      <c r="Q15" s="36" t="n">
        <f aca="false">P15*O15*N15</f>
        <v>0</v>
      </c>
      <c r="R15" s="69" t="n">
        <v>0</v>
      </c>
      <c r="S15" s="25" t="n">
        <v>0</v>
      </c>
      <c r="T15" s="35" t="n">
        <v>0</v>
      </c>
      <c r="U15" s="37" t="n">
        <v>0</v>
      </c>
      <c r="V15" s="25" t="n">
        <v>0</v>
      </c>
      <c r="W15" s="25" t="n">
        <v>0</v>
      </c>
      <c r="X15" s="35" t="n">
        <v>0</v>
      </c>
      <c r="Y15" s="38" t="n">
        <f aca="false">X15*W15*V15</f>
        <v>0</v>
      </c>
      <c r="Z15" s="25" t="n">
        <v>0</v>
      </c>
      <c r="AA15" s="25" t="n">
        <v>0</v>
      </c>
      <c r="AB15" s="35" t="n">
        <v>0</v>
      </c>
      <c r="AC15" s="39" t="n">
        <f aca="false">AB15*AA15*Z15</f>
        <v>0</v>
      </c>
      <c r="AD15" s="44" t="s">
        <v>1269</v>
      </c>
      <c r="AE15" s="40" t="n">
        <f aca="false">AC15+Y15+U15+Q15</f>
        <v>0</v>
      </c>
      <c r="AF15" s="41"/>
      <c r="AG15" s="41"/>
      <c r="AH15" s="41"/>
      <c r="AI15" s="39" t="n">
        <f aca="false">AE15+(AE15*(1-AF15)+((AE15*(1-AG15)+((AE15*(1-AH15))))))</f>
        <v>0</v>
      </c>
    </row>
    <row r="16" customFormat="false" ht="112.4" hidden="false" customHeight="true" outlineLevel="0" collapsed="false">
      <c r="A16" s="45" t="s">
        <v>1059</v>
      </c>
      <c r="B16" s="27" t="n">
        <v>8</v>
      </c>
      <c r="C16" s="28" t="s">
        <v>37</v>
      </c>
      <c r="D16" s="44" t="s">
        <v>1270</v>
      </c>
      <c r="E16" s="44" t="s">
        <v>1271</v>
      </c>
      <c r="F16" s="44" t="s">
        <v>1217</v>
      </c>
      <c r="G16" s="31" t="s">
        <v>46</v>
      </c>
      <c r="H16" s="98"/>
      <c r="I16" s="44" t="s">
        <v>1272</v>
      </c>
      <c r="J16" s="44" t="s">
        <v>1273</v>
      </c>
      <c r="K16" s="44" t="s">
        <v>1274</v>
      </c>
      <c r="L16" s="12" t="s">
        <v>45</v>
      </c>
      <c r="M16" s="33"/>
      <c r="N16" s="47" t="n">
        <v>200</v>
      </c>
      <c r="O16" s="25"/>
      <c r="P16" s="35"/>
      <c r="Q16" s="36" t="n">
        <f aca="false">P16*O16*N16</f>
        <v>0</v>
      </c>
      <c r="R16" s="44" t="s">
        <v>1275</v>
      </c>
      <c r="S16" s="25"/>
      <c r="T16" s="35"/>
      <c r="U16" s="37"/>
      <c r="V16" s="25" t="n">
        <v>0</v>
      </c>
      <c r="W16" s="25" t="n">
        <v>0</v>
      </c>
      <c r="X16" s="35" t="n">
        <v>0</v>
      </c>
      <c r="Y16" s="38" t="n">
        <f aca="false">X16*W16*V16</f>
        <v>0</v>
      </c>
      <c r="Z16" s="25" t="n">
        <v>0</v>
      </c>
      <c r="AA16" s="25" t="n">
        <v>0</v>
      </c>
      <c r="AB16" s="35" t="n">
        <v>0</v>
      </c>
      <c r="AC16" s="39" t="n">
        <f aca="false">AB16*AA16*Z16</f>
        <v>0</v>
      </c>
      <c r="AD16" s="44" t="s">
        <v>1276</v>
      </c>
      <c r="AE16" s="40" t="n">
        <f aca="false">AC16+Y16+U16+Q16</f>
        <v>0</v>
      </c>
      <c r="AF16" s="41"/>
      <c r="AG16" s="41"/>
      <c r="AH16" s="41"/>
      <c r="AI16" s="39" t="n">
        <f aca="false">AE16+(AE16*(1-AF16)+((AE16*(1-AG16)+((AE16*(1-AH16))))))</f>
        <v>0</v>
      </c>
    </row>
    <row r="17" customFormat="false" ht="112.4" hidden="false" customHeight="true" outlineLevel="0" collapsed="false">
      <c r="A17" s="48" t="s">
        <v>316</v>
      </c>
      <c r="B17" s="27" t="n">
        <v>8</v>
      </c>
      <c r="C17" s="28" t="s">
        <v>37</v>
      </c>
      <c r="D17" s="44" t="s">
        <v>1277</v>
      </c>
      <c r="E17" s="44" t="s">
        <v>1278</v>
      </c>
      <c r="F17" s="44" t="s">
        <v>1207</v>
      </c>
      <c r="G17" s="31" t="s">
        <v>46</v>
      </c>
      <c r="H17" s="56" t="s">
        <v>1279</v>
      </c>
      <c r="I17" s="44" t="s">
        <v>320</v>
      </c>
      <c r="J17" s="46" t="s">
        <v>321</v>
      </c>
      <c r="K17" s="44" t="s">
        <v>322</v>
      </c>
      <c r="L17" s="12" t="s">
        <v>45</v>
      </c>
      <c r="M17" s="33"/>
      <c r="N17" s="47" t="n">
        <v>2900</v>
      </c>
      <c r="O17" s="25"/>
      <c r="P17" s="35"/>
      <c r="Q17" s="36" t="n">
        <f aca="false">P17*O17*N17</f>
        <v>0</v>
      </c>
      <c r="R17" s="44" t="s">
        <v>1280</v>
      </c>
      <c r="S17" s="25"/>
      <c r="T17" s="35"/>
      <c r="U17" s="37"/>
      <c r="V17" s="25" t="n">
        <v>0</v>
      </c>
      <c r="W17" s="25" t="n">
        <v>0</v>
      </c>
      <c r="X17" s="35" t="n">
        <v>0</v>
      </c>
      <c r="Y17" s="38" t="n">
        <f aca="false">X17*W17*V17</f>
        <v>0</v>
      </c>
      <c r="Z17" s="25" t="n">
        <v>0</v>
      </c>
      <c r="AA17" s="25" t="n">
        <v>0</v>
      </c>
      <c r="AB17" s="35" t="n">
        <v>0</v>
      </c>
      <c r="AC17" s="39" t="n">
        <f aca="false">AB17*AA17*Z17</f>
        <v>0</v>
      </c>
      <c r="AD17" s="44"/>
      <c r="AE17" s="40" t="n">
        <f aca="false">AC17+Y17+U17+Q17</f>
        <v>0</v>
      </c>
      <c r="AF17" s="41"/>
      <c r="AG17" s="41"/>
      <c r="AH17" s="41"/>
      <c r="AI17" s="39" t="n">
        <f aca="false">AE17+(AE17*(1-AF17)+((AE17*(1-AG17)+((AE17*(1-AH17))))))</f>
        <v>0</v>
      </c>
    </row>
    <row r="18" customFormat="false" ht="112.4" hidden="false" customHeight="true" outlineLevel="0" collapsed="false">
      <c r="A18" s="48" t="s">
        <v>316</v>
      </c>
      <c r="B18" s="27" t="n">
        <v>8</v>
      </c>
      <c r="C18" s="28" t="s">
        <v>37</v>
      </c>
      <c r="D18" s="44" t="s">
        <v>1281</v>
      </c>
      <c r="E18" s="44" t="s">
        <v>1282</v>
      </c>
      <c r="F18" s="44" t="s">
        <v>1283</v>
      </c>
      <c r="G18" s="31" t="s">
        <v>46</v>
      </c>
      <c r="H18" s="56" t="s">
        <v>1279</v>
      </c>
      <c r="I18" s="44" t="s">
        <v>320</v>
      </c>
      <c r="J18" s="46" t="s">
        <v>321</v>
      </c>
      <c r="K18" s="44" t="s">
        <v>322</v>
      </c>
      <c r="L18" s="12" t="s">
        <v>45</v>
      </c>
      <c r="M18" s="33"/>
      <c r="N18" s="47" t="n">
        <v>3791.53</v>
      </c>
      <c r="O18" s="25"/>
      <c r="P18" s="35"/>
      <c r="Q18" s="36" t="n">
        <f aca="false">P18*O18*N18</f>
        <v>0</v>
      </c>
      <c r="R18" s="44" t="s">
        <v>1284</v>
      </c>
      <c r="S18" s="25"/>
      <c r="T18" s="35"/>
      <c r="U18" s="37"/>
      <c r="V18" s="25" t="n">
        <v>0</v>
      </c>
      <c r="W18" s="25" t="n">
        <v>0</v>
      </c>
      <c r="X18" s="35" t="n">
        <v>0</v>
      </c>
      <c r="Y18" s="38" t="n">
        <f aca="false">X18*W18*V18</f>
        <v>0</v>
      </c>
      <c r="Z18" s="25" t="n">
        <v>0</v>
      </c>
      <c r="AA18" s="25" t="n">
        <v>0</v>
      </c>
      <c r="AB18" s="35" t="n">
        <v>0</v>
      </c>
      <c r="AC18" s="39" t="n">
        <f aca="false">AB18*AA18*Z18</f>
        <v>0</v>
      </c>
      <c r="AD18" s="44"/>
      <c r="AE18" s="40" t="n">
        <f aca="false">AC18+Y18+U18+Q18</f>
        <v>0</v>
      </c>
      <c r="AF18" s="41"/>
      <c r="AG18" s="41"/>
      <c r="AH18" s="41"/>
      <c r="AI18" s="39" t="n">
        <f aca="false">AE18+(AE18*(1-AF18)+((AE18*(1-AG18)+((AE18*(1-AH18))))))</f>
        <v>0</v>
      </c>
    </row>
    <row r="19" customFormat="false" ht="112.4" hidden="false" customHeight="true" outlineLevel="0" collapsed="false">
      <c r="A19" s="45" t="s">
        <v>1093</v>
      </c>
      <c r="B19" s="27" t="n">
        <v>8</v>
      </c>
      <c r="C19" s="28" t="s">
        <v>37</v>
      </c>
      <c r="D19" s="44" t="s">
        <v>1285</v>
      </c>
      <c r="E19" s="44" t="s">
        <v>1286</v>
      </c>
      <c r="F19" s="87" t="s">
        <v>1207</v>
      </c>
      <c r="G19" s="31" t="s">
        <v>834</v>
      </c>
      <c r="H19" s="56" t="s">
        <v>1287</v>
      </c>
      <c r="I19" s="44" t="s">
        <v>1288</v>
      </c>
      <c r="J19" s="88" t="n">
        <v>322827177</v>
      </c>
      <c r="K19" s="44" t="s">
        <v>1289</v>
      </c>
      <c r="L19" s="12" t="s">
        <v>45</v>
      </c>
      <c r="M19" s="33"/>
      <c r="N19" s="47" t="n">
        <v>100</v>
      </c>
      <c r="O19" s="25"/>
      <c r="P19" s="35"/>
      <c r="Q19" s="36" t="n">
        <f aca="false">P19*O19*N19</f>
        <v>0</v>
      </c>
      <c r="R19" s="44" t="s">
        <v>1290</v>
      </c>
      <c r="S19" s="25"/>
      <c r="T19" s="35"/>
      <c r="U19" s="37"/>
      <c r="V19" s="25" t="n">
        <v>0</v>
      </c>
      <c r="W19" s="25" t="n">
        <v>0</v>
      </c>
      <c r="X19" s="35" t="n">
        <v>0</v>
      </c>
      <c r="Y19" s="38" t="n">
        <f aca="false">X19*W19*V19</f>
        <v>0</v>
      </c>
      <c r="Z19" s="25" t="n">
        <v>0</v>
      </c>
      <c r="AA19" s="25" t="n">
        <v>0</v>
      </c>
      <c r="AB19" s="35" t="n">
        <v>0</v>
      </c>
      <c r="AC19" s="39" t="n">
        <f aca="false">AB19*AA19*Z19</f>
        <v>0</v>
      </c>
      <c r="AD19" s="44" t="s">
        <v>1291</v>
      </c>
      <c r="AE19" s="40" t="n">
        <f aca="false">AC19+Y19+U19+Q19</f>
        <v>0</v>
      </c>
      <c r="AF19" s="41"/>
      <c r="AG19" s="41"/>
      <c r="AH19" s="41"/>
      <c r="AI19" s="39" t="n">
        <f aca="false">AE19+(AE19*(1-AF19)+((AE19*(1-AG19)+((AE19*(1-AH19))))))</f>
        <v>0</v>
      </c>
    </row>
    <row r="20" customFormat="false" ht="112.4" hidden="false" customHeight="true" outlineLevel="0" collapsed="false">
      <c r="A20" s="45" t="s">
        <v>1093</v>
      </c>
      <c r="B20" s="27" t="n">
        <v>8</v>
      </c>
      <c r="C20" s="28" t="s">
        <v>37</v>
      </c>
      <c r="D20" s="44" t="s">
        <v>1292</v>
      </c>
      <c r="E20" s="44" t="s">
        <v>1293</v>
      </c>
      <c r="F20" s="87" t="s">
        <v>1294</v>
      </c>
      <c r="G20" s="31" t="s">
        <v>834</v>
      </c>
      <c r="H20" s="56" t="s">
        <v>1295</v>
      </c>
      <c r="I20" s="44" t="s">
        <v>1296</v>
      </c>
      <c r="J20" s="88"/>
      <c r="K20" s="51" t="s">
        <v>1297</v>
      </c>
      <c r="L20" s="12" t="s">
        <v>45</v>
      </c>
      <c r="M20" s="33"/>
      <c r="N20" s="47" t="n">
        <v>0</v>
      </c>
      <c r="O20" s="25" t="n">
        <v>0</v>
      </c>
      <c r="P20" s="35" t="n">
        <v>0</v>
      </c>
      <c r="Q20" s="36" t="n">
        <f aca="false">P20*O20*N20</f>
        <v>0</v>
      </c>
      <c r="R20" s="44" t="n">
        <v>0</v>
      </c>
      <c r="S20" s="25" t="n">
        <v>0</v>
      </c>
      <c r="T20" s="35" t="n">
        <v>0</v>
      </c>
      <c r="U20" s="37" t="n">
        <v>0</v>
      </c>
      <c r="V20" s="25" t="n">
        <v>0</v>
      </c>
      <c r="W20" s="25" t="n">
        <v>0</v>
      </c>
      <c r="X20" s="35" t="n">
        <v>0</v>
      </c>
      <c r="Y20" s="38" t="n">
        <f aca="false">X20*W20*V20</f>
        <v>0</v>
      </c>
      <c r="Z20" s="25" t="n">
        <v>870</v>
      </c>
      <c r="AA20" s="25"/>
      <c r="AB20" s="35"/>
      <c r="AC20" s="39" t="n">
        <f aca="false">AB20*AA20*Z20</f>
        <v>0</v>
      </c>
      <c r="AD20" s="44" t="s">
        <v>1298</v>
      </c>
      <c r="AE20" s="40" t="n">
        <f aca="false">AC20+Y20+U20+Q20</f>
        <v>0</v>
      </c>
      <c r="AF20" s="41"/>
      <c r="AG20" s="41"/>
      <c r="AH20" s="41"/>
      <c r="AI20" s="39" t="n">
        <f aca="false">AE20+(AE20*(1-AF20)+((AE20*(1-AG20)+((AE20*(1-AH20))))))</f>
        <v>0</v>
      </c>
    </row>
    <row r="21" customFormat="false" ht="112.4" hidden="false" customHeight="true" outlineLevel="0" collapsed="false">
      <c r="A21" s="45" t="s">
        <v>1093</v>
      </c>
      <c r="B21" s="27" t="n">
        <v>8</v>
      </c>
      <c r="C21" s="28" t="s">
        <v>37</v>
      </c>
      <c r="D21" s="44" t="s">
        <v>1299</v>
      </c>
      <c r="E21" s="44" t="s">
        <v>1300</v>
      </c>
      <c r="F21" s="87" t="s">
        <v>1207</v>
      </c>
      <c r="G21" s="31" t="s">
        <v>63</v>
      </c>
      <c r="H21" s="44" t="s">
        <v>1301</v>
      </c>
      <c r="I21" s="44" t="s">
        <v>1302</v>
      </c>
      <c r="J21" s="88" t="s">
        <v>1303</v>
      </c>
      <c r="K21" s="44" t="s">
        <v>1304</v>
      </c>
      <c r="L21" s="12" t="s">
        <v>45</v>
      </c>
      <c r="M21" s="33"/>
      <c r="N21" s="47" t="n">
        <v>4200</v>
      </c>
      <c r="O21" s="25"/>
      <c r="P21" s="35"/>
      <c r="Q21" s="36" t="n">
        <f aca="false">P21*O21*N21</f>
        <v>0</v>
      </c>
      <c r="R21" s="44" t="s">
        <v>1236</v>
      </c>
      <c r="S21" s="25"/>
      <c r="T21" s="35"/>
      <c r="U21" s="37"/>
      <c r="V21" s="25" t="n">
        <v>150</v>
      </c>
      <c r="W21" s="25"/>
      <c r="X21" s="35"/>
      <c r="Y21" s="38" t="n">
        <f aca="false">X21*W21*V21</f>
        <v>0</v>
      </c>
      <c r="Z21" s="25" t="n">
        <v>0</v>
      </c>
      <c r="AA21" s="25" t="n">
        <v>0</v>
      </c>
      <c r="AB21" s="35" t="n">
        <v>0</v>
      </c>
      <c r="AC21" s="39" t="n">
        <f aca="false">AB21*AA21*Z21</f>
        <v>0</v>
      </c>
      <c r="AD21" s="44" t="s">
        <v>1305</v>
      </c>
      <c r="AE21" s="40" t="n">
        <f aca="false">AC21+Y21+U21+Q21</f>
        <v>0</v>
      </c>
      <c r="AF21" s="41"/>
      <c r="AG21" s="41"/>
      <c r="AH21" s="41"/>
      <c r="AI21" s="39" t="n">
        <f aca="false">AE21+(AE21*(1-AF21)+((AE21*(1-AG21)+((AE21*(1-AH21))))))</f>
        <v>0</v>
      </c>
    </row>
    <row r="22" customFormat="false" ht="112.4" hidden="false" customHeight="true" outlineLevel="0" collapsed="false">
      <c r="A22" s="45" t="s">
        <v>1093</v>
      </c>
      <c r="B22" s="27" t="n">
        <v>8</v>
      </c>
      <c r="C22" s="28" t="s">
        <v>37</v>
      </c>
      <c r="D22" s="44" t="s">
        <v>1306</v>
      </c>
      <c r="E22" s="44" t="s">
        <v>1307</v>
      </c>
      <c r="F22" s="87" t="s">
        <v>1207</v>
      </c>
      <c r="G22" s="31" t="s">
        <v>834</v>
      </c>
      <c r="H22" s="44" t="s">
        <v>1308</v>
      </c>
      <c r="I22" s="44" t="s">
        <v>1309</v>
      </c>
      <c r="J22" s="88" t="s">
        <v>1310</v>
      </c>
      <c r="K22" s="51" t="s">
        <v>1311</v>
      </c>
      <c r="L22" s="12" t="s">
        <v>45</v>
      </c>
      <c r="M22" s="33"/>
      <c r="N22" s="47" t="n">
        <v>7000</v>
      </c>
      <c r="O22" s="25"/>
      <c r="P22" s="35"/>
      <c r="Q22" s="36" t="n">
        <f aca="false">P22*O22*N22</f>
        <v>0</v>
      </c>
      <c r="R22" s="44" t="s">
        <v>1312</v>
      </c>
      <c r="S22" s="25"/>
      <c r="T22" s="35"/>
      <c r="U22" s="37"/>
      <c r="V22" s="25" t="n">
        <v>0</v>
      </c>
      <c r="W22" s="25" t="n">
        <v>0</v>
      </c>
      <c r="X22" s="35" t="n">
        <v>0</v>
      </c>
      <c r="Y22" s="38" t="n">
        <f aca="false">X22*W22*V22</f>
        <v>0</v>
      </c>
      <c r="Z22" s="25" t="n">
        <v>0</v>
      </c>
      <c r="AA22" s="25" t="n">
        <v>0</v>
      </c>
      <c r="AB22" s="35" t="n">
        <v>0</v>
      </c>
      <c r="AC22" s="39" t="n">
        <f aca="false">AB22*AA22*Z22</f>
        <v>0</v>
      </c>
      <c r="AD22" s="44"/>
      <c r="AE22" s="40" t="n">
        <f aca="false">AC22+Y22+U22+Q22</f>
        <v>0</v>
      </c>
      <c r="AF22" s="41"/>
      <c r="AG22" s="41"/>
      <c r="AH22" s="41"/>
      <c r="AI22" s="39" t="n">
        <f aca="false">AE22+(AE22*(1-AF22)+((AE22*(1-AG22)+((AE22*(1-AH22))))))</f>
        <v>0</v>
      </c>
    </row>
    <row r="23" customFormat="false" ht="112.4" hidden="false" customHeight="true" outlineLevel="0" collapsed="false">
      <c r="A23" s="45" t="s">
        <v>1093</v>
      </c>
      <c r="B23" s="27" t="n">
        <v>8</v>
      </c>
      <c r="C23" s="28" t="s">
        <v>37</v>
      </c>
      <c r="D23" s="44" t="s">
        <v>1313</v>
      </c>
      <c r="E23" s="44" t="s">
        <v>1314</v>
      </c>
      <c r="F23" s="44" t="s">
        <v>1315</v>
      </c>
      <c r="G23" s="31" t="s">
        <v>46</v>
      </c>
      <c r="H23" s="56" t="s">
        <v>1316</v>
      </c>
      <c r="I23" s="44" t="s">
        <v>1317</v>
      </c>
      <c r="J23" s="44" t="s">
        <v>1318</v>
      </c>
      <c r="K23" s="51" t="s">
        <v>1319</v>
      </c>
      <c r="L23" s="12" t="s">
        <v>45</v>
      </c>
      <c r="M23" s="33"/>
      <c r="N23" s="47" t="n">
        <v>1000</v>
      </c>
      <c r="O23" s="25"/>
      <c r="P23" s="35"/>
      <c r="Q23" s="36" t="n">
        <f aca="false">P23*O23*N23</f>
        <v>0</v>
      </c>
      <c r="R23" s="44" t="s">
        <v>1320</v>
      </c>
      <c r="S23" s="25"/>
      <c r="T23" s="35"/>
      <c r="U23" s="37"/>
      <c r="V23" s="25" t="n">
        <v>0</v>
      </c>
      <c r="W23" s="25" t="n">
        <v>0</v>
      </c>
      <c r="X23" s="35" t="n">
        <v>0</v>
      </c>
      <c r="Y23" s="38" t="n">
        <f aca="false">X23*W23*V23</f>
        <v>0</v>
      </c>
      <c r="Z23" s="25" t="n">
        <v>0</v>
      </c>
      <c r="AA23" s="25" t="n">
        <v>0</v>
      </c>
      <c r="AB23" s="35" t="n">
        <v>0</v>
      </c>
      <c r="AC23" s="39" t="n">
        <f aca="false">AB23*AA23*Z23</f>
        <v>0</v>
      </c>
      <c r="AD23" s="44" t="s">
        <v>1321</v>
      </c>
      <c r="AE23" s="40" t="n">
        <f aca="false">AC23+Y23+U23+Q23</f>
        <v>0</v>
      </c>
      <c r="AF23" s="41"/>
      <c r="AG23" s="41"/>
      <c r="AH23" s="41"/>
      <c r="AI23" s="39" t="n">
        <f aca="false">AE23+(AE23*(1-AF23)+((AE23*(1-AG23)+((AE23*(1-AH23))))))</f>
        <v>0</v>
      </c>
    </row>
    <row r="24" customFormat="false" ht="112.4" hidden="false" customHeight="true" outlineLevel="0" collapsed="false">
      <c r="A24" s="48" t="s">
        <v>349</v>
      </c>
      <c r="B24" s="27" t="n">
        <v>8</v>
      </c>
      <c r="C24" s="28" t="s">
        <v>37</v>
      </c>
      <c r="D24" s="44" t="s">
        <v>1322</v>
      </c>
      <c r="E24" s="44" t="s">
        <v>1323</v>
      </c>
      <c r="F24" s="44" t="s">
        <v>1207</v>
      </c>
      <c r="G24" s="31" t="s">
        <v>1324</v>
      </c>
      <c r="H24" s="56" t="s">
        <v>1325</v>
      </c>
      <c r="I24" s="44" t="s">
        <v>1326</v>
      </c>
      <c r="J24" s="44" t="s">
        <v>1327</v>
      </c>
      <c r="K24" s="56" t="s">
        <v>1328</v>
      </c>
      <c r="L24" s="12" t="s">
        <v>45</v>
      </c>
      <c r="M24" s="33"/>
      <c r="N24" s="47" t="n">
        <v>1000</v>
      </c>
      <c r="O24" s="25"/>
      <c r="P24" s="35"/>
      <c r="Q24" s="36" t="n">
        <f aca="false">P24*O24*N24</f>
        <v>0</v>
      </c>
      <c r="R24" s="44" t="s">
        <v>1329</v>
      </c>
      <c r="S24" s="25"/>
      <c r="T24" s="35"/>
      <c r="U24" s="37"/>
      <c r="V24" s="25" t="n">
        <v>0</v>
      </c>
      <c r="W24" s="25" t="n">
        <v>0</v>
      </c>
      <c r="X24" s="35" t="n">
        <v>0</v>
      </c>
      <c r="Y24" s="38" t="n">
        <f aca="false">X24*W24*V24</f>
        <v>0</v>
      </c>
      <c r="Z24" s="25" t="s">
        <v>46</v>
      </c>
      <c r="AA24" s="25"/>
      <c r="AB24" s="35"/>
      <c r="AC24" s="39" t="e">
        <f aca="false">AB24*AA24*Z24</f>
        <v>#VALUE!</v>
      </c>
      <c r="AD24" s="44" t="s">
        <v>1330</v>
      </c>
      <c r="AE24" s="40" t="e">
        <f aca="false">AC24+Y24+U24+Q24</f>
        <v>#VALUE!</v>
      </c>
      <c r="AF24" s="41"/>
      <c r="AG24" s="41"/>
      <c r="AH24" s="41"/>
      <c r="AI24" s="39" t="e">
        <f aca="false">AE24+(AE24*(1-AF24)+((AE24*(1-AG24)+((AE24*(1-AH24))))))</f>
        <v>#VALUE!</v>
      </c>
    </row>
    <row r="25" customFormat="false" ht="112.4" hidden="false" customHeight="true" outlineLevel="0" collapsed="false">
      <c r="A25" s="48" t="s">
        <v>349</v>
      </c>
      <c r="B25" s="27" t="n">
        <v>8</v>
      </c>
      <c r="C25" s="28" t="s">
        <v>37</v>
      </c>
      <c r="D25" s="44" t="s">
        <v>1331</v>
      </c>
      <c r="E25" s="44" t="s">
        <v>1332</v>
      </c>
      <c r="F25" s="44" t="s">
        <v>1217</v>
      </c>
      <c r="G25" s="31" t="s">
        <v>1324</v>
      </c>
      <c r="H25" s="56" t="s">
        <v>1325</v>
      </c>
      <c r="I25" s="44" t="s">
        <v>1326</v>
      </c>
      <c r="J25" s="44" t="s">
        <v>1327</v>
      </c>
      <c r="K25" s="56" t="s">
        <v>1333</v>
      </c>
      <c r="L25" s="12" t="s">
        <v>45</v>
      </c>
      <c r="M25" s="33"/>
      <c r="N25" s="47" t="n">
        <v>300</v>
      </c>
      <c r="O25" s="25"/>
      <c r="P25" s="35"/>
      <c r="Q25" s="36" t="n">
        <f aca="false">P25*O25*N25</f>
        <v>0</v>
      </c>
      <c r="R25" s="44" t="n">
        <v>0</v>
      </c>
      <c r="S25" s="25" t="n">
        <v>0</v>
      </c>
      <c r="T25" s="35" t="n">
        <v>0</v>
      </c>
      <c r="U25" s="37" t="n">
        <v>0</v>
      </c>
      <c r="V25" s="25" t="s">
        <v>46</v>
      </c>
      <c r="W25" s="25"/>
      <c r="X25" s="35"/>
      <c r="Y25" s="38" t="e">
        <f aca="false">X25*W25*V25</f>
        <v>#VALUE!</v>
      </c>
      <c r="Z25" s="25" t="n">
        <v>0</v>
      </c>
      <c r="AA25" s="25" t="n">
        <v>0</v>
      </c>
      <c r="AB25" s="35" t="n">
        <v>0</v>
      </c>
      <c r="AC25" s="39" t="n">
        <f aca="false">AB25*AA25*Z25</f>
        <v>0</v>
      </c>
      <c r="AD25" s="44"/>
      <c r="AE25" s="40" t="e">
        <f aca="false">AC25+Y25+U25+Q25</f>
        <v>#VALUE!</v>
      </c>
      <c r="AF25" s="41"/>
      <c r="AG25" s="41"/>
      <c r="AH25" s="41"/>
      <c r="AI25" s="39" t="e">
        <f aca="false">AE25+(AE25*(1-AF25)+((AE25*(1-AG25)+((AE25*(1-AH25))))))</f>
        <v>#VALUE!</v>
      </c>
    </row>
    <row r="26" customFormat="false" ht="112.4" hidden="false" customHeight="true" outlineLevel="0" collapsed="false">
      <c r="A26" s="48" t="s">
        <v>349</v>
      </c>
      <c r="B26" s="27" t="n">
        <v>8</v>
      </c>
      <c r="C26" s="28" t="s">
        <v>37</v>
      </c>
      <c r="D26" s="44" t="s">
        <v>1334</v>
      </c>
      <c r="E26" s="44" t="s">
        <v>1335</v>
      </c>
      <c r="F26" s="44" t="s">
        <v>1207</v>
      </c>
      <c r="G26" s="31" t="s">
        <v>1324</v>
      </c>
      <c r="H26" s="56" t="s">
        <v>1325</v>
      </c>
      <c r="I26" s="44" t="s">
        <v>1326</v>
      </c>
      <c r="J26" s="44" t="s">
        <v>1327</v>
      </c>
      <c r="K26" s="56" t="s">
        <v>1328</v>
      </c>
      <c r="L26" s="12" t="s">
        <v>45</v>
      </c>
      <c r="M26" s="33"/>
      <c r="N26" s="47" t="n">
        <v>1500</v>
      </c>
      <c r="O26" s="25"/>
      <c r="P26" s="35"/>
      <c r="Q26" s="36" t="n">
        <f aca="false">P26*O26*N26</f>
        <v>0</v>
      </c>
      <c r="R26" s="44" t="s">
        <v>1329</v>
      </c>
      <c r="S26" s="25"/>
      <c r="T26" s="35"/>
      <c r="U26" s="37"/>
      <c r="V26" s="25" t="n">
        <v>0</v>
      </c>
      <c r="W26" s="25" t="n">
        <v>0</v>
      </c>
      <c r="X26" s="35" t="n">
        <v>0</v>
      </c>
      <c r="Y26" s="38" t="n">
        <f aca="false">X26*W26*V26</f>
        <v>0</v>
      </c>
      <c r="Z26" s="25" t="n">
        <v>0</v>
      </c>
      <c r="AA26" s="25" t="n">
        <v>0</v>
      </c>
      <c r="AB26" s="35" t="n">
        <v>0</v>
      </c>
      <c r="AC26" s="39" t="n">
        <f aca="false">AB26*AA26*Z26</f>
        <v>0</v>
      </c>
      <c r="AD26" s="44"/>
      <c r="AE26" s="40" t="n">
        <f aca="false">AC26+Y26+U26+Q26</f>
        <v>0</v>
      </c>
      <c r="AF26" s="41"/>
      <c r="AG26" s="41"/>
      <c r="AH26" s="41"/>
      <c r="AI26" s="39" t="n">
        <f aca="false">AE26+(AE26*(1-AF26)+((AE26*(1-AG26)+((AE26*(1-AH26))))))</f>
        <v>0</v>
      </c>
    </row>
    <row r="27" customFormat="false" ht="63.1" hidden="false" customHeight="true" outlineLevel="0" collapsed="false">
      <c r="A27" s="61" t="s">
        <v>434</v>
      </c>
      <c r="B27" s="61" t="n">
        <v>8</v>
      </c>
      <c r="C27" s="61"/>
      <c r="D27" s="61"/>
      <c r="E27" s="61"/>
      <c r="F27" s="61"/>
      <c r="G27" s="61"/>
      <c r="H27" s="61"/>
      <c r="I27" s="61"/>
      <c r="J27" s="61"/>
      <c r="K27" s="61"/>
      <c r="L27" s="62"/>
      <c r="M27" s="62" t="n">
        <f aca="false">SUM(M2:M26)</f>
        <v>0</v>
      </c>
      <c r="N27" s="61" t="n">
        <f aca="false">SUM(N2:N26)</f>
        <v>39931.53</v>
      </c>
      <c r="O27" s="61"/>
      <c r="P27" s="63" t="e">
        <f aca="false">Q27/N27</f>
        <v>#VALUE!</v>
      </c>
      <c r="Q27" s="62" t="e">
        <f aca="false">SUM(Q2:Q26)</f>
        <v>#VALUE!</v>
      </c>
      <c r="R27" s="61"/>
      <c r="S27" s="61"/>
      <c r="T27" s="63"/>
      <c r="U27" s="63" t="n">
        <f aca="false">SUM(U2:U26)</f>
        <v>0</v>
      </c>
      <c r="V27" s="61" t="n">
        <f aca="false">SUM(V2:V26)</f>
        <v>751</v>
      </c>
      <c r="W27" s="61"/>
      <c r="X27" s="63" t="e">
        <f aca="false">Y27/V27</f>
        <v>#VALUE!</v>
      </c>
      <c r="Y27" s="63" t="e">
        <f aca="false">SUM(Y2:Y26)</f>
        <v>#VALUE!</v>
      </c>
      <c r="Z27" s="61" t="n">
        <f aca="false">SUM(Z2:Z26)</f>
        <v>870</v>
      </c>
      <c r="AA27" s="61"/>
      <c r="AB27" s="63" t="e">
        <f aca="false">AC27/Z27</f>
        <v>#VALUE!</v>
      </c>
      <c r="AC27" s="62" t="e">
        <f aca="false">SUM(AC2:AC26)</f>
        <v>#VALUE!</v>
      </c>
      <c r="AD27" s="61"/>
      <c r="AE27" s="62" t="e">
        <f aca="false">AC27+Y27+U27+Q27</f>
        <v>#VALUE!</v>
      </c>
      <c r="AF27" s="61"/>
      <c r="AG27" s="61"/>
      <c r="AH27" s="61"/>
      <c r="AI27" s="62" t="e">
        <f aca="false">AE27+(AE27*(1-AF27)+((AE27*(1-AG27)+((AE27*(1-AH27))))))</f>
        <v>#VALUE!</v>
      </c>
    </row>
  </sheetData>
  <mergeCells count="6">
    <mergeCell ref="A2:A4"/>
    <mergeCell ref="A5:A10"/>
    <mergeCell ref="A14:A16"/>
    <mergeCell ref="A17:A18"/>
    <mergeCell ref="A19:A23"/>
    <mergeCell ref="A24:A26"/>
  </mergeCells>
  <hyperlinks>
    <hyperlink ref="H2" r:id="rId1" display="SRAA&#10;03.20.15.60.97&#10;sraa@region-academique-hdf.fr &#10;"/>
    <hyperlink ref="K2" r:id="rId2" display="ce.dls@ac-amiens.fr"/>
    <hyperlink ref="H3" r:id="rId3" display="SRAA&#10;03.20.15.60.97&#10;sraa@region-academique-hdf.fr &#10;"/>
    <hyperlink ref="K3" r:id="rId4" display="ce.dls@ac-amiens.fr"/>
    <hyperlink ref="H4" r:id="rId5" display="SRAA&#10;03.20.15.60.97&#10;sraa@region-academique-hdf.fr &#10;"/>
    <hyperlink ref="K4" r:id="rId6" display="ce.dls@ac-amiens.fr"/>
    <hyperlink ref="K6" r:id="rId7" display="Frederic.capelle@somme.gouv.fr"/>
    <hyperlink ref="K7" r:id="rId8" display="robin.belpaume@somme.gouv.fr"/>
    <hyperlink ref="K8" r:id="rId9" display="robin.belpaume@somme.gouv.fr"/>
    <hyperlink ref="K9" r:id="rId10" display="robin.belpaume@somme.gouv.fr"/>
    <hyperlink ref="K10" r:id="rId11" display="robin.belpaume@somme.gouv.fr"/>
    <hyperlink ref="H11" r:id="rId12" display="Pierre ZAROW&#10;06.59.39.83.39&#10;pierre.zarow@developpement-durable.gouv.fr"/>
    <hyperlink ref="K11" r:id="rId13" display="cedric.lepretre@developpement-durable.gouv.fr"/>
    <hyperlink ref="K12" r:id="rId14" display="logistique.drac.hauts-de-france@culture.gouv.fr"/>
    <hyperlink ref="H13" r:id="rId15" display="Tatiana SZAJKOWSKI&#10;09.70.27.13.04&#10;tatiana.szajkowski@douane.finances.gouv.fr"/>
    <hyperlink ref="K13" r:id="rId16" display="antony.gradim@douane.fiances.gouv.fr"/>
    <hyperlink ref="K14" r:id="rId17" display="logistique.ca-amiens@justice.fr "/>
    <hyperlink ref="K15" r:id="rId18" display="chg.tprx-peronne@justice.fr "/>
    <hyperlink ref="K16" r:id="rId19" display="chg.tprx-abbeville@justice.fr "/>
    <hyperlink ref="H17" r:id="rId20" display="Michel FOURNIER &#10;06 14 85 48 39&#10;michel.fournier@cma-hautsdefrance.fr "/>
    <hyperlink ref="K17" r:id="rId21" display="m.moty@cma-hautsdefrance.fr "/>
    <hyperlink ref="H18" r:id="rId22" display="Michel FOURNIER &#10;06 14 85 48 39&#10;michel.fournier@cma-hautsdefrance.fr "/>
    <hyperlink ref="K18" r:id="rId23" display="m.moty@cma-hautsdefrance.fr "/>
    <hyperlink ref="H19" r:id="rId24" display="Michael PREVOT&#10;03 22 82 71 77&#10;michael.prevot@u-picardie.fr &#10;"/>
    <hyperlink ref="K19" r:id="rId25" display="michael.prevot@u-picardie.fr "/>
    <hyperlink ref="H20" r:id="rId26" display="Caroline GUEROULT&#10;03 22 53 40 20&#10;caroline.gueroult@u-picardie.fr "/>
    <hyperlink ref="K20" r:id="rId27" display="jacques.debuire@u-picardie.fr"/>
    <hyperlink ref="H21" r:id="rId28" display="Nathalie REY&#10;06.22.19.98.25&#10;nathalie.rey@u-picardie.fr "/>
    <hyperlink ref="K21" r:id="rId29" display="allan.oger@u-picardie.fr "/>
    <hyperlink ref="H22" r:id="rId30" display="Marie-Laure HESDIN&#10;03 22 82 72 30&#10;selcam@u-picardie.fr "/>
    <hyperlink ref="K22" r:id="rId31" display="selcam@u-picardie.fr"/>
    <hyperlink ref="H23" r:id="rId32" display="Arnaud BRIQUE&#10;06.10.75.63.67&#10;arnaud.brique@u-picardie.fr "/>
    <hyperlink ref="K23" r:id="rId33" display="arnaud.brique@u-picardie.fr"/>
    <hyperlink ref="H24" r:id="rId34" display="Service Finances&#10;03 60 28 52 32&#10;dipn80-so-finances@interieur.gouv.fr "/>
    <hyperlink ref="K24" r:id="rId35" display="dipn80-so-logistique@interieur.gouv.fr"/>
    <hyperlink ref="H25" r:id="rId36" display="Service Finances&#10;03 60 28 52 32&#10;dipn80-so-finances@interieur.gouv.fr "/>
    <hyperlink ref="K25" r:id="rId37" display="dipn80-abbeville-em-bls@interieur.gouv.fr"/>
    <hyperlink ref="H26" r:id="rId38" display="Service Finances&#10;03 60 28 52 32&#10;dipn80-so-finances@interieur.gouv.fr "/>
    <hyperlink ref="K26" r:id="rId39" display="dipn80-so-logistique@interieur.gouv.fr"/>
  </hyperlinks>
  <printOptions headings="false" gridLines="false" gridLinesSet="true" horizontalCentered="false" verticalCentered="false"/>
  <pageMargins left="0.236111111111111" right="0.236111111111111" top="0.748611111111111" bottom="0.748611111111111" header="0.315277777777778" footer="0.315277777777778"/>
  <pageSetup paperSize="8" scale="100" fitToWidth="1" fitToHeight="1" pageOrder="downThenOver" orientation="landscape" blackAndWhite="false" draft="false" cellComments="none" horizontalDpi="300" verticalDpi="300" copies="1"/>
  <headerFooter differentFirst="false" differentOddEven="false">
    <oddHeader>&amp;C&amp;"Times New Roman,Normal"&amp;12&amp;A</oddHeader>
    <oddFooter>&amp;C&amp;"Times New Roman,Normal"&amp;12Page &amp;P</oddFooter>
  </headerFooter>
  <drawing r:id="rId40"/>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2025-08-05T11:21:08Z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