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-01\directions\DCMC\Mission conservation immobiliere\Mission Jardin\Jardin\1_MONUMENTS\2 Marché entretien 3jardins IDF 2020\2025\relus\"/>
    </mc:Choice>
  </mc:AlternateContent>
  <xr:revisionPtr revIDLastSave="0" documentId="13_ncr:1_{5DFE1AF1-A077-4578-AC93-A35CA8BCF500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BPU" sheetId="2" r:id="rId1"/>
    <sheet name="DQE" sheetId="3" r:id="rId2"/>
  </sheets>
  <definedNames>
    <definedName name="_xlnm._FilterDatabase" localSheetId="0" hidden="1">BPU!$A$7:$F$119</definedName>
    <definedName name="_xlnm._FilterDatabase" localSheetId="1" hidden="1">DQE!$A$8:$H$183</definedName>
    <definedName name="_Toc160444543" localSheetId="0">BPU!#REF!</definedName>
    <definedName name="_Toc160444544" localSheetId="0">BPU!#REF!</definedName>
    <definedName name="Z_0B4F6965_12C7_4C4C_A630_E6DCE5CFAF9F_.wvu.FilterData" localSheetId="0" hidden="1">BPU!$A$7:$E$167</definedName>
    <definedName name="Z_0B4F6965_12C7_4C4C_A630_E6DCE5CFAF9F_.wvu.FilterData" localSheetId="1" hidden="1">DQE!$A$8:$H$183</definedName>
    <definedName name="Z_2EF097AB_EB10_4161_A6D0_CF57795D4F9F_.wvu.FilterData" localSheetId="0" hidden="1">BPU!$A$7:$E$7</definedName>
    <definedName name="Z_2EF097AB_EB10_4161_A6D0_CF57795D4F9F_.wvu.FilterData" localSheetId="1" hidden="1">DQE!$A$8:$H$8</definedName>
    <definedName name="Z_2EF097AB_EB10_4161_A6D0_CF57795D4F9F_.wvu.PrintArea" localSheetId="0" hidden="1">BPU!$A$6:$E$167</definedName>
    <definedName name="Z_2EF097AB_EB10_4161_A6D0_CF57795D4F9F_.wvu.PrintArea" localSheetId="1" hidden="1">DQE!$A$6:$H$183</definedName>
    <definedName name="Z_897FB25B_85AA_4084_A0D1_6581458E7ABA_.wvu.FilterData" localSheetId="0" hidden="1">BPU!$A$7:$E$167</definedName>
    <definedName name="Z_897FB25B_85AA_4084_A0D1_6581458E7ABA_.wvu.FilterData" localSheetId="1" hidden="1">DQE!$A$8:$H$183</definedName>
    <definedName name="Z_9BC6B5BF_EB81_4BBB_AF87_BC41FBD74BD3_.wvu.FilterData" localSheetId="0" hidden="1">BPU!$A$7:$E$167</definedName>
    <definedName name="Z_9BC6B5BF_EB81_4BBB_AF87_BC41FBD74BD3_.wvu.FilterData" localSheetId="1" hidden="1">DQE!$A$8:$H$183</definedName>
    <definedName name="Z_9BC6B5BF_EB81_4BBB_AF87_BC41FBD74BD3_.wvu.PrintArea" localSheetId="0" hidden="1">BPU!#REF!</definedName>
    <definedName name="Z_9BC6B5BF_EB81_4BBB_AF87_BC41FBD74BD3_.wvu.PrintArea" localSheetId="1" hidden="1">DQE!#REF!</definedName>
    <definedName name="Z_A258FE34_38F4_4734_878D_0425F2516332_.wvu.FilterData" localSheetId="0" hidden="1">BPU!$A$7:$E$167</definedName>
    <definedName name="Z_A258FE34_38F4_4734_878D_0425F2516332_.wvu.FilterData" localSheetId="1" hidden="1">DQE!$A$8:$H$183</definedName>
    <definedName name="Z_A258FE34_38F4_4734_878D_0425F2516332_.wvu.PrintArea" localSheetId="0" hidden="1">BPU!#REF!</definedName>
    <definedName name="Z_A258FE34_38F4_4734_878D_0425F2516332_.wvu.PrintArea" localSheetId="1" hidden="1">DQE!#REF!</definedName>
    <definedName name="Z_C17FF3F1_C3AD_48D9_8A89_6EBDC91F8016_.wvu.FilterData" localSheetId="0" hidden="1">BPU!$A$7:$E$167</definedName>
    <definedName name="Z_C17FF3F1_C3AD_48D9_8A89_6EBDC91F8016_.wvu.FilterData" localSheetId="1" hidden="1">DQE!$A$8:$H$183</definedName>
    <definedName name="Z_C17FF3F1_C3AD_48D9_8A89_6EBDC91F8016_.wvu.PrintArea" localSheetId="0" hidden="1">BPU!#REF!</definedName>
    <definedName name="Z_C17FF3F1_C3AD_48D9_8A89_6EBDC91F8016_.wvu.PrintArea" localSheetId="1" hidden="1">DQE!#REF!</definedName>
    <definedName name="Z_C3D4A217_633A_48DA_B5A2_94B58DA85B26_.wvu.FilterData" localSheetId="0" hidden="1">BPU!$A$7:$E$167</definedName>
    <definedName name="Z_C3D4A217_633A_48DA_B5A2_94B58DA85B26_.wvu.FilterData" localSheetId="1" hidden="1">DQE!$A$8:$H$183</definedName>
    <definedName name="Z_C3D4A217_633A_48DA_B5A2_94B58DA85B26_.wvu.PrintArea" localSheetId="0" hidden="1">BPU!#REF!</definedName>
    <definedName name="Z_C3D4A217_633A_48DA_B5A2_94B58DA85B26_.wvu.PrintArea" localSheetId="1" hidden="1">DQE!#REF!</definedName>
    <definedName name="Z_CDFEBB72_06C4_4443_8B5B_EE4FA0716B73_.wvu.FilterData" localSheetId="0" hidden="1">BPU!$A$7:$E$7</definedName>
    <definedName name="Z_CDFEBB72_06C4_4443_8B5B_EE4FA0716B73_.wvu.FilterData" localSheetId="1" hidden="1">DQE!$A$8:$H$8</definedName>
    <definedName name="Z_CDFEBB72_06C4_4443_8B5B_EE4FA0716B73_.wvu.PrintArea" localSheetId="0" hidden="1">BPU!$A$6:$E$167</definedName>
    <definedName name="Z_CDFEBB72_06C4_4443_8B5B_EE4FA0716B73_.wvu.PrintArea" localSheetId="1" hidden="1">DQE!$A$6:$H$183</definedName>
    <definedName name="Z_CF0AAB9E_4CEA_4F01_9D79_575623474CB0_.wvu.FilterData" localSheetId="0" hidden="1">BPU!$A$7:$E$167</definedName>
    <definedName name="Z_CF0AAB9E_4CEA_4F01_9D79_575623474CB0_.wvu.FilterData" localSheetId="1" hidden="1">DQE!$A$8:$H$183</definedName>
    <definedName name="Z_CF0AAB9E_4CEA_4F01_9D79_575623474CB0_.wvu.PrintArea" localSheetId="0" hidden="1">BPU!#REF!</definedName>
    <definedName name="Z_CF0AAB9E_4CEA_4F01_9D79_575623474CB0_.wvu.PrintArea" localSheetId="1" hidden="1">DQE!#REF!</definedName>
    <definedName name="_xlnm.Print_Area" localSheetId="0">BPU!$A$6:$E$167</definedName>
    <definedName name="_xlnm.Print_Area" localSheetId="1">DQE!$A$6:$H$183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6" i="3" l="1"/>
  <c r="H186" i="3" s="1"/>
  <c r="G185" i="3"/>
  <c r="H185" i="3" s="1"/>
  <c r="G184" i="3"/>
  <c r="H184" i="3" s="1"/>
  <c r="G182" i="3"/>
  <c r="H182" i="3" s="1"/>
  <c r="H181" i="3"/>
  <c r="G181" i="3"/>
  <c r="G180" i="3"/>
  <c r="H180" i="3" s="1"/>
  <c r="G178" i="3"/>
  <c r="H178" i="3" s="1"/>
  <c r="G177" i="3"/>
  <c r="H177" i="3" s="1"/>
  <c r="H176" i="3"/>
  <c r="G176" i="3"/>
  <c r="G173" i="3"/>
  <c r="H173" i="3"/>
  <c r="G174" i="3"/>
  <c r="H174" i="3"/>
  <c r="H172" i="3"/>
  <c r="G172" i="3"/>
  <c r="E182" i="3"/>
  <c r="E186" i="3"/>
  <c r="E185" i="3"/>
  <c r="E181" i="3"/>
  <c r="E178" i="3"/>
  <c r="E177" i="3"/>
  <c r="E174" i="3"/>
  <c r="E173" i="3"/>
  <c r="E184" i="3"/>
  <c r="E180" i="3"/>
  <c r="E176" i="3"/>
  <c r="E172" i="3"/>
  <c r="D186" i="3"/>
  <c r="D185" i="3"/>
  <c r="D184" i="3"/>
  <c r="D182" i="3"/>
  <c r="D181" i="3"/>
  <c r="D180" i="3"/>
  <c r="D178" i="3"/>
  <c r="D177" i="3"/>
  <c r="D176" i="3"/>
  <c r="D174" i="3"/>
  <c r="D173" i="3"/>
  <c r="D172" i="3"/>
  <c r="E175" i="3"/>
  <c r="E179" i="3"/>
  <c r="E183" i="3"/>
  <c r="E171" i="3"/>
  <c r="E132" i="3"/>
  <c r="G132" i="3" s="1"/>
  <c r="H132" i="3" s="1"/>
  <c r="E133" i="3"/>
  <c r="G133" i="3" s="1"/>
  <c r="H133" i="3" s="1"/>
  <c r="E134" i="3"/>
  <c r="G134" i="3" s="1"/>
  <c r="H134" i="3" s="1"/>
  <c r="E135" i="3"/>
  <c r="G135" i="3" s="1"/>
  <c r="H135" i="3" s="1"/>
  <c r="E137" i="3"/>
  <c r="G137" i="3" s="1"/>
  <c r="H137" i="3" s="1"/>
  <c r="E138" i="3"/>
  <c r="G138" i="3" s="1"/>
  <c r="H138" i="3" s="1"/>
  <c r="E139" i="3"/>
  <c r="G139" i="3" s="1"/>
  <c r="H139" i="3" s="1"/>
  <c r="E140" i="3"/>
  <c r="G140" i="3" s="1"/>
  <c r="H140" i="3" s="1"/>
  <c r="E141" i="3"/>
  <c r="G141" i="3" s="1"/>
  <c r="H141" i="3" s="1"/>
  <c r="E143" i="3"/>
  <c r="G143" i="3" s="1"/>
  <c r="H143" i="3" s="1"/>
  <c r="E144" i="3"/>
  <c r="G144" i="3" s="1"/>
  <c r="H144" i="3" s="1"/>
  <c r="E145" i="3"/>
  <c r="G145" i="3" s="1"/>
  <c r="H145" i="3" s="1"/>
  <c r="E146" i="3"/>
  <c r="G146" i="3" s="1"/>
  <c r="H146" i="3" s="1"/>
  <c r="E147" i="3"/>
  <c r="E149" i="3"/>
  <c r="G149" i="3" s="1"/>
  <c r="H149" i="3" s="1"/>
  <c r="E150" i="3"/>
  <c r="G150" i="3" s="1"/>
  <c r="H150" i="3" s="1"/>
  <c r="E151" i="3"/>
  <c r="G151" i="3" s="1"/>
  <c r="H151" i="3" s="1"/>
  <c r="E152" i="3"/>
  <c r="G152" i="3" s="1"/>
  <c r="H152" i="3" s="1"/>
  <c r="E153" i="3"/>
  <c r="G153" i="3" s="1"/>
  <c r="H153" i="3" s="1"/>
  <c r="E156" i="3"/>
  <c r="G156" i="3" s="1"/>
  <c r="H156" i="3" s="1"/>
  <c r="E157" i="3"/>
  <c r="G157" i="3" s="1"/>
  <c r="H157" i="3" s="1"/>
  <c r="E158" i="3"/>
  <c r="G158" i="3" s="1"/>
  <c r="H158" i="3" s="1"/>
  <c r="E159" i="3"/>
  <c r="G159" i="3" s="1"/>
  <c r="H159" i="3" s="1"/>
  <c r="E160" i="3"/>
  <c r="G160" i="3" s="1"/>
  <c r="H160" i="3" s="1"/>
  <c r="E162" i="3"/>
  <c r="G162" i="3" s="1"/>
  <c r="H162" i="3" s="1"/>
  <c r="E164" i="3"/>
  <c r="G164" i="3" s="1"/>
  <c r="H164" i="3" s="1"/>
  <c r="E166" i="3"/>
  <c r="G166" i="3" s="1"/>
  <c r="H166" i="3" s="1"/>
  <c r="E167" i="3"/>
  <c r="G167" i="3" s="1"/>
  <c r="H167" i="3" s="1"/>
  <c r="E168" i="3"/>
  <c r="G168" i="3" s="1"/>
  <c r="H168" i="3" s="1"/>
  <c r="E169" i="3"/>
  <c r="G169" i="3" s="1"/>
  <c r="H169" i="3" s="1"/>
  <c r="E131" i="3"/>
  <c r="G131" i="3" s="1"/>
  <c r="H131" i="3" s="1"/>
  <c r="E123" i="3"/>
  <c r="D124" i="3" s="1"/>
  <c r="E129" i="3"/>
  <c r="G129" i="3" s="1"/>
  <c r="H129" i="3" s="1"/>
  <c r="E97" i="3"/>
  <c r="G97" i="3" s="1"/>
  <c r="H97" i="3" s="1"/>
  <c r="E98" i="3"/>
  <c r="G98" i="3" s="1"/>
  <c r="H98" i="3" s="1"/>
  <c r="E99" i="3"/>
  <c r="G99" i="3" s="1"/>
  <c r="H99" i="3" s="1"/>
  <c r="E100" i="3"/>
  <c r="G100" i="3" s="1"/>
  <c r="H100" i="3" s="1"/>
  <c r="E101" i="3"/>
  <c r="G101" i="3" s="1"/>
  <c r="H101" i="3" s="1"/>
  <c r="E102" i="3"/>
  <c r="G102" i="3" s="1"/>
  <c r="H102" i="3" s="1"/>
  <c r="E105" i="3"/>
  <c r="G105" i="3" s="1"/>
  <c r="H105" i="3" s="1"/>
  <c r="E106" i="3"/>
  <c r="G106" i="3" s="1"/>
  <c r="H106" i="3" s="1"/>
  <c r="E107" i="3"/>
  <c r="G107" i="3" s="1"/>
  <c r="H107" i="3" s="1"/>
  <c r="E108" i="3"/>
  <c r="G108" i="3" s="1"/>
  <c r="H108" i="3" s="1"/>
  <c r="E109" i="3"/>
  <c r="G109" i="3" s="1"/>
  <c r="H109" i="3" s="1"/>
  <c r="E110" i="3"/>
  <c r="G110" i="3" s="1"/>
  <c r="H110" i="3" s="1"/>
  <c r="E111" i="3"/>
  <c r="G111" i="3" s="1"/>
  <c r="H111" i="3" s="1"/>
  <c r="E113" i="3"/>
  <c r="G113" i="3" s="1"/>
  <c r="H113" i="3" s="1"/>
  <c r="E114" i="3"/>
  <c r="G114" i="3" s="1"/>
  <c r="H114" i="3" s="1"/>
  <c r="E115" i="3"/>
  <c r="G115" i="3" s="1"/>
  <c r="H115" i="3" s="1"/>
  <c r="E116" i="3"/>
  <c r="G116" i="3" s="1"/>
  <c r="H116" i="3" s="1"/>
  <c r="E117" i="3"/>
  <c r="G117" i="3" s="1"/>
  <c r="H117" i="3" s="1"/>
  <c r="E118" i="3"/>
  <c r="G118" i="3" s="1"/>
  <c r="H118" i="3" s="1"/>
  <c r="E119" i="3"/>
  <c r="G119" i="3" s="1"/>
  <c r="H119" i="3" s="1"/>
  <c r="E121" i="3"/>
  <c r="G121" i="3" s="1"/>
  <c r="H121" i="3" s="1"/>
  <c r="E96" i="3"/>
  <c r="G96" i="3" s="1"/>
  <c r="H96" i="3" s="1"/>
  <c r="E89" i="3"/>
  <c r="G89" i="3" s="1"/>
  <c r="H89" i="3" s="1"/>
  <c r="E90" i="3"/>
  <c r="G90" i="3" s="1"/>
  <c r="H90" i="3" s="1"/>
  <c r="E91" i="3"/>
  <c r="G91" i="3" s="1"/>
  <c r="H91" i="3" s="1"/>
  <c r="E92" i="3"/>
  <c r="G92" i="3" s="1"/>
  <c r="H92" i="3" s="1"/>
  <c r="E93" i="3"/>
  <c r="G93" i="3" s="1"/>
  <c r="H93" i="3" s="1"/>
  <c r="E94" i="3"/>
  <c r="G94" i="3" s="1"/>
  <c r="H94" i="3" s="1"/>
  <c r="E88" i="3"/>
  <c r="E81" i="3"/>
  <c r="G81" i="3" s="1"/>
  <c r="H81" i="3" s="1"/>
  <c r="E82" i="3"/>
  <c r="G82" i="3" s="1"/>
  <c r="H82" i="3" s="1"/>
  <c r="E83" i="3"/>
  <c r="G83" i="3" s="1"/>
  <c r="H83" i="3" s="1"/>
  <c r="E84" i="3"/>
  <c r="G84" i="3" s="1"/>
  <c r="H84" i="3" s="1"/>
  <c r="E85" i="3"/>
  <c r="G85" i="3" s="1"/>
  <c r="H85" i="3" s="1"/>
  <c r="E86" i="3"/>
  <c r="G86" i="3" s="1"/>
  <c r="H86" i="3" s="1"/>
  <c r="E80" i="3"/>
  <c r="G80" i="3" s="1"/>
  <c r="H80" i="3" s="1"/>
  <c r="E73" i="3"/>
  <c r="G73" i="3" s="1"/>
  <c r="H73" i="3" s="1"/>
  <c r="E74" i="3"/>
  <c r="G74" i="3" s="1"/>
  <c r="H74" i="3" s="1"/>
  <c r="E75" i="3"/>
  <c r="G75" i="3" s="1"/>
  <c r="H75" i="3" s="1"/>
  <c r="E76" i="3"/>
  <c r="G76" i="3" s="1"/>
  <c r="H76" i="3" s="1"/>
  <c r="E77" i="3"/>
  <c r="G77" i="3" s="1"/>
  <c r="H77" i="3" s="1"/>
  <c r="E78" i="3"/>
  <c r="G78" i="3" s="1"/>
  <c r="H78" i="3" s="1"/>
  <c r="E72" i="3"/>
  <c r="G72" i="3" s="1"/>
  <c r="H72" i="3" s="1"/>
  <c r="E65" i="3"/>
  <c r="E66" i="3"/>
  <c r="G66" i="3" s="1"/>
  <c r="H66" i="3" s="1"/>
  <c r="E67" i="3"/>
  <c r="G67" i="3" s="1"/>
  <c r="H67" i="3" s="1"/>
  <c r="E68" i="3"/>
  <c r="G68" i="3" s="1"/>
  <c r="H68" i="3" s="1"/>
  <c r="E69" i="3"/>
  <c r="G69" i="3" s="1"/>
  <c r="H69" i="3" s="1"/>
  <c r="E70" i="3"/>
  <c r="G70" i="3" s="1"/>
  <c r="H70" i="3" s="1"/>
  <c r="E64" i="3"/>
  <c r="G64" i="3" s="1"/>
  <c r="H64" i="3" s="1"/>
  <c r="E57" i="3"/>
  <c r="G57" i="3" s="1"/>
  <c r="H57" i="3" s="1"/>
  <c r="E58" i="3"/>
  <c r="G58" i="3" s="1"/>
  <c r="H58" i="3" s="1"/>
  <c r="E59" i="3"/>
  <c r="G59" i="3" s="1"/>
  <c r="H59" i="3" s="1"/>
  <c r="E60" i="3"/>
  <c r="G60" i="3" s="1"/>
  <c r="H60" i="3" s="1"/>
  <c r="E61" i="3"/>
  <c r="G61" i="3" s="1"/>
  <c r="H61" i="3" s="1"/>
  <c r="E62" i="3"/>
  <c r="G62" i="3" s="1"/>
  <c r="H62" i="3" s="1"/>
  <c r="E56" i="3"/>
  <c r="E53" i="3"/>
  <c r="G53" i="3" s="1"/>
  <c r="H53" i="3" s="1"/>
  <c r="E46" i="3"/>
  <c r="G46" i="3" s="1"/>
  <c r="H46" i="3" s="1"/>
  <c r="E47" i="3"/>
  <c r="G47" i="3" s="1"/>
  <c r="H47" i="3" s="1"/>
  <c r="E48" i="3"/>
  <c r="G48" i="3" s="1"/>
  <c r="H48" i="3" s="1"/>
  <c r="E49" i="3"/>
  <c r="G49" i="3" s="1"/>
  <c r="H49" i="3" s="1"/>
  <c r="E50" i="3"/>
  <c r="G50" i="3" s="1"/>
  <c r="H50" i="3" s="1"/>
  <c r="E51" i="3"/>
  <c r="G51" i="3" s="1"/>
  <c r="H51" i="3" s="1"/>
  <c r="E45" i="3"/>
  <c r="G45" i="3" s="1"/>
  <c r="H45" i="3" s="1"/>
  <c r="E43" i="3"/>
  <c r="G43" i="3" s="1"/>
  <c r="H43" i="3" s="1"/>
  <c r="E36" i="3"/>
  <c r="G36" i="3" s="1"/>
  <c r="H36" i="3" s="1"/>
  <c r="E37" i="3"/>
  <c r="E38" i="3"/>
  <c r="G38" i="3" s="1"/>
  <c r="H38" i="3" s="1"/>
  <c r="E39" i="3"/>
  <c r="G39" i="3" s="1"/>
  <c r="H39" i="3" s="1"/>
  <c r="E40" i="3"/>
  <c r="G40" i="3" s="1"/>
  <c r="H40" i="3" s="1"/>
  <c r="E41" i="3"/>
  <c r="G41" i="3" s="1"/>
  <c r="H41" i="3" s="1"/>
  <c r="E35" i="3"/>
  <c r="G35" i="3" s="1"/>
  <c r="H35" i="3" s="1"/>
  <c r="E28" i="3"/>
  <c r="G28" i="3" s="1"/>
  <c r="H28" i="3" s="1"/>
  <c r="E29" i="3"/>
  <c r="G29" i="3" s="1"/>
  <c r="H29" i="3" s="1"/>
  <c r="E30" i="3"/>
  <c r="G30" i="3" s="1"/>
  <c r="H30" i="3" s="1"/>
  <c r="E31" i="3"/>
  <c r="G31" i="3" s="1"/>
  <c r="H31" i="3" s="1"/>
  <c r="E32" i="3"/>
  <c r="G32" i="3" s="1"/>
  <c r="H32" i="3" s="1"/>
  <c r="E33" i="3"/>
  <c r="G33" i="3" s="1"/>
  <c r="H33" i="3" s="1"/>
  <c r="E27" i="3"/>
  <c r="G27" i="3" s="1"/>
  <c r="H27" i="3" s="1"/>
  <c r="E20" i="3"/>
  <c r="G20" i="3" s="1"/>
  <c r="H20" i="3" s="1"/>
  <c r="E21" i="3"/>
  <c r="G21" i="3" s="1"/>
  <c r="H21" i="3" s="1"/>
  <c r="E22" i="3"/>
  <c r="G22" i="3" s="1"/>
  <c r="H22" i="3" s="1"/>
  <c r="E23" i="3"/>
  <c r="G23" i="3" s="1"/>
  <c r="H23" i="3" s="1"/>
  <c r="E24" i="3"/>
  <c r="G24" i="3" s="1"/>
  <c r="H24" i="3" s="1"/>
  <c r="E25" i="3"/>
  <c r="G25" i="3" s="1"/>
  <c r="H25" i="3" s="1"/>
  <c r="E19" i="3"/>
  <c r="G19" i="3" s="1"/>
  <c r="H19" i="3" s="1"/>
  <c r="E12" i="3"/>
  <c r="E13" i="3"/>
  <c r="E14" i="3"/>
  <c r="E15" i="3"/>
  <c r="E16" i="3"/>
  <c r="E11" i="3"/>
  <c r="G11" i="3" s="1"/>
  <c r="H11" i="3" s="1"/>
  <c r="G37" i="3"/>
  <c r="H37" i="3" s="1"/>
  <c r="G65" i="3"/>
  <c r="H65" i="3" s="1"/>
  <c r="G88" i="3"/>
  <c r="H88" i="3" s="1"/>
  <c r="G147" i="3"/>
  <c r="H147" i="3" s="1"/>
  <c r="E125" i="3" l="1"/>
  <c r="D126" i="3"/>
  <c r="D125" i="3"/>
  <c r="E126" i="3"/>
  <c r="E124" i="3"/>
  <c r="G124" i="3" s="1"/>
  <c r="H124" i="3" s="1"/>
  <c r="G56" i="3"/>
  <c r="G16" i="3"/>
  <c r="H16" i="3" s="1"/>
  <c r="G15" i="3"/>
  <c r="H15" i="3" s="1"/>
  <c r="G14" i="3"/>
  <c r="H14" i="3" s="1"/>
  <c r="G13" i="3"/>
  <c r="H13" i="3" s="1"/>
  <c r="G12" i="3"/>
  <c r="H12" i="3" s="1"/>
  <c r="G125" i="3" l="1"/>
  <c r="G126" i="3"/>
  <c r="H126" i="3" s="1"/>
  <c r="H56" i="3"/>
  <c r="H125" i="3" l="1"/>
  <c r="G189" i="3"/>
  <c r="H189" i="3" s="1"/>
</calcChain>
</file>

<file path=xl/sharedStrings.xml><?xml version="1.0" encoding="utf-8"?>
<sst xmlns="http://schemas.openxmlformats.org/spreadsheetml/2006/main" count="962" uniqueCount="248">
  <si>
    <t>1.1</t>
  </si>
  <si>
    <t>1.2</t>
  </si>
  <si>
    <t>1.3</t>
  </si>
  <si>
    <t>1.4</t>
  </si>
  <si>
    <t>1.5</t>
  </si>
  <si>
    <t>1.6</t>
  </si>
  <si>
    <t>4.1</t>
  </si>
  <si>
    <t>4.2</t>
  </si>
  <si>
    <t>4.3</t>
  </si>
  <si>
    <t>4.4</t>
  </si>
  <si>
    <t>5.1</t>
  </si>
  <si>
    <t>5.2</t>
  </si>
  <si>
    <t>5.3</t>
  </si>
  <si>
    <t>5.4</t>
  </si>
  <si>
    <t>5.5</t>
  </si>
  <si>
    <t>5.6</t>
  </si>
  <si>
    <t>6.1</t>
  </si>
  <si>
    <t>6.2</t>
  </si>
  <si>
    <t>6.3</t>
  </si>
  <si>
    <t>Article</t>
  </si>
  <si>
    <t>La semaine</t>
  </si>
  <si>
    <t>La semaine supplémentaire</t>
  </si>
  <si>
    <t>Le mois</t>
  </si>
  <si>
    <t>Prix Total HT</t>
  </si>
  <si>
    <t>Prix Total TTC</t>
  </si>
  <si>
    <t>Quantité</t>
  </si>
  <si>
    <t xml:space="preserve">Prix unitaire HT </t>
  </si>
  <si>
    <t>HT</t>
  </si>
  <si>
    <t>TTC</t>
  </si>
  <si>
    <t>BORDEREAU DES PRIX UNITAIRES
(BPU)</t>
  </si>
  <si>
    <t>DEVIS QUANTITATIF ESTIMATIF
(DQE)</t>
  </si>
  <si>
    <t>INSTALLATION ET REPLIEMENT DE CHANTIER</t>
  </si>
  <si>
    <t>ELAGAGE</t>
  </si>
  <si>
    <t>ABATTAGE</t>
  </si>
  <si>
    <t>La journée</t>
  </si>
  <si>
    <t>La journée supplémentaire</t>
  </si>
  <si>
    <t>Le mois supplémentaire</t>
  </si>
  <si>
    <t>Diamètre de l'arbre:</t>
  </si>
  <si>
    <t>Abattage avec démontage du houppier:</t>
  </si>
  <si>
    <t>Prestations</t>
  </si>
  <si>
    <t>Précision</t>
  </si>
  <si>
    <t>Diamètre de la souche:</t>
  </si>
  <si>
    <t>Essouchement par grignotage ou rabotage:</t>
  </si>
  <si>
    <t>Essouchement par extraction mécanique:</t>
  </si>
  <si>
    <t>Dévitalisation de souche:</t>
  </si>
  <si>
    <t>Haubanage: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</si>
  <si>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</si>
  <si>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</si>
  <si>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</si>
  <si>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</si>
  <si>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</si>
  <si>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</si>
  <si>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</si>
  <si>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</si>
  <si>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</si>
  <si>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</si>
  <si>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</si>
  <si>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</si>
  <si>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</si>
  <si>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</si>
  <si>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</si>
  <si>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</si>
  <si>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</si>
  <si>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</si>
  <si>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</si>
  <si>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</si>
  <si>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</si>
  <si>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Hauban de 10 m, charge de rupture de 2 T</t>
  </si>
  <si>
    <t>Hauban de 10 m, charge de rupture de 4 T</t>
  </si>
  <si>
    <t>Vérification et contrôle de tension des haubans en place</t>
  </si>
  <si>
    <t xml:space="preserve">         Plus-value pour longueur supplémentaire</t>
  </si>
  <si>
    <t>Ouvrier qualifié, la journée</t>
  </si>
  <si>
    <t>Manœuvre, la journée</t>
  </si>
  <si>
    <t>Ouvrier qualifié, la demi-journée</t>
  </si>
  <si>
    <t>Manœuvre, la demi-journée</t>
  </si>
  <si>
    <t>MONTANT TOTAL</t>
  </si>
  <si>
    <t>7.1</t>
  </si>
  <si>
    <t>7.2</t>
  </si>
  <si>
    <t>7.3</t>
  </si>
  <si>
    <t>8.1</t>
  </si>
  <si>
    <t>8.2</t>
  </si>
  <si>
    <t>8.3</t>
  </si>
  <si>
    <t>Coef.</t>
  </si>
  <si>
    <t>Taille d'accompagnement ou d'adaptation aux contraintes environnantes:</t>
  </si>
  <si>
    <t>Abattage en direct:</t>
  </si>
  <si>
    <t>Taille de conversion d'ancien rideau en port semi-libre:</t>
  </si>
  <si>
    <t>En urgence sous 4h pendant les horaires de service</t>
  </si>
  <si>
    <t>En urgence sous 3 jours pendant les horaires de service</t>
  </si>
  <si>
    <r>
      <rPr>
        <b/>
        <sz val="10"/>
        <rFont val="Arial"/>
        <family val="2"/>
      </rPr>
      <t>Taille sanitaire et sécuritaire</t>
    </r>
    <r>
      <rPr>
        <sz val="10"/>
        <rFont val="Arial"/>
        <family val="2"/>
      </rPr>
      <t xml:space="preserve"> (enlèvement de branches malades ou parasitées, trop lourdes, etc.):</t>
    </r>
  </si>
  <si>
    <r>
      <rPr>
        <b/>
        <sz val="10"/>
        <rFont val="Arial"/>
        <family val="2"/>
      </rPr>
      <t xml:space="preserve">Taille d'entretien courant </t>
    </r>
    <r>
      <rPr>
        <sz val="10"/>
        <rFont val="Arial"/>
        <family val="2"/>
      </rPr>
      <t>(enlèvement du bois mort, des branches en surnombre ou sans avenir, etc.):</t>
    </r>
  </si>
  <si>
    <t>Taille de formation de jeune arbre en port libre:</t>
  </si>
  <si>
    <r>
      <t xml:space="preserve">Taille d'entretien courant sur alignement en port libre </t>
    </r>
    <r>
      <rPr>
        <sz val="10"/>
        <rFont val="Arial"/>
        <family val="2"/>
      </rPr>
      <t>(enlèvement du bois mort, des branches en surnombre ou sans avenir, etc.):</t>
    </r>
  </si>
  <si>
    <t>jusqu'à 0,20 m</t>
  </si>
  <si>
    <t>de 0,21 à 0,40 m</t>
  </si>
  <si>
    <t>de 0,41 à 0,60 m</t>
  </si>
  <si>
    <t>de 0,61 à 0,80 m</t>
  </si>
  <si>
    <t>de 0,81 à 1,10 m</t>
  </si>
  <si>
    <t>de 1,11 à 1,30 m</t>
  </si>
  <si>
    <t>plus de 1,30 m</t>
  </si>
  <si>
    <t>l'unité</t>
  </si>
  <si>
    <t>le m</t>
  </si>
  <si>
    <t>tous diamètres</t>
  </si>
  <si>
    <r>
      <rPr>
        <b/>
        <i/>
        <u/>
        <sz val="10"/>
        <rFont val="Arial"/>
        <family val="2"/>
      </rPr>
      <t>Coef</t>
    </r>
    <r>
      <rPr>
        <i/>
        <sz val="10"/>
        <rFont val="Arial"/>
        <family val="2"/>
      </rPr>
      <t xml:space="preserve"> applicable sur le prix global de la prestation</t>
    </r>
  </si>
  <si>
    <t>COEFFICIENT MAJORATEUR POUR INTERVENTION EN DEHORS DES HORAIRES DE SERVICE ET/OU EN URGENCE</t>
  </si>
  <si>
    <t>De nuit (de 0 à 7h et de 18h à 24h), du lundi au vendredi</t>
  </si>
  <si>
    <t>En urgence sous 4h de nuit ou les week-ends et jours fériés</t>
  </si>
  <si>
    <t>Abattage avec démontage et rétention du houppier:</t>
  </si>
  <si>
    <t>Abattage avec démontage et rétention du houppier et de la grume:</t>
  </si>
  <si>
    <t>Débitage d'arbre tombé accidentellement (chablis):</t>
  </si>
  <si>
    <t>Descente et débitage d'arbre encroué ou de volis:</t>
  </si>
  <si>
    <t>4.5</t>
  </si>
  <si>
    <t>4.5.1</t>
  </si>
  <si>
    <t>4.5.2</t>
  </si>
  <si>
    <t>4.5.3</t>
  </si>
  <si>
    <t>4.5.4</t>
  </si>
  <si>
    <t>4.5.5</t>
  </si>
  <si>
    <t>4.5.6</t>
  </si>
  <si>
    <t>4.5.7</t>
  </si>
  <si>
    <t>4.6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</si>
  <si>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</si>
  <si>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</si>
  <si>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</si>
  <si>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</si>
  <si>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</si>
  <si>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</si>
  <si>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</si>
  <si>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</si>
  <si>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</si>
  <si>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</si>
  <si>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</si>
  <si>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</si>
  <si>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</si>
  <si>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</si>
  <si>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</si>
  <si>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</si>
  <si>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</si>
  <si>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</si>
  <si>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</si>
  <si>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</si>
  <si>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</si>
  <si>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</si>
  <si>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</si>
  <si>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</si>
  <si>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</si>
  <si>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</si>
  <si>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</si>
  <si>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</si>
  <si>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5.5.1</t>
  </si>
  <si>
    <t>5.5.2</t>
  </si>
  <si>
    <t>5.5.3</t>
  </si>
  <si>
    <t>5.5.4</t>
  </si>
  <si>
    <t>5.5.5</t>
  </si>
  <si>
    <t>5.5.6</t>
  </si>
  <si>
    <t>5.5.7</t>
  </si>
  <si>
    <t>5.6.1</t>
  </si>
  <si>
    <t>5.6.2</t>
  </si>
  <si>
    <t>5.6.3</t>
  </si>
  <si>
    <t>5.6.4</t>
  </si>
  <si>
    <t>5.6.5</t>
  </si>
  <si>
    <t>5.6.6</t>
  </si>
  <si>
    <t>5.6.7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</si>
  <si>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</si>
  <si>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</si>
  <si>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</si>
  <si>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</si>
  <si>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</si>
  <si>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</si>
  <si>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</si>
  <si>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</si>
  <si>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</si>
  <si>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</si>
  <si>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</si>
  <si>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</si>
  <si>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</si>
  <si>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</si>
  <si>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A</t>
  </si>
  <si>
    <t>B</t>
  </si>
  <si>
    <t>B.1</t>
  </si>
  <si>
    <t>B.2</t>
  </si>
  <si>
    <t>PRESTATIONS DIVERSES</t>
  </si>
  <si>
    <t>Destruction et évacuation de nid d'hyménoptères (guêpes, frelons, etc.):</t>
  </si>
  <si>
    <t>Destruction et évacuation de nid de chenilles processionnaires:</t>
  </si>
  <si>
    <t>Les prix sont au forfait et comprennent essentiellement:
- Les travaux préparatoires et si besoin la protection des avoisinants;
- L’amenée des engins, matériels et installations nécessaires;
- La clôture de l’aire de cantonnement et des zones de stockage;
- Le balisage de la zone de chantier, la signalisation temporaire et si besoin le pilotage de la circulation par alternat;
- L’entretien des installations de chantier;
- La gestion des rémanents;
- Le repli du matériel et des installations et la remise en état des lieux.</t>
  </si>
  <si>
    <r>
      <t xml:space="preserve">COEFFICIENT MAJORATEUR POUR DIFFICULTES D'ACCES ET/OU D'EVACUATION </t>
    </r>
    <r>
      <rPr>
        <i/>
        <sz val="10"/>
        <color theme="1"/>
        <rFont val="Arial"/>
        <family val="2"/>
      </rPr>
      <t>(poids et/ou largeur limités, dénivelé de plus de 30 degrés, plan d’eau, etc.)</t>
    </r>
  </si>
  <si>
    <r>
      <rPr>
        <b/>
        <i/>
        <u/>
        <sz val="10"/>
        <color theme="1"/>
        <rFont val="Arial"/>
        <family val="2"/>
      </rPr>
      <t>Coef</t>
    </r>
    <r>
      <rPr>
        <i/>
        <sz val="10"/>
        <color theme="1"/>
        <rFont val="Arial"/>
        <family val="2"/>
      </rPr>
      <t xml:space="preserve"> applicable sur les prix des postes 4.1.1 à 6.2.7, arbre par arbre</t>
    </r>
  </si>
  <si>
    <t>le mètre linéaire</t>
  </si>
  <si>
    <t xml:space="preserve"> jusqu'à 0,20 m</t>
  </si>
  <si>
    <t>ELIMINATION DE SOUCHES</t>
  </si>
  <si>
    <t>8.1.1</t>
  </si>
  <si>
    <t>8.1.2</t>
  </si>
  <si>
    <t>8.1.3</t>
  </si>
  <si>
    <t>8.1.4</t>
  </si>
  <si>
    <t>8.1.5</t>
  </si>
  <si>
    <t>9.1</t>
  </si>
  <si>
    <t>9.2</t>
  </si>
  <si>
    <t>9.3</t>
  </si>
  <si>
    <t>9.4</t>
  </si>
  <si>
    <t>DECOUPE ET RESTITUTION DE BOIS AU DOMAINE</t>
  </si>
  <si>
    <t>7.4</t>
  </si>
  <si>
    <t>7.5</t>
  </si>
  <si>
    <t>7.2.1</t>
  </si>
  <si>
    <t>7.2.2</t>
  </si>
  <si>
    <t>7.2.3</t>
  </si>
  <si>
    <t>7.2.4</t>
  </si>
  <si>
    <t>7.2.5</t>
  </si>
  <si>
    <t>7.3.1</t>
  </si>
  <si>
    <t>7.3.2</t>
  </si>
  <si>
    <t>7.3.3</t>
  </si>
  <si>
    <t>7.3.4</t>
  </si>
  <si>
    <t>7.3.5</t>
  </si>
  <si>
    <t>7.4.1</t>
  </si>
  <si>
    <t>7.4.2</t>
  </si>
  <si>
    <t>7.4.3</t>
  </si>
  <si>
    <t>7.4.4</t>
  </si>
  <si>
    <t>7.4.5</t>
  </si>
  <si>
    <t>7.5.1</t>
  </si>
  <si>
    <t>7.5.2</t>
  </si>
  <si>
    <t>7.5.3</t>
  </si>
  <si>
    <t>7.5.4</t>
  </si>
  <si>
    <t>7.5.5</t>
  </si>
  <si>
    <t>Débitage en stères de 1 mètre linéaire:</t>
  </si>
  <si>
    <t>Sciage en planches de 45 mm d'épaisseur:</t>
  </si>
  <si>
    <t>Façonnage de madriers de 75 mm d'épaisseur x 200 mm de large:</t>
  </si>
  <si>
    <t>Façonnage de bastaings de 63 mm d'épaisseur x 175 mm de large:</t>
  </si>
  <si>
    <t>Façonnage de chevrons de 100 mm d'épaisseur x 100 mm de large:</t>
  </si>
  <si>
    <t>Diamètre de la grume:</t>
  </si>
  <si>
    <t>Unité</t>
  </si>
  <si>
    <r>
      <t>le m</t>
    </r>
    <r>
      <rPr>
        <vertAlign val="superscript"/>
        <sz val="10"/>
        <rFont val="Arial"/>
        <family val="2"/>
      </rPr>
      <t>3</t>
    </r>
  </si>
  <si>
    <t>B.3</t>
  </si>
  <si>
    <t>B.4</t>
  </si>
  <si>
    <r>
      <t xml:space="preserve">Coef x Prix unitaire HT x Quantité </t>
    </r>
    <r>
      <rPr>
        <sz val="10"/>
        <rFont val="Arial"/>
        <family val="2"/>
      </rPr>
      <t>(cases préparamétrées)</t>
    </r>
  </si>
  <si>
    <t>MISE A DISPOSITION DE PERSONNEL POUR TRAVAUX SUPPLEMENTAIRES</t>
  </si>
  <si>
    <r>
      <rPr>
        <b/>
        <sz val="10"/>
        <color rgb="FFFF0000"/>
        <rFont val="Arial"/>
        <family val="2"/>
      </rPr>
      <t>LES PRIX UNITAIRES PROPOSES DANS LE BPU SE REPORTENT AUTOMATIQUEMENT CI-DESSOUS
MERCI DE NE PAS MODIFIER LES FORMULES ET D'INDIQUER TOUTE ERREUR EVENTUELLEMENT DETECTEE AU POUVOIR ADJUDICATEUR</t>
    </r>
    <r>
      <rPr>
        <b/>
        <sz val="10"/>
        <rFont val="Arial"/>
        <family val="2"/>
      </rPr>
      <t xml:space="preserve">
Rappel : les coefficients majorateurs s’appliquent sur les prix unitaires
</t>
    </r>
    <r>
      <rPr>
        <b/>
        <i/>
        <sz val="10"/>
        <rFont val="Arial"/>
        <family val="2"/>
      </rPr>
      <t>Nota: les quantités indiquées dans le DQE sont estimatives et ne peuvent être réellement considérées comme les quantités réellement commandées par le CMN</t>
    </r>
  </si>
  <si>
    <t>Scénario A.1</t>
  </si>
  <si>
    <t>Scénario A.2</t>
  </si>
  <si>
    <t>Scénario A.3</t>
  </si>
  <si>
    <t>Scénario B.1</t>
  </si>
  <si>
    <t>Scénario B.2</t>
  </si>
  <si>
    <t>Scénario B.3</t>
  </si>
  <si>
    <t>Scénario B.4</t>
  </si>
  <si>
    <t>4.2.3 Taille sanitaire et sécuritaire, diamètre de l'arbre de 0,41 à 0,60 m</t>
  </si>
  <si>
    <t>5.3.3 Abattage avec démontage et rétention du houppier, diamètre de l'arbre de 0,41 à 0,60 m</t>
  </si>
  <si>
    <t>6.1.3 Essouchement par grignotage ou rabotage, diamètre de la souche de 0,41 à 0,60 m</t>
  </si>
  <si>
    <t>1.1 Installation et repliement de chantier, la journée</t>
  </si>
  <si>
    <t>5.5.3 Débitage d'arbre tombé accidentellement (chablis), diamètre de l'arbre de 0,41 à 0,60 m</t>
  </si>
  <si>
    <t>5.6.3 Descente et débitage d'arbre encroué ou de volis, diamètre de l'arbre de 0,41 à 0,60 m</t>
  </si>
  <si>
    <r>
      <t>ELAGAGE-ABATTAGE
POUR LES DOMAINES NATIONAUX DE CHAMPS-SUR-MARNE ET JOSSIGNY</t>
    </r>
    <r>
      <rPr>
        <b/>
        <sz val="10"/>
        <rFont val="Arial"/>
        <family val="2"/>
      </rPr>
      <t xml:space="preserve">
LOT 5
ACCORD-CADRE N°25-190-122</t>
    </r>
  </si>
  <si>
    <r>
      <rPr>
        <b/>
        <sz val="14"/>
        <rFont val="Arial"/>
        <family val="2"/>
      </rPr>
      <t>ELAGAGE-ABATTAGE
POUR LES DOMAINES NATIONAUX DE CHAMPS-SUR-MARNE ET JOSSIGNY</t>
    </r>
    <r>
      <rPr>
        <b/>
        <sz val="10"/>
        <rFont val="Arial"/>
        <family val="2"/>
      </rPr>
      <t xml:space="preserve">
LOT 5
ACCORD-CADRE N°25-190-122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</si>
</sst>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.0"/>
    <numFmt numFmtId="165" formatCode="#,##0\ &quot;€&quot;"/>
  </numFmts>
  <fonts count="40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u/>
      <sz val="10"/>
      <name val="Arial"/>
      <family val="2"/>
    </font>
    <font>
      <sz val="12"/>
      <name val="Arial"/>
      <family val="2"/>
    </font>
    <font>
      <sz val="18"/>
      <name val="Arial"/>
      <family val="2"/>
    </font>
    <font>
      <b/>
      <u/>
      <sz val="18"/>
      <name val="Arial"/>
      <family val="2"/>
    </font>
    <font>
      <b/>
      <sz val="10"/>
      <color rgb="FFFF0000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  <font>
      <sz val="11"/>
      <color rgb="FFFF0000"/>
      <name val="Arial"/>
      <family val="2"/>
    </font>
    <font>
      <b/>
      <sz val="10"/>
      <color rgb="FF00B050"/>
      <name val="Arial"/>
      <family val="2"/>
    </font>
    <font>
      <sz val="10"/>
      <color rgb="FF00B050"/>
      <name val="Arial"/>
      <family val="2"/>
    </font>
    <font>
      <b/>
      <sz val="12"/>
      <color rgb="FF00B050"/>
      <name val="Arial"/>
      <family val="2"/>
    </font>
    <font>
      <sz val="11"/>
      <color rgb="FF00B050"/>
      <name val="Arial"/>
      <family val="2"/>
    </font>
    <font>
      <strike/>
      <sz val="11"/>
      <color rgb="FFFF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sz val="8"/>
      <name val="Arial"/>
      <family val="2"/>
    </font>
    <font>
      <b/>
      <i/>
      <sz val="12"/>
      <name val="Arial"/>
      <family val="2"/>
    </font>
    <font>
      <i/>
      <sz val="10"/>
      <color theme="1"/>
      <name val="Arial"/>
      <family val="2"/>
    </font>
    <font>
      <b/>
      <i/>
      <u/>
      <sz val="10"/>
      <color theme="1"/>
      <name val="Arial"/>
      <family val="2"/>
    </font>
    <font>
      <b/>
      <i/>
      <u/>
      <sz val="10"/>
      <name val="Arial"/>
      <family val="2"/>
    </font>
    <font>
      <vertAlign val="superscript"/>
      <sz val="10"/>
      <name val="Arial"/>
      <family val="2"/>
    </font>
    <font>
      <i/>
      <sz val="11"/>
      <color rgb="FFFF0000"/>
      <name val="Arial"/>
      <family val="2"/>
    </font>
    <font>
      <sz val="10"/>
      <color theme="3"/>
      <name val="Arial"/>
      <family val="2"/>
    </font>
    <font>
      <b/>
      <sz val="12"/>
      <color theme="3"/>
      <name val="Arial"/>
      <family val="2"/>
    </font>
    <font>
      <b/>
      <sz val="10"/>
      <color theme="3"/>
      <name val="Arial"/>
      <family val="2"/>
    </font>
    <font>
      <b/>
      <i/>
      <sz val="12"/>
      <color theme="3"/>
      <name val="Arial"/>
      <family val="2"/>
    </font>
    <font>
      <sz val="12"/>
      <color theme="3"/>
      <name val="Arial"/>
      <family val="2"/>
    </font>
    <font>
      <i/>
      <sz val="12"/>
      <color theme="3"/>
      <name val="Arial"/>
      <family val="2"/>
    </font>
    <font>
      <strike/>
      <sz val="10"/>
      <color theme="3"/>
      <name val="Arial"/>
      <family val="2"/>
    </font>
    <font>
      <b/>
      <i/>
      <u/>
      <sz val="10"/>
      <color theme="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85">
    <xf numFmtId="0" fontId="0" fillId="0" borderId="0" xfId="0"/>
    <xf numFmtId="2" fontId="5" fillId="0" borderId="0" xfId="0" applyNumberFormat="1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165" fontId="0" fillId="0" borderId="0" xfId="0" applyNumberFormat="1" applyAlignment="1">
      <alignment horizontal="center"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top" wrapText="1"/>
    </xf>
    <xf numFmtId="164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top" wrapText="1"/>
    </xf>
    <xf numFmtId="0" fontId="0" fillId="0" borderId="2" xfId="0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10" fontId="3" fillId="2" borderId="2" xfId="1" applyNumberFormat="1" applyFont="1" applyFill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2" fontId="4" fillId="3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2" fontId="4" fillId="3" borderId="2" xfId="0" applyNumberFormat="1" applyFont="1" applyFill="1" applyBorder="1" applyAlignment="1">
      <alignment horizontal="right" vertical="center" wrapText="1"/>
    </xf>
    <xf numFmtId="0" fontId="0" fillId="3" borderId="2" xfId="0" applyFill="1" applyBorder="1" applyAlignment="1">
      <alignment horizontal="left" vertical="center" wrapText="1"/>
    </xf>
    <xf numFmtId="2" fontId="4" fillId="3" borderId="7" xfId="0" applyNumberFormat="1" applyFont="1" applyFill="1" applyBorder="1" applyAlignment="1">
      <alignment horizontal="right" vertical="center" wrapText="1"/>
    </xf>
    <xf numFmtId="2" fontId="4" fillId="0" borderId="0" xfId="0" applyNumberFormat="1" applyFont="1" applyAlignment="1">
      <alignment horizontal="right" vertical="center" wrapText="1"/>
    </xf>
    <xf numFmtId="0" fontId="2" fillId="0" borderId="0" xfId="0" applyFont="1" applyAlignment="1">
      <alignment horizontal="right" vertical="top" wrapText="1"/>
    </xf>
    <xf numFmtId="2" fontId="4" fillId="0" borderId="0" xfId="0" applyNumberFormat="1" applyFont="1" applyAlignment="1">
      <alignment horizontal="right" vertical="center"/>
    </xf>
    <xf numFmtId="2" fontId="11" fillId="0" borderId="9" xfId="0" applyNumberFormat="1" applyFont="1" applyBorder="1" applyAlignment="1">
      <alignment horizontal="right" vertical="center" wrapText="1"/>
    </xf>
    <xf numFmtId="2" fontId="11" fillId="0" borderId="9" xfId="0" applyNumberFormat="1" applyFont="1" applyBorder="1" applyAlignment="1">
      <alignment horizontal="right" vertical="center"/>
    </xf>
    <xf numFmtId="0" fontId="7" fillId="0" borderId="0" xfId="0" applyFont="1" applyAlignment="1">
      <alignment horizontal="left" vertical="center"/>
    </xf>
    <xf numFmtId="2" fontId="16" fillId="0" borderId="0" xfId="0" applyNumberFormat="1" applyFont="1" applyAlignment="1">
      <alignment vertical="center" wrapText="1"/>
    </xf>
    <xf numFmtId="2" fontId="15" fillId="0" borderId="0" xfId="0" applyNumberFormat="1" applyFont="1" applyAlignment="1">
      <alignment horizontal="left" vertical="center"/>
    </xf>
    <xf numFmtId="2" fontId="15" fillId="0" borderId="0" xfId="0" applyNumberFormat="1" applyFont="1" applyAlignment="1">
      <alignment horizontal="left" vertical="center" wrapText="1"/>
    </xf>
    <xf numFmtId="0" fontId="16" fillId="0" borderId="0" xfId="0" applyFont="1" applyAlignment="1">
      <alignment horizontal="justify" vertical="center"/>
    </xf>
    <xf numFmtId="2" fontId="21" fillId="0" borderId="0" xfId="0" applyNumberFormat="1" applyFont="1" applyAlignment="1">
      <alignment vertical="center" wrapText="1"/>
    </xf>
    <xf numFmtId="0" fontId="20" fillId="0" borderId="0" xfId="0" applyFont="1" applyAlignment="1">
      <alignment horizontal="justify" vertical="center"/>
    </xf>
    <xf numFmtId="0" fontId="17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2" fontId="19" fillId="0" borderId="0" xfId="0" applyNumberFormat="1" applyFont="1" applyAlignment="1">
      <alignment horizontal="right" vertical="center" wrapText="1"/>
    </xf>
    <xf numFmtId="0" fontId="0" fillId="2" borderId="2" xfId="0" applyFill="1" applyBorder="1" applyAlignment="1">
      <alignment horizontal="left" vertical="center" wrapText="1"/>
    </xf>
    <xf numFmtId="0" fontId="24" fillId="3" borderId="2" xfId="0" applyFont="1" applyFill="1" applyBorder="1" applyAlignment="1">
      <alignment horizontal="left" vertical="center" wrapText="1"/>
    </xf>
    <xf numFmtId="0" fontId="22" fillId="0" borderId="2" xfId="0" applyFont="1" applyBorder="1" applyAlignment="1">
      <alignment horizontal="left" vertical="center" wrapText="1"/>
    </xf>
    <xf numFmtId="0" fontId="23" fillId="3" borderId="2" xfId="0" applyFont="1" applyFill="1" applyBorder="1" applyAlignment="1">
      <alignment horizontal="left" vertical="center" wrapText="1"/>
    </xf>
    <xf numFmtId="0" fontId="23" fillId="2" borderId="2" xfId="0" applyFont="1" applyFill="1" applyBorder="1" applyAlignment="1">
      <alignment horizontal="left" vertical="center" wrapText="1"/>
    </xf>
    <xf numFmtId="10" fontId="2" fillId="3" borderId="2" xfId="1" applyNumberFormat="1" applyFont="1" applyFill="1" applyBorder="1" applyAlignment="1">
      <alignment horizontal="center" vertical="center" wrapText="1"/>
    </xf>
    <xf numFmtId="10" fontId="0" fillId="2" borderId="2" xfId="1" applyNumberFormat="1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10" fontId="22" fillId="3" borderId="2" xfId="1" applyNumberFormat="1" applyFont="1" applyFill="1" applyBorder="1" applyAlignment="1">
      <alignment horizontal="center" vertical="center" wrapText="1"/>
    </xf>
    <xf numFmtId="10" fontId="23" fillId="3" borderId="2" xfId="1" applyNumberFormat="1" applyFont="1" applyFill="1" applyBorder="1" applyAlignment="1">
      <alignment horizontal="center" vertical="center" wrapText="1"/>
    </xf>
    <xf numFmtId="10" fontId="23" fillId="2" borderId="2" xfId="1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0" fontId="0" fillId="0" borderId="3" xfId="1" applyNumberFormat="1" applyFont="1" applyFill="1" applyBorder="1" applyAlignment="1">
      <alignment horizontal="center" vertical="center" wrapText="1"/>
    </xf>
    <xf numFmtId="10" fontId="22" fillId="2" borderId="3" xfId="1" applyNumberFormat="1" applyFont="1" applyFill="1" applyBorder="1" applyAlignment="1">
      <alignment horizontal="center" vertical="center" wrapText="1"/>
    </xf>
    <xf numFmtId="10" fontId="22" fillId="0" borderId="3" xfId="1" applyNumberFormat="1" applyFont="1" applyFill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10" fontId="14" fillId="3" borderId="2" xfId="1" applyNumberFormat="1" applyFont="1" applyFill="1" applyBorder="1" applyAlignment="1">
      <alignment horizontal="center" vertical="center" wrapText="1"/>
    </xf>
    <xf numFmtId="10" fontId="0" fillId="2" borderId="3" xfId="1" applyNumberFormat="1" applyFont="1" applyFill="1" applyBorder="1" applyAlignment="1">
      <alignment horizontal="center" vertical="center" wrapText="1"/>
    </xf>
    <xf numFmtId="2" fontId="18" fillId="0" borderId="0" xfId="0" applyNumberFormat="1" applyFont="1" applyAlignment="1">
      <alignment horizontal="left" vertical="center" wrapText="1"/>
    </xf>
    <xf numFmtId="1" fontId="0" fillId="0" borderId="0" xfId="0" applyNumberFormat="1" applyAlignment="1">
      <alignment horizontal="left" vertical="top" wrapText="1"/>
    </xf>
    <xf numFmtId="0" fontId="0" fillId="0" borderId="0" xfId="0" applyAlignment="1">
      <alignment horizontal="left" vertical="center"/>
    </xf>
    <xf numFmtId="2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top" wrapText="1"/>
    </xf>
    <xf numFmtId="164" fontId="0" fillId="0" borderId="0" xfId="0" applyNumberFormat="1" applyAlignment="1">
      <alignment horizontal="left" vertical="center"/>
    </xf>
    <xf numFmtId="0" fontId="28" fillId="3" borderId="2" xfId="0" applyFont="1" applyFill="1" applyBorder="1" applyAlignment="1">
      <alignment horizontal="left" vertical="center" wrapText="1"/>
    </xf>
    <xf numFmtId="0" fontId="13" fillId="3" borderId="2" xfId="0" applyFont="1" applyFill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10" fontId="1" fillId="0" borderId="3" xfId="1" applyNumberFormat="1" applyFont="1" applyFill="1" applyBorder="1" applyAlignment="1">
      <alignment horizontal="center" vertical="center" wrapText="1"/>
    </xf>
    <xf numFmtId="10" fontId="1" fillId="0" borderId="0" xfId="1" applyNumberFormat="1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left" vertical="center" wrapText="1"/>
    </xf>
    <xf numFmtId="10" fontId="0" fillId="2" borderId="11" xfId="1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8" fillId="0" borderId="2" xfId="0" applyFont="1" applyBorder="1" applyAlignment="1">
      <alignment horizontal="left" vertical="center" wrapText="1"/>
    </xf>
    <xf numFmtId="10" fontId="1" fillId="2" borderId="11" xfId="1" applyNumberFormat="1" applyFont="1" applyFill="1" applyBorder="1" applyAlignment="1">
      <alignment horizontal="center" vertical="center" wrapText="1"/>
    </xf>
    <xf numFmtId="0" fontId="28" fillId="3" borderId="19" xfId="0" applyFont="1" applyFill="1" applyBorder="1" applyAlignment="1">
      <alignment horizontal="left" vertical="center" wrapText="1"/>
    </xf>
    <xf numFmtId="0" fontId="27" fillId="3" borderId="10" xfId="0" applyFont="1" applyFill="1" applyBorder="1" applyAlignment="1">
      <alignment horizontal="center" vertical="center" wrapText="1"/>
    </xf>
    <xf numFmtId="0" fontId="23" fillId="0" borderId="2" xfId="0" applyFont="1" applyBorder="1" applyAlignment="1">
      <alignment horizontal="left" vertical="center" wrapText="1"/>
    </xf>
    <xf numFmtId="0" fontId="23" fillId="2" borderId="6" xfId="0" applyFont="1" applyFill="1" applyBorder="1" applyAlignment="1">
      <alignment horizontal="left" vertical="center" wrapText="1"/>
    </xf>
    <xf numFmtId="10" fontId="22" fillId="2" borderId="11" xfId="1" applyNumberFormat="1" applyFont="1" applyFill="1" applyBorder="1" applyAlignment="1">
      <alignment horizontal="center" vertical="center" wrapText="1"/>
    </xf>
    <xf numFmtId="0" fontId="23" fillId="3" borderId="7" xfId="0" applyFont="1" applyFill="1" applyBorder="1" applyAlignment="1">
      <alignment horizontal="left" vertical="center" wrapText="1"/>
    </xf>
    <xf numFmtId="0" fontId="24" fillId="3" borderId="7" xfId="0" applyFont="1" applyFill="1" applyBorder="1" applyAlignment="1">
      <alignment horizontal="left" vertical="center" wrapText="1"/>
    </xf>
    <xf numFmtId="0" fontId="23" fillId="2" borderId="19" xfId="0" applyFont="1" applyFill="1" applyBorder="1" applyAlignment="1">
      <alignment horizontal="left" vertical="center" wrapText="1"/>
    </xf>
    <xf numFmtId="10" fontId="22" fillId="2" borderId="10" xfId="1" applyNumberFormat="1" applyFont="1" applyFill="1" applyBorder="1" applyAlignment="1">
      <alignment horizontal="center" vertical="center" wrapText="1"/>
    </xf>
    <xf numFmtId="0" fontId="13" fillId="3" borderId="19" xfId="0" applyFont="1" applyFill="1" applyBorder="1" applyAlignment="1">
      <alignment horizontal="left" vertical="center" wrapText="1"/>
    </xf>
    <xf numFmtId="0" fontId="23" fillId="0" borderId="0" xfId="0" applyFont="1" applyAlignment="1">
      <alignment horizontal="left" vertical="center" wrapText="1"/>
    </xf>
    <xf numFmtId="10" fontId="22" fillId="2" borderId="2" xfId="1" applyNumberFormat="1" applyFont="1" applyFill="1" applyBorder="1" applyAlignment="1">
      <alignment horizontal="center" vertical="center" wrapText="1"/>
    </xf>
    <xf numFmtId="10" fontId="3" fillId="2" borderId="3" xfId="1" applyNumberFormat="1" applyFont="1" applyFill="1" applyBorder="1" applyAlignment="1">
      <alignment horizontal="center" vertical="center" wrapText="1"/>
    </xf>
    <xf numFmtId="10" fontId="2" fillId="3" borderId="3" xfId="1" applyNumberFormat="1" applyFont="1" applyFill="1" applyBorder="1" applyAlignment="1">
      <alignment horizontal="center" vertical="center" wrapText="1"/>
    </xf>
    <xf numFmtId="10" fontId="0" fillId="2" borderId="14" xfId="1" applyNumberFormat="1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10" fontId="22" fillId="3" borderId="3" xfId="1" applyNumberFormat="1" applyFont="1" applyFill="1" applyBorder="1" applyAlignment="1">
      <alignment horizontal="center" vertical="center" wrapText="1"/>
    </xf>
    <xf numFmtId="10" fontId="23" fillId="3" borderId="14" xfId="1" applyNumberFormat="1" applyFont="1" applyFill="1" applyBorder="1" applyAlignment="1">
      <alignment horizontal="center" vertical="center" wrapText="1"/>
    </xf>
    <xf numFmtId="10" fontId="23" fillId="2" borderId="3" xfId="1" applyNumberFormat="1" applyFont="1" applyFill="1" applyBorder="1" applyAlignment="1">
      <alignment horizontal="center" vertical="center" wrapText="1"/>
    </xf>
    <xf numFmtId="10" fontId="14" fillId="3" borderId="3" xfId="1" applyNumberFormat="1" applyFont="1" applyFill="1" applyBorder="1" applyAlignment="1">
      <alignment horizontal="center" vertical="center" wrapText="1"/>
    </xf>
    <xf numFmtId="2" fontId="4" fillId="2" borderId="5" xfId="0" applyNumberFormat="1" applyFont="1" applyFill="1" applyBorder="1" applyAlignment="1">
      <alignment horizontal="center" vertical="center" wrapText="1"/>
    </xf>
    <xf numFmtId="10" fontId="2" fillId="3" borderId="5" xfId="1" applyNumberFormat="1" applyFont="1" applyFill="1" applyBorder="1" applyAlignment="1">
      <alignment horizontal="center" vertical="center" wrapText="1"/>
    </xf>
    <xf numFmtId="10" fontId="1" fillId="2" borderId="2" xfId="1" applyNumberFormat="1" applyFont="1" applyFill="1" applyBorder="1" applyAlignment="1">
      <alignment horizontal="center" vertical="center" wrapText="1"/>
    </xf>
    <xf numFmtId="0" fontId="27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2" fontId="2" fillId="3" borderId="2" xfId="0" applyNumberFormat="1" applyFont="1" applyFill="1" applyBorder="1" applyAlignment="1">
      <alignment horizontal="center" vertical="center" wrapText="1"/>
    </xf>
    <xf numFmtId="2" fontId="4" fillId="3" borderId="6" xfId="0" applyNumberFormat="1" applyFont="1" applyFill="1" applyBorder="1" applyAlignment="1">
      <alignment horizontal="right" vertical="center" wrapText="1"/>
    </xf>
    <xf numFmtId="1" fontId="2" fillId="0" borderId="4" xfId="0" applyNumberFormat="1" applyFont="1" applyBorder="1" applyAlignment="1">
      <alignment horizontal="center" vertical="center" wrapText="1"/>
    </xf>
    <xf numFmtId="2" fontId="4" fillId="0" borderId="20" xfId="0" applyNumberFormat="1" applyFont="1" applyBorder="1" applyAlignment="1">
      <alignment horizontal="right" vertical="center" wrapText="1"/>
    </xf>
    <xf numFmtId="2" fontId="4" fillId="0" borderId="21" xfId="0" applyNumberFormat="1" applyFont="1" applyBorder="1" applyAlignment="1">
      <alignment horizontal="right" vertical="center" wrapText="1"/>
    </xf>
    <xf numFmtId="2" fontId="4" fillId="0" borderId="22" xfId="0" applyNumberFormat="1" applyFont="1" applyBorder="1" applyAlignment="1">
      <alignment horizontal="right" vertical="center" wrapText="1"/>
    </xf>
    <xf numFmtId="2" fontId="4" fillId="0" borderId="23" xfId="0" applyNumberFormat="1" applyFont="1" applyBorder="1" applyAlignment="1">
      <alignment horizontal="right" vertical="center" wrapText="1"/>
    </xf>
    <xf numFmtId="2" fontId="4" fillId="0" borderId="24" xfId="0" applyNumberFormat="1" applyFont="1" applyBorder="1" applyAlignment="1">
      <alignment horizontal="right" vertical="center" wrapText="1"/>
    </xf>
    <xf numFmtId="2" fontId="4" fillId="0" borderId="25" xfId="0" applyNumberFormat="1" applyFont="1" applyBorder="1" applyAlignment="1">
      <alignment horizontal="right" vertical="center" wrapText="1"/>
    </xf>
    <xf numFmtId="2" fontId="4" fillId="3" borderId="19" xfId="0" applyNumberFormat="1" applyFont="1" applyFill="1" applyBorder="1" applyAlignment="1">
      <alignment horizontal="right" vertical="center" wrapText="1"/>
    </xf>
    <xf numFmtId="2" fontId="4" fillId="2" borderId="6" xfId="0" applyNumberFormat="1" applyFont="1" applyFill="1" applyBorder="1" applyAlignment="1">
      <alignment horizontal="right" vertical="center" wrapText="1"/>
    </xf>
    <xf numFmtId="2" fontId="4" fillId="2" borderId="19" xfId="0" applyNumberFormat="1" applyFont="1" applyFill="1" applyBorder="1" applyAlignment="1">
      <alignment horizontal="right" vertical="center" wrapText="1"/>
    </xf>
    <xf numFmtId="2" fontId="4" fillId="0" borderId="26" xfId="0" applyNumberFormat="1" applyFont="1" applyBorder="1" applyAlignment="1">
      <alignment horizontal="right" vertical="center" wrapText="1"/>
    </xf>
    <xf numFmtId="2" fontId="4" fillId="0" borderId="27" xfId="0" applyNumberFormat="1" applyFont="1" applyBorder="1" applyAlignment="1">
      <alignment horizontal="right" vertical="center" wrapText="1"/>
    </xf>
    <xf numFmtId="10" fontId="2" fillId="3" borderId="6" xfId="1" applyNumberFormat="1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/>
    </xf>
    <xf numFmtId="0" fontId="31" fillId="0" borderId="0" xfId="0" applyFont="1" applyAlignment="1">
      <alignment vertical="center" wrapText="1"/>
    </xf>
    <xf numFmtId="0" fontId="29" fillId="0" borderId="3" xfId="0" applyFont="1" applyBorder="1" applyAlignment="1">
      <alignment horizontal="center" vertical="center" wrapText="1"/>
    </xf>
    <xf numFmtId="1" fontId="2" fillId="3" borderId="4" xfId="0" applyNumberFormat="1" applyFont="1" applyFill="1" applyBorder="1" applyAlignment="1">
      <alignment horizontal="center" vertical="center" wrapText="1"/>
    </xf>
    <xf numFmtId="0" fontId="14" fillId="0" borderId="6" xfId="0" applyFont="1" applyBorder="1" applyAlignment="1">
      <alignment horizontal="left" vertical="center" wrapText="1"/>
    </xf>
    <xf numFmtId="0" fontId="28" fillId="0" borderId="6" xfId="0" applyFont="1" applyBorder="1" applyAlignment="1">
      <alignment horizontal="left" vertical="center" wrapText="1"/>
    </xf>
    <xf numFmtId="0" fontId="14" fillId="0" borderId="11" xfId="0" applyFont="1" applyBorder="1" applyAlignment="1">
      <alignment horizontal="center" vertical="center" wrapText="1"/>
    </xf>
    <xf numFmtId="0" fontId="29" fillId="0" borderId="11" xfId="0" applyFont="1" applyBorder="1" applyAlignment="1">
      <alignment horizontal="center" vertical="center" wrapText="1"/>
    </xf>
    <xf numFmtId="1" fontId="2" fillId="3" borderId="8" xfId="0" applyNumberFormat="1" applyFont="1" applyFill="1" applyBorder="1" applyAlignment="1">
      <alignment horizontal="center" vertical="center" wrapText="1"/>
    </xf>
    <xf numFmtId="2" fontId="26" fillId="3" borderId="6" xfId="0" applyNumberFormat="1" applyFont="1" applyFill="1" applyBorder="1" applyAlignment="1">
      <alignment horizontal="right" vertical="center" wrapText="1"/>
    </xf>
    <xf numFmtId="0" fontId="14" fillId="0" borderId="2" xfId="0" applyFont="1" applyBorder="1" applyAlignment="1">
      <alignment horizontal="center" vertical="center" wrapText="1"/>
    </xf>
    <xf numFmtId="10" fontId="1" fillId="2" borderId="3" xfId="1" applyNumberFormat="1" applyFont="1" applyFill="1" applyBorder="1" applyAlignment="1">
      <alignment horizontal="center" vertical="center" wrapText="1"/>
    </xf>
    <xf numFmtId="0" fontId="27" fillId="3" borderId="3" xfId="0" applyFont="1" applyFill="1" applyBorder="1" applyAlignment="1">
      <alignment horizontal="center" vertical="center" wrapText="1"/>
    </xf>
    <xf numFmtId="2" fontId="29" fillId="0" borderId="3" xfId="0" applyNumberFormat="1" applyFont="1" applyBorder="1" applyAlignment="1">
      <alignment horizontal="center" vertical="center" wrapText="1"/>
    </xf>
    <xf numFmtId="10" fontId="23" fillId="3" borderId="3" xfId="1" applyNumberFormat="1" applyFont="1" applyFill="1" applyBorder="1" applyAlignment="1">
      <alignment horizontal="center" vertical="center" wrapText="1"/>
    </xf>
    <xf numFmtId="1" fontId="2" fillId="3" borderId="5" xfId="0" applyNumberFormat="1" applyFont="1" applyFill="1" applyBorder="1" applyAlignment="1">
      <alignment horizontal="center" vertical="center" wrapText="1"/>
    </xf>
    <xf numFmtId="1" fontId="2" fillId="2" borderId="5" xfId="0" applyNumberFormat="1" applyFont="1" applyFill="1" applyBorder="1" applyAlignment="1">
      <alignment horizontal="center" vertical="center" wrapText="1"/>
    </xf>
    <xf numFmtId="10" fontId="0" fillId="2" borderId="5" xfId="1" applyNumberFormat="1" applyFont="1" applyFill="1" applyBorder="1" applyAlignment="1">
      <alignment horizontal="center" vertical="center" wrapText="1"/>
    </xf>
    <xf numFmtId="10" fontId="22" fillId="2" borderId="5" xfId="1" applyNumberFormat="1" applyFont="1" applyFill="1" applyBorder="1" applyAlignment="1">
      <alignment horizontal="center" vertical="center" wrapText="1"/>
    </xf>
    <xf numFmtId="10" fontId="32" fillId="2" borderId="2" xfId="1" applyNumberFormat="1" applyFont="1" applyFill="1" applyBorder="1" applyAlignment="1">
      <alignment horizontal="center" vertical="center" wrapText="1"/>
    </xf>
    <xf numFmtId="2" fontId="32" fillId="2" borderId="2" xfId="0" applyNumberFormat="1" applyFont="1" applyFill="1" applyBorder="1" applyAlignment="1">
      <alignment horizontal="center" vertical="center" wrapText="1"/>
    </xf>
    <xf numFmtId="2" fontId="36" fillId="3" borderId="2" xfId="0" applyNumberFormat="1" applyFont="1" applyFill="1" applyBorder="1" applyAlignment="1">
      <alignment horizontal="right" vertical="center" wrapText="1"/>
    </xf>
    <xf numFmtId="2" fontId="36" fillId="2" borderId="2" xfId="0" applyNumberFormat="1" applyFont="1" applyFill="1" applyBorder="1" applyAlignment="1">
      <alignment horizontal="right" vertical="center" wrapText="1"/>
    </xf>
    <xf numFmtId="2" fontId="36" fillId="0" borderId="2" xfId="0" applyNumberFormat="1" applyFont="1" applyBorder="1" applyAlignment="1">
      <alignment horizontal="right" vertical="center" wrapText="1"/>
    </xf>
    <xf numFmtId="10" fontId="32" fillId="3" borderId="2" xfId="1" applyNumberFormat="1" applyFont="1" applyFill="1" applyBorder="1" applyAlignment="1">
      <alignment horizontal="center" vertical="center" wrapText="1"/>
    </xf>
    <xf numFmtId="2" fontId="37" fillId="0" borderId="2" xfId="0" applyNumberFormat="1" applyFont="1" applyBorder="1" applyAlignment="1">
      <alignment horizontal="right" vertical="center" wrapText="1"/>
    </xf>
    <xf numFmtId="2" fontId="33" fillId="0" borderId="16" xfId="0" applyNumberFormat="1" applyFont="1" applyBorder="1" applyAlignment="1">
      <alignment horizontal="right" vertical="center" wrapText="1"/>
    </xf>
    <xf numFmtId="2" fontId="33" fillId="0" borderId="17" xfId="0" applyNumberFormat="1" applyFont="1" applyBorder="1" applyAlignment="1">
      <alignment horizontal="right" vertical="center" wrapText="1"/>
    </xf>
    <xf numFmtId="2" fontId="33" fillId="0" borderId="18" xfId="0" applyNumberFormat="1" applyFont="1" applyBorder="1" applyAlignment="1">
      <alignment horizontal="right" vertical="center" wrapText="1"/>
    </xf>
    <xf numFmtId="10" fontId="34" fillId="3" borderId="15" xfId="1" applyNumberFormat="1" applyFont="1" applyFill="1" applyBorder="1" applyAlignment="1">
      <alignment horizontal="center" vertical="center" wrapText="1"/>
    </xf>
    <xf numFmtId="2" fontId="33" fillId="2" borderId="12" xfId="0" applyNumberFormat="1" applyFont="1" applyFill="1" applyBorder="1" applyAlignment="1">
      <alignment horizontal="right" vertical="center" wrapText="1"/>
    </xf>
    <xf numFmtId="2" fontId="33" fillId="2" borderId="13" xfId="0" applyNumberFormat="1" applyFont="1" applyFill="1" applyBorder="1" applyAlignment="1">
      <alignment horizontal="right" vertical="center" wrapText="1"/>
    </xf>
    <xf numFmtId="2" fontId="33" fillId="0" borderId="9" xfId="0" applyNumberFormat="1" applyFont="1" applyBorder="1" applyAlignment="1">
      <alignment horizontal="right" vertical="center" wrapText="1"/>
    </xf>
    <xf numFmtId="2" fontId="32" fillId="0" borderId="9" xfId="0" applyNumberFormat="1" applyFont="1" applyBorder="1" applyAlignment="1">
      <alignment horizontal="center" vertical="center" wrapText="1"/>
    </xf>
    <xf numFmtId="2" fontId="38" fillId="2" borderId="13" xfId="0" applyNumberFormat="1" applyFont="1" applyFill="1" applyBorder="1" applyAlignment="1">
      <alignment horizontal="center" vertical="center" wrapText="1"/>
    </xf>
    <xf numFmtId="2" fontId="35" fillId="3" borderId="13" xfId="0" applyNumberFormat="1" applyFont="1" applyFill="1" applyBorder="1" applyAlignment="1">
      <alignment horizontal="center" vertical="center" wrapText="1"/>
    </xf>
    <xf numFmtId="2" fontId="35" fillId="0" borderId="9" xfId="0" applyNumberFormat="1" applyFont="1" applyBorder="1" applyAlignment="1">
      <alignment horizontal="center" vertical="center" wrapText="1"/>
    </xf>
    <xf numFmtId="2" fontId="36" fillId="3" borderId="15" xfId="0" applyNumberFormat="1" applyFont="1" applyFill="1" applyBorder="1" applyAlignment="1">
      <alignment horizontal="right" vertical="center" wrapText="1"/>
    </xf>
    <xf numFmtId="10" fontId="34" fillId="3" borderId="13" xfId="1" applyNumberFormat="1" applyFont="1" applyFill="1" applyBorder="1" applyAlignment="1">
      <alignment horizontal="center" vertical="center" wrapText="1"/>
    </xf>
    <xf numFmtId="10" fontId="39" fillId="3" borderId="13" xfId="1" applyNumberFormat="1" applyFont="1" applyFill="1" applyBorder="1" applyAlignment="1">
      <alignment horizontal="center" vertical="center" wrapText="1"/>
    </xf>
    <xf numFmtId="2" fontId="35" fillId="0" borderId="16" xfId="0" applyNumberFormat="1" applyFont="1" applyBorder="1" applyAlignment="1">
      <alignment horizontal="right" vertical="center" wrapText="1"/>
    </xf>
    <xf numFmtId="2" fontId="35" fillId="0" borderId="17" xfId="0" applyNumberFormat="1" applyFont="1" applyBorder="1" applyAlignment="1">
      <alignment horizontal="right" vertical="center" wrapText="1"/>
    </xf>
    <xf numFmtId="2" fontId="35" fillId="0" borderId="18" xfId="0" applyNumberFormat="1" applyFont="1" applyBorder="1" applyAlignment="1">
      <alignment horizontal="right" vertical="center" wrapText="1"/>
    </xf>
    <xf numFmtId="2" fontId="29" fillId="0" borderId="2" xfId="0" applyNumberFormat="1" applyFont="1" applyBorder="1" applyAlignment="1">
      <alignment horizontal="center" vertical="center" wrapText="1"/>
    </xf>
    <xf numFmtId="2" fontId="26" fillId="3" borderId="19" xfId="0" applyNumberFormat="1" applyFont="1" applyFill="1" applyBorder="1" applyAlignment="1">
      <alignment horizontal="right" vertical="center" wrapText="1"/>
    </xf>
    <xf numFmtId="1" fontId="2" fillId="0" borderId="3" xfId="0" applyNumberFormat="1" applyFont="1" applyBorder="1" applyAlignment="1">
      <alignment horizontal="center" vertical="center" wrapText="1"/>
    </xf>
    <xf numFmtId="0" fontId="27" fillId="0" borderId="2" xfId="0" applyFont="1" applyBorder="1" applyAlignment="1">
      <alignment horizontal="left" vertical="center" wrapText="1"/>
    </xf>
    <xf numFmtId="0" fontId="14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16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right" vertical="center"/>
    </xf>
    <xf numFmtId="0" fontId="12" fillId="0" borderId="11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14" fillId="0" borderId="6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</cellXfs>
  <cellStyles count="3">
    <cellStyle name="Euro" xfId="2" xr:uid="{00000000-0005-0000-0000-000000000000}"/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007E3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80"/>
  <sheetViews>
    <sheetView showGridLines="0" tabSelected="1" zoomScale="90" zoomScaleNormal="90" zoomScaleSheetLayoutView="70" workbookViewId="0">
      <pane ySplit="7" topLeftCell="A8" activePane="bottomLeft" state="frozen"/>
      <selection pane="bottomLeft" activeCell="F1" sqref="F1"/>
    </sheetView>
  </sheetViews>
  <sheetFormatPr baseColWidth="10" defaultColWidth="11.453125" defaultRowHeight="12.5" x14ac:dyDescent="0.25"/>
  <cols>
    <col min="1" max="1" width="7.36328125" style="7" customWidth="1"/>
    <col min="2" max="2" width="57.90625" style="10" customWidth="1"/>
    <col min="3" max="3" width="22.54296875" style="8" customWidth="1"/>
    <col min="4" max="4" width="14.1796875" style="8" customWidth="1"/>
    <col min="5" max="5" width="17.1796875" style="9" customWidth="1"/>
    <col min="6" max="6" width="118.81640625" style="6" customWidth="1"/>
    <col min="7" max="16384" width="11.453125" style="7"/>
  </cols>
  <sheetData>
    <row r="1" spans="1:6" x14ac:dyDescent="0.25">
      <c r="A1" s="161" t="s">
        <v>247</v>
      </c>
      <c r="B1" s="162"/>
      <c r="C1" s="162"/>
      <c r="D1" s="162"/>
      <c r="E1" s="162"/>
    </row>
    <row r="2" spans="1:6" x14ac:dyDescent="0.25">
      <c r="A2" s="162"/>
      <c r="B2" s="162"/>
      <c r="C2" s="162"/>
      <c r="D2" s="162"/>
      <c r="E2" s="162"/>
    </row>
    <row r="3" spans="1:6" ht="50.5" customHeight="1" x14ac:dyDescent="0.25">
      <c r="A3" s="162"/>
      <c r="B3" s="162"/>
      <c r="C3" s="162"/>
      <c r="D3" s="162"/>
      <c r="E3" s="162"/>
    </row>
    <row r="4" spans="1:6" x14ac:dyDescent="0.25">
      <c r="A4" s="163" t="s">
        <v>29</v>
      </c>
      <c r="B4" s="164"/>
      <c r="C4" s="164"/>
      <c r="D4" s="164"/>
      <c r="E4" s="164"/>
    </row>
    <row r="5" spans="1:6" x14ac:dyDescent="0.25">
      <c r="A5" s="164"/>
      <c r="B5" s="164"/>
      <c r="C5" s="164"/>
      <c r="D5" s="164"/>
      <c r="E5" s="164"/>
    </row>
    <row r="6" spans="1:6" s="3" customFormat="1" ht="44.5" customHeight="1" x14ac:dyDescent="0.25">
      <c r="A6" s="164"/>
      <c r="B6" s="164"/>
      <c r="C6" s="164"/>
      <c r="D6" s="164"/>
      <c r="E6" s="164"/>
      <c r="F6" s="5"/>
    </row>
    <row r="7" spans="1:6" s="2" customFormat="1" ht="31" x14ac:dyDescent="0.25">
      <c r="A7" s="12" t="s">
        <v>19</v>
      </c>
      <c r="B7" s="12" t="s">
        <v>39</v>
      </c>
      <c r="C7" s="84" t="s">
        <v>40</v>
      </c>
      <c r="D7" s="13" t="s">
        <v>226</v>
      </c>
      <c r="E7" s="92" t="s">
        <v>26</v>
      </c>
      <c r="F7" s="1"/>
    </row>
    <row r="8" spans="1:6" s="2" customFormat="1" ht="14" x14ac:dyDescent="0.25">
      <c r="A8" s="18">
        <v>1</v>
      </c>
      <c r="B8" s="19" t="s">
        <v>31</v>
      </c>
      <c r="C8" s="85"/>
      <c r="D8" s="43"/>
      <c r="E8" s="93"/>
      <c r="F8" s="1"/>
    </row>
    <row r="9" spans="1:6" s="2" customFormat="1" ht="113" thickBot="1" x14ac:dyDescent="0.3">
      <c r="A9" s="18"/>
      <c r="B9" s="21" t="s">
        <v>182</v>
      </c>
      <c r="C9" s="85"/>
      <c r="D9" s="43"/>
      <c r="E9" s="93"/>
      <c r="F9" s="1"/>
    </row>
    <row r="10" spans="1:6" s="2" customFormat="1" ht="15.5" x14ac:dyDescent="0.25">
      <c r="A10" s="11" t="s">
        <v>0</v>
      </c>
      <c r="B10" s="11" t="s">
        <v>34</v>
      </c>
      <c r="C10" s="49"/>
      <c r="D10" s="49"/>
      <c r="E10" s="138"/>
      <c r="F10" s="1"/>
    </row>
    <row r="11" spans="1:6" s="2" customFormat="1" ht="15.5" x14ac:dyDescent="0.25">
      <c r="A11" s="11" t="s">
        <v>1</v>
      </c>
      <c r="B11" s="11" t="s">
        <v>35</v>
      </c>
      <c r="C11" s="49"/>
      <c r="D11" s="49"/>
      <c r="E11" s="139"/>
      <c r="F11" s="1"/>
    </row>
    <row r="12" spans="1:6" s="2" customFormat="1" ht="15.5" x14ac:dyDescent="0.25">
      <c r="A12" s="11" t="s">
        <v>2</v>
      </c>
      <c r="B12" s="11" t="s">
        <v>20</v>
      </c>
      <c r="C12" s="49"/>
      <c r="D12" s="49"/>
      <c r="E12" s="139"/>
      <c r="F12" s="1"/>
    </row>
    <row r="13" spans="1:6" s="2" customFormat="1" ht="15.5" x14ac:dyDescent="0.25">
      <c r="A13" s="11" t="s">
        <v>3</v>
      </c>
      <c r="B13" s="11" t="s">
        <v>21</v>
      </c>
      <c r="C13" s="49"/>
      <c r="D13" s="49"/>
      <c r="E13" s="139"/>
      <c r="F13" s="1"/>
    </row>
    <row r="14" spans="1:6" s="2" customFormat="1" ht="15.5" x14ac:dyDescent="0.25">
      <c r="A14" s="11" t="s">
        <v>4</v>
      </c>
      <c r="B14" s="11" t="s">
        <v>22</v>
      </c>
      <c r="C14" s="49"/>
      <c r="D14" s="49"/>
      <c r="E14" s="139"/>
      <c r="F14" s="1"/>
    </row>
    <row r="15" spans="1:6" s="2" customFormat="1" ht="16" thickBot="1" x14ac:dyDescent="0.3">
      <c r="A15" s="11" t="s">
        <v>5</v>
      </c>
      <c r="B15" s="11" t="s">
        <v>36</v>
      </c>
      <c r="C15" s="49"/>
      <c r="D15" s="49"/>
      <c r="E15" s="140"/>
      <c r="F15" s="1"/>
    </row>
    <row r="16" spans="1:6" s="2" customFormat="1" ht="14" x14ac:dyDescent="0.25">
      <c r="A16" s="18">
        <v>4</v>
      </c>
      <c r="B16" s="19" t="s">
        <v>32</v>
      </c>
      <c r="C16" s="85"/>
      <c r="D16" s="43"/>
      <c r="E16" s="141"/>
      <c r="F16" s="29"/>
    </row>
    <row r="17" spans="1:6" s="2" customFormat="1" ht="26" thickBot="1" x14ac:dyDescent="0.3">
      <c r="A17" s="17" t="s">
        <v>6</v>
      </c>
      <c r="B17" s="38" t="s">
        <v>89</v>
      </c>
      <c r="C17" s="55" t="s">
        <v>37</v>
      </c>
      <c r="D17" s="44"/>
      <c r="E17" s="142"/>
      <c r="F17" s="29"/>
    </row>
    <row r="18" spans="1:6" s="2" customFormat="1" ht="15.5" x14ac:dyDescent="0.25">
      <c r="A18" s="11" t="s">
        <v>46</v>
      </c>
      <c r="B18" s="11"/>
      <c r="C18" s="50" t="s">
        <v>92</v>
      </c>
      <c r="D18" s="52" t="s">
        <v>99</v>
      </c>
      <c r="E18" s="138"/>
      <c r="F18" s="29"/>
    </row>
    <row r="19" spans="1:6" s="2" customFormat="1" ht="15.5" x14ac:dyDescent="0.25">
      <c r="A19" s="11" t="s">
        <v>47</v>
      </c>
      <c r="B19" s="11"/>
      <c r="C19" s="50" t="s">
        <v>93</v>
      </c>
      <c r="D19" s="52" t="s">
        <v>99</v>
      </c>
      <c r="E19" s="139"/>
      <c r="F19" s="29"/>
    </row>
    <row r="20" spans="1:6" s="2" customFormat="1" ht="15.5" x14ac:dyDescent="0.25">
      <c r="A20" s="11" t="s">
        <v>48</v>
      </c>
      <c r="B20" s="11"/>
      <c r="C20" s="50" t="s">
        <v>94</v>
      </c>
      <c r="D20" s="52" t="s">
        <v>99</v>
      </c>
      <c r="E20" s="139"/>
      <c r="F20" s="29"/>
    </row>
    <row r="21" spans="1:6" s="2" customFormat="1" ht="15.5" x14ac:dyDescent="0.25">
      <c r="A21" s="11" t="s">
        <v>49</v>
      </c>
      <c r="B21" s="11"/>
      <c r="C21" s="50" t="s">
        <v>95</v>
      </c>
      <c r="D21" s="52" t="s">
        <v>99</v>
      </c>
      <c r="E21" s="139"/>
      <c r="F21" s="29"/>
    </row>
    <row r="22" spans="1:6" s="2" customFormat="1" ht="15.5" x14ac:dyDescent="0.25">
      <c r="A22" s="11" t="s">
        <v>50</v>
      </c>
      <c r="B22" s="11"/>
      <c r="C22" s="50" t="s">
        <v>96</v>
      </c>
      <c r="D22" s="52" t="s">
        <v>99</v>
      </c>
      <c r="E22" s="139"/>
      <c r="F22" s="29"/>
    </row>
    <row r="23" spans="1:6" s="2" customFormat="1" ht="15.5" x14ac:dyDescent="0.25">
      <c r="A23" s="11" t="s">
        <v>51</v>
      </c>
      <c r="B23" s="11"/>
      <c r="C23" s="50" t="s">
        <v>97</v>
      </c>
      <c r="D23" s="52" t="s">
        <v>99</v>
      </c>
      <c r="E23" s="139"/>
      <c r="F23" s="29"/>
    </row>
    <row r="24" spans="1:6" s="2" customFormat="1" ht="16" thickBot="1" x14ac:dyDescent="0.3">
      <c r="A24" s="11" t="s">
        <v>52</v>
      </c>
      <c r="B24" s="11"/>
      <c r="C24" s="50" t="s">
        <v>98</v>
      </c>
      <c r="D24" s="52" t="s">
        <v>99</v>
      </c>
      <c r="E24" s="140"/>
      <c r="F24" s="29"/>
    </row>
    <row r="25" spans="1:6" s="2" customFormat="1" ht="26" thickBot="1" x14ac:dyDescent="0.3">
      <c r="A25" s="17" t="s">
        <v>7</v>
      </c>
      <c r="B25" s="38" t="s">
        <v>88</v>
      </c>
      <c r="C25" s="55" t="s">
        <v>37</v>
      </c>
      <c r="D25" s="44"/>
      <c r="E25" s="143"/>
      <c r="F25" s="29"/>
    </row>
    <row r="26" spans="1:6" s="2" customFormat="1" ht="15.5" x14ac:dyDescent="0.25">
      <c r="A26" s="11" t="s">
        <v>53</v>
      </c>
      <c r="B26" s="11"/>
      <c r="C26" s="50" t="s">
        <v>92</v>
      </c>
      <c r="D26" s="52" t="s">
        <v>99</v>
      </c>
      <c r="E26" s="138"/>
      <c r="F26" s="29"/>
    </row>
    <row r="27" spans="1:6" s="2" customFormat="1" ht="15.5" x14ac:dyDescent="0.25">
      <c r="A27" s="11" t="s">
        <v>54</v>
      </c>
      <c r="B27" s="11"/>
      <c r="C27" s="50" t="s">
        <v>93</v>
      </c>
      <c r="D27" s="52" t="s">
        <v>99</v>
      </c>
      <c r="E27" s="139"/>
      <c r="F27" s="29"/>
    </row>
    <row r="28" spans="1:6" s="2" customFormat="1" ht="15.5" x14ac:dyDescent="0.25">
      <c r="A28" s="11" t="s">
        <v>55</v>
      </c>
      <c r="B28" s="11"/>
      <c r="C28" s="50" t="s">
        <v>94</v>
      </c>
      <c r="D28" s="52" t="s">
        <v>99</v>
      </c>
      <c r="E28" s="139"/>
      <c r="F28" s="29"/>
    </row>
    <row r="29" spans="1:6" s="2" customFormat="1" ht="15.5" x14ac:dyDescent="0.25">
      <c r="A29" s="11" t="s">
        <v>56</v>
      </c>
      <c r="B29" s="11"/>
      <c r="C29" s="50" t="s">
        <v>95</v>
      </c>
      <c r="D29" s="52" t="s">
        <v>99</v>
      </c>
      <c r="E29" s="139"/>
      <c r="F29" s="29"/>
    </row>
    <row r="30" spans="1:6" s="2" customFormat="1" ht="15.5" x14ac:dyDescent="0.25">
      <c r="A30" s="11" t="s">
        <v>57</v>
      </c>
      <c r="B30" s="11"/>
      <c r="C30" s="50" t="s">
        <v>96</v>
      </c>
      <c r="D30" s="52" t="s">
        <v>99</v>
      </c>
      <c r="E30" s="139"/>
      <c r="F30" s="29"/>
    </row>
    <row r="31" spans="1:6" s="2" customFormat="1" ht="15.5" x14ac:dyDescent="0.25">
      <c r="A31" s="11" t="s">
        <v>58</v>
      </c>
      <c r="B31" s="11"/>
      <c r="C31" s="50" t="s">
        <v>97</v>
      </c>
      <c r="D31" s="52" t="s">
        <v>99</v>
      </c>
      <c r="E31" s="139"/>
      <c r="F31" s="29"/>
    </row>
    <row r="32" spans="1:6" s="2" customFormat="1" ht="16" thickBot="1" x14ac:dyDescent="0.3">
      <c r="A32" s="11" t="s">
        <v>59</v>
      </c>
      <c r="B32" s="11"/>
      <c r="C32" s="50" t="s">
        <v>98</v>
      </c>
      <c r="D32" s="52" t="s">
        <v>99</v>
      </c>
      <c r="E32" s="140"/>
      <c r="F32" s="29"/>
    </row>
    <row r="33" spans="1:6" s="2" customFormat="1" ht="26.5" thickBot="1" x14ac:dyDescent="0.3">
      <c r="A33" s="17" t="s">
        <v>8</v>
      </c>
      <c r="B33" s="17" t="s">
        <v>83</v>
      </c>
      <c r="C33" s="55" t="s">
        <v>37</v>
      </c>
      <c r="D33" s="44"/>
      <c r="E33" s="143"/>
      <c r="F33" s="29"/>
    </row>
    <row r="34" spans="1:6" s="2" customFormat="1" ht="15.5" x14ac:dyDescent="0.25">
      <c r="A34" s="11" t="s">
        <v>60</v>
      </c>
      <c r="B34" s="11"/>
      <c r="C34" s="50" t="s">
        <v>92</v>
      </c>
      <c r="D34" s="52" t="s">
        <v>99</v>
      </c>
      <c r="E34" s="138"/>
      <c r="F34" s="29"/>
    </row>
    <row r="35" spans="1:6" s="2" customFormat="1" ht="15.5" x14ac:dyDescent="0.25">
      <c r="A35" s="11" t="s">
        <v>61</v>
      </c>
      <c r="B35" s="11"/>
      <c r="C35" s="50" t="s">
        <v>93</v>
      </c>
      <c r="D35" s="52" t="s">
        <v>99</v>
      </c>
      <c r="E35" s="139"/>
      <c r="F35" s="29"/>
    </row>
    <row r="36" spans="1:6" s="2" customFormat="1" ht="15.5" x14ac:dyDescent="0.25">
      <c r="A36" s="11" t="s">
        <v>62</v>
      </c>
      <c r="B36" s="11"/>
      <c r="C36" s="50" t="s">
        <v>94</v>
      </c>
      <c r="D36" s="52" t="s">
        <v>99</v>
      </c>
      <c r="E36" s="139"/>
      <c r="F36" s="29"/>
    </row>
    <row r="37" spans="1:6" s="2" customFormat="1" ht="15.5" x14ac:dyDescent="0.25">
      <c r="A37" s="11" t="s">
        <v>63</v>
      </c>
      <c r="B37" s="11"/>
      <c r="C37" s="50" t="s">
        <v>95</v>
      </c>
      <c r="D37" s="52" t="s">
        <v>99</v>
      </c>
      <c r="E37" s="139"/>
      <c r="F37" s="29"/>
    </row>
    <row r="38" spans="1:6" s="2" customFormat="1" ht="15.5" x14ac:dyDescent="0.25">
      <c r="A38" s="11" t="s">
        <v>64</v>
      </c>
      <c r="B38" s="11"/>
      <c r="C38" s="50" t="s">
        <v>96</v>
      </c>
      <c r="D38" s="52" t="s">
        <v>99</v>
      </c>
      <c r="E38" s="139"/>
      <c r="F38" s="29"/>
    </row>
    <row r="39" spans="1:6" s="2" customFormat="1" ht="15.5" x14ac:dyDescent="0.25">
      <c r="A39" s="11" t="s">
        <v>65</v>
      </c>
      <c r="B39" s="11"/>
      <c r="C39" s="50" t="s">
        <v>97</v>
      </c>
      <c r="D39" s="52" t="s">
        <v>99</v>
      </c>
      <c r="E39" s="139"/>
      <c r="F39" s="29"/>
    </row>
    <row r="40" spans="1:6" s="2" customFormat="1" ht="16" thickBot="1" x14ac:dyDescent="0.3">
      <c r="A40" s="11" t="s">
        <v>66</v>
      </c>
      <c r="B40" s="11"/>
      <c r="C40" s="50" t="s">
        <v>98</v>
      </c>
      <c r="D40" s="52" t="s">
        <v>99</v>
      </c>
      <c r="E40" s="140"/>
      <c r="F40" s="29"/>
    </row>
    <row r="41" spans="1:6" s="2" customFormat="1" ht="16" thickBot="1" x14ac:dyDescent="0.3">
      <c r="A41" s="67" t="s">
        <v>9</v>
      </c>
      <c r="B41" s="67" t="s">
        <v>90</v>
      </c>
      <c r="C41" s="68" t="s">
        <v>37</v>
      </c>
      <c r="D41" s="44"/>
      <c r="E41" s="143"/>
      <c r="F41" s="29"/>
    </row>
    <row r="42" spans="1:6" s="2" customFormat="1" ht="16" thickBot="1" x14ac:dyDescent="0.3">
      <c r="A42" s="11" t="s">
        <v>9</v>
      </c>
      <c r="B42" s="16"/>
      <c r="C42" s="50" t="s">
        <v>186</v>
      </c>
      <c r="D42" s="52" t="s">
        <v>99</v>
      </c>
      <c r="E42" s="144"/>
      <c r="F42" s="29"/>
    </row>
    <row r="43" spans="1:6" s="2" customFormat="1" ht="16" thickBot="1" x14ac:dyDescent="0.3">
      <c r="A43" s="69" t="s">
        <v>110</v>
      </c>
      <c r="B43" s="69" t="s">
        <v>85</v>
      </c>
      <c r="C43" s="86" t="s">
        <v>37</v>
      </c>
      <c r="D43" s="44"/>
      <c r="E43" s="143"/>
      <c r="F43" s="1"/>
    </row>
    <row r="44" spans="1:6" s="2" customFormat="1" ht="15.5" x14ac:dyDescent="0.25">
      <c r="A44" s="11" t="s">
        <v>111</v>
      </c>
      <c r="B44" s="11"/>
      <c r="C44" s="50" t="s">
        <v>92</v>
      </c>
      <c r="D44" s="52" t="s">
        <v>99</v>
      </c>
      <c r="E44" s="138"/>
      <c r="F44" s="29"/>
    </row>
    <row r="45" spans="1:6" s="2" customFormat="1" ht="15.5" x14ac:dyDescent="0.25">
      <c r="A45" s="11" t="s">
        <v>112</v>
      </c>
      <c r="B45" s="11"/>
      <c r="C45" s="50" t="s">
        <v>93</v>
      </c>
      <c r="D45" s="52" t="s">
        <v>99</v>
      </c>
      <c r="E45" s="139"/>
      <c r="F45" s="1"/>
    </row>
    <row r="46" spans="1:6" s="2" customFormat="1" ht="15.5" x14ac:dyDescent="0.25">
      <c r="A46" s="11" t="s">
        <v>113</v>
      </c>
      <c r="B46" s="11"/>
      <c r="C46" s="50" t="s">
        <v>94</v>
      </c>
      <c r="D46" s="52" t="s">
        <v>99</v>
      </c>
      <c r="E46" s="139"/>
      <c r="F46" s="1"/>
    </row>
    <row r="47" spans="1:6" s="2" customFormat="1" ht="15.5" x14ac:dyDescent="0.25">
      <c r="A47" s="11" t="s">
        <v>114</v>
      </c>
      <c r="B47" s="11"/>
      <c r="C47" s="50" t="s">
        <v>95</v>
      </c>
      <c r="D47" s="52" t="s">
        <v>99</v>
      </c>
      <c r="E47" s="139"/>
      <c r="F47" s="1"/>
    </row>
    <row r="48" spans="1:6" s="2" customFormat="1" ht="15.5" x14ac:dyDescent="0.25">
      <c r="A48" s="11" t="s">
        <v>115</v>
      </c>
      <c r="B48" s="11"/>
      <c r="C48" s="50" t="s">
        <v>96</v>
      </c>
      <c r="D48" s="52" t="s">
        <v>99</v>
      </c>
      <c r="E48" s="139"/>
      <c r="F48" s="1"/>
    </row>
    <row r="49" spans="1:6" s="2" customFormat="1" ht="15.5" x14ac:dyDescent="0.25">
      <c r="A49" s="11" t="s">
        <v>116</v>
      </c>
      <c r="B49" s="11"/>
      <c r="C49" s="50" t="s">
        <v>97</v>
      </c>
      <c r="D49" s="52" t="s">
        <v>99</v>
      </c>
      <c r="E49" s="139"/>
      <c r="F49" s="1"/>
    </row>
    <row r="50" spans="1:6" s="2" customFormat="1" ht="16" thickBot="1" x14ac:dyDescent="0.3">
      <c r="A50" s="11" t="s">
        <v>117</v>
      </c>
      <c r="B50" s="11"/>
      <c r="C50" s="50" t="s">
        <v>98</v>
      </c>
      <c r="D50" s="52" t="s">
        <v>99</v>
      </c>
      <c r="E50" s="140"/>
      <c r="F50" s="1"/>
    </row>
    <row r="51" spans="1:6" s="2" customFormat="1" ht="26" thickBot="1" x14ac:dyDescent="0.3">
      <c r="A51" s="17" t="s">
        <v>118</v>
      </c>
      <c r="B51" s="17" t="s">
        <v>91</v>
      </c>
      <c r="C51" s="87"/>
      <c r="D51" s="45"/>
      <c r="E51" s="143"/>
      <c r="F51" s="1"/>
    </row>
    <row r="52" spans="1:6" s="2" customFormat="1" ht="14.5" thickBot="1" x14ac:dyDescent="0.3">
      <c r="A52" s="11" t="s">
        <v>118</v>
      </c>
      <c r="B52" s="16"/>
      <c r="C52" s="50"/>
      <c r="D52" s="52" t="s">
        <v>185</v>
      </c>
      <c r="E52" s="145"/>
      <c r="F52" s="66"/>
    </row>
    <row r="53" spans="1:6" s="2" customFormat="1" ht="14" x14ac:dyDescent="0.25">
      <c r="A53" s="18">
        <v>5</v>
      </c>
      <c r="B53" s="19" t="s">
        <v>33</v>
      </c>
      <c r="C53" s="85"/>
      <c r="D53" s="43"/>
      <c r="E53" s="141"/>
      <c r="F53" s="29"/>
    </row>
    <row r="54" spans="1:6" s="2" customFormat="1" ht="16" thickBot="1" x14ac:dyDescent="0.3">
      <c r="A54" s="17" t="s">
        <v>10</v>
      </c>
      <c r="B54" s="17" t="s">
        <v>84</v>
      </c>
      <c r="C54" s="55" t="s">
        <v>37</v>
      </c>
      <c r="D54" s="44"/>
      <c r="E54" s="142"/>
      <c r="F54" s="34"/>
    </row>
    <row r="55" spans="1:6" s="2" customFormat="1" ht="15.5" x14ac:dyDescent="0.25">
      <c r="A55" s="11" t="s">
        <v>119</v>
      </c>
      <c r="B55" s="11"/>
      <c r="C55" s="50" t="s">
        <v>92</v>
      </c>
      <c r="D55" s="52" t="s">
        <v>99</v>
      </c>
      <c r="E55" s="138"/>
      <c r="F55" s="32"/>
    </row>
    <row r="56" spans="1:6" s="2" customFormat="1" ht="15.5" x14ac:dyDescent="0.25">
      <c r="A56" s="11" t="s">
        <v>120</v>
      </c>
      <c r="B56" s="11"/>
      <c r="C56" s="50" t="s">
        <v>93</v>
      </c>
      <c r="D56" s="52" t="s">
        <v>99</v>
      </c>
      <c r="E56" s="139"/>
      <c r="F56" s="32"/>
    </row>
    <row r="57" spans="1:6" s="2" customFormat="1" ht="15.5" x14ac:dyDescent="0.25">
      <c r="A57" s="11" t="s">
        <v>121</v>
      </c>
      <c r="B57" s="11"/>
      <c r="C57" s="50" t="s">
        <v>94</v>
      </c>
      <c r="D57" s="52" t="s">
        <v>99</v>
      </c>
      <c r="E57" s="139"/>
      <c r="F57" s="32"/>
    </row>
    <row r="58" spans="1:6" s="2" customFormat="1" ht="15.5" x14ac:dyDescent="0.25">
      <c r="A58" s="11" t="s">
        <v>122</v>
      </c>
      <c r="B58" s="11"/>
      <c r="C58" s="50" t="s">
        <v>95</v>
      </c>
      <c r="D58" s="52" t="s">
        <v>99</v>
      </c>
      <c r="E58" s="139"/>
      <c r="F58" s="32"/>
    </row>
    <row r="59" spans="1:6" s="2" customFormat="1" ht="15.5" x14ac:dyDescent="0.25">
      <c r="A59" s="11" t="s">
        <v>123</v>
      </c>
      <c r="B59" s="11"/>
      <c r="C59" s="50" t="s">
        <v>96</v>
      </c>
      <c r="D59" s="52" t="s">
        <v>99</v>
      </c>
      <c r="E59" s="139"/>
      <c r="F59" s="32"/>
    </row>
    <row r="60" spans="1:6" s="2" customFormat="1" ht="15.5" x14ac:dyDescent="0.25">
      <c r="A60" s="11" t="s">
        <v>124</v>
      </c>
      <c r="B60" s="11"/>
      <c r="C60" s="50" t="s">
        <v>97</v>
      </c>
      <c r="D60" s="52" t="s">
        <v>99</v>
      </c>
      <c r="E60" s="139"/>
      <c r="F60" s="32"/>
    </row>
    <row r="61" spans="1:6" s="2" customFormat="1" ht="16" thickBot="1" x14ac:dyDescent="0.3">
      <c r="A61" s="11" t="s">
        <v>125</v>
      </c>
      <c r="B61" s="11"/>
      <c r="C61" s="50" t="s">
        <v>98</v>
      </c>
      <c r="D61" s="52" t="s">
        <v>99</v>
      </c>
      <c r="E61" s="140"/>
      <c r="F61" s="32"/>
    </row>
    <row r="62" spans="1:6" s="2" customFormat="1" ht="16" thickBot="1" x14ac:dyDescent="0.3">
      <c r="A62" s="17" t="s">
        <v>11</v>
      </c>
      <c r="B62" s="17" t="s">
        <v>38</v>
      </c>
      <c r="C62" s="55" t="s">
        <v>37</v>
      </c>
      <c r="D62" s="44"/>
      <c r="E62" s="143"/>
      <c r="F62" s="29"/>
    </row>
    <row r="63" spans="1:6" s="2" customFormat="1" ht="15.5" x14ac:dyDescent="0.25">
      <c r="A63" s="11" t="s">
        <v>126</v>
      </c>
      <c r="B63" s="11"/>
      <c r="C63" s="50" t="s">
        <v>92</v>
      </c>
      <c r="D63" s="52" t="s">
        <v>99</v>
      </c>
      <c r="E63" s="138"/>
      <c r="F63" s="29"/>
    </row>
    <row r="64" spans="1:6" s="2" customFormat="1" ht="15.5" x14ac:dyDescent="0.25">
      <c r="A64" s="11" t="s">
        <v>127</v>
      </c>
      <c r="B64" s="11"/>
      <c r="C64" s="50" t="s">
        <v>93</v>
      </c>
      <c r="D64" s="52" t="s">
        <v>99</v>
      </c>
      <c r="E64" s="139"/>
      <c r="F64" s="29"/>
    </row>
    <row r="65" spans="1:6" s="2" customFormat="1" ht="15.5" x14ac:dyDescent="0.25">
      <c r="A65" s="11" t="s">
        <v>128</v>
      </c>
      <c r="B65" s="11"/>
      <c r="C65" s="50" t="s">
        <v>94</v>
      </c>
      <c r="D65" s="52" t="s">
        <v>99</v>
      </c>
      <c r="E65" s="139"/>
      <c r="F65" s="29"/>
    </row>
    <row r="66" spans="1:6" s="2" customFormat="1" ht="15.5" x14ac:dyDescent="0.25">
      <c r="A66" s="11" t="s">
        <v>129</v>
      </c>
      <c r="B66" s="11"/>
      <c r="C66" s="50" t="s">
        <v>95</v>
      </c>
      <c r="D66" s="52" t="s">
        <v>99</v>
      </c>
      <c r="E66" s="139"/>
      <c r="F66" s="29"/>
    </row>
    <row r="67" spans="1:6" s="2" customFormat="1" ht="15.5" x14ac:dyDescent="0.25">
      <c r="A67" s="11" t="s">
        <v>130</v>
      </c>
      <c r="B67" s="11"/>
      <c r="C67" s="50" t="s">
        <v>96</v>
      </c>
      <c r="D67" s="52" t="s">
        <v>99</v>
      </c>
      <c r="E67" s="139"/>
      <c r="F67" s="29"/>
    </row>
    <row r="68" spans="1:6" s="2" customFormat="1" ht="15.5" x14ac:dyDescent="0.25">
      <c r="A68" s="11" t="s">
        <v>131</v>
      </c>
      <c r="B68" s="11"/>
      <c r="C68" s="50" t="s">
        <v>97</v>
      </c>
      <c r="D68" s="52" t="s">
        <v>99</v>
      </c>
      <c r="E68" s="139"/>
      <c r="F68" s="29"/>
    </row>
    <row r="69" spans="1:6" s="2" customFormat="1" ht="16" thickBot="1" x14ac:dyDescent="0.3">
      <c r="A69" s="11" t="s">
        <v>132</v>
      </c>
      <c r="B69" s="11"/>
      <c r="C69" s="50" t="s">
        <v>98</v>
      </c>
      <c r="D69" s="52" t="s">
        <v>99</v>
      </c>
      <c r="E69" s="140"/>
      <c r="F69" s="29"/>
    </row>
    <row r="70" spans="1:6" s="2" customFormat="1" ht="16" thickBot="1" x14ac:dyDescent="0.3">
      <c r="A70" s="17" t="s">
        <v>12</v>
      </c>
      <c r="B70" s="17" t="s">
        <v>106</v>
      </c>
      <c r="C70" s="55" t="s">
        <v>37</v>
      </c>
      <c r="D70" s="44"/>
      <c r="E70" s="143"/>
      <c r="F70" s="29"/>
    </row>
    <row r="71" spans="1:6" s="2" customFormat="1" ht="15.5" x14ac:dyDescent="0.25">
      <c r="A71" s="11" t="s">
        <v>133</v>
      </c>
      <c r="B71" s="11"/>
      <c r="C71" s="50" t="s">
        <v>92</v>
      </c>
      <c r="D71" s="52" t="s">
        <v>99</v>
      </c>
      <c r="E71" s="138"/>
      <c r="F71" s="29"/>
    </row>
    <row r="72" spans="1:6" s="2" customFormat="1" ht="15.5" x14ac:dyDescent="0.25">
      <c r="A72" s="11" t="s">
        <v>134</v>
      </c>
      <c r="B72" s="11"/>
      <c r="C72" s="50" t="s">
        <v>93</v>
      </c>
      <c r="D72" s="52" t="s">
        <v>99</v>
      </c>
      <c r="E72" s="139"/>
      <c r="F72" s="29"/>
    </row>
    <row r="73" spans="1:6" s="2" customFormat="1" ht="15.5" x14ac:dyDescent="0.25">
      <c r="A73" s="11" t="s">
        <v>135</v>
      </c>
      <c r="B73" s="11"/>
      <c r="C73" s="50" t="s">
        <v>94</v>
      </c>
      <c r="D73" s="52" t="s">
        <v>99</v>
      </c>
      <c r="E73" s="139"/>
      <c r="F73" s="29"/>
    </row>
    <row r="74" spans="1:6" s="2" customFormat="1" ht="15.5" x14ac:dyDescent="0.25">
      <c r="A74" s="11" t="s">
        <v>136</v>
      </c>
      <c r="B74" s="11"/>
      <c r="C74" s="50" t="s">
        <v>95</v>
      </c>
      <c r="D74" s="52" t="s">
        <v>99</v>
      </c>
      <c r="E74" s="139"/>
      <c r="F74" s="29"/>
    </row>
    <row r="75" spans="1:6" s="2" customFormat="1" ht="15.5" x14ac:dyDescent="0.25">
      <c r="A75" s="11" t="s">
        <v>137</v>
      </c>
      <c r="B75" s="11"/>
      <c r="C75" s="50" t="s">
        <v>96</v>
      </c>
      <c r="D75" s="52" t="s">
        <v>99</v>
      </c>
      <c r="E75" s="139"/>
      <c r="F75" s="29"/>
    </row>
    <row r="76" spans="1:6" s="2" customFormat="1" ht="15.5" x14ac:dyDescent="0.25">
      <c r="A76" s="11" t="s">
        <v>138</v>
      </c>
      <c r="B76" s="11"/>
      <c r="C76" s="50" t="s">
        <v>97</v>
      </c>
      <c r="D76" s="52" t="s">
        <v>99</v>
      </c>
      <c r="E76" s="139"/>
      <c r="F76" s="29"/>
    </row>
    <row r="77" spans="1:6" s="2" customFormat="1" ht="16" thickBot="1" x14ac:dyDescent="0.3">
      <c r="A77" s="11" t="s">
        <v>139</v>
      </c>
      <c r="B77" s="11"/>
      <c r="C77" s="50" t="s">
        <v>98</v>
      </c>
      <c r="D77" s="52" t="s">
        <v>99</v>
      </c>
      <c r="E77" s="140"/>
      <c r="F77" s="29"/>
    </row>
    <row r="78" spans="1:6" s="2" customFormat="1" ht="26.5" thickBot="1" x14ac:dyDescent="0.3">
      <c r="A78" s="17" t="s">
        <v>13</v>
      </c>
      <c r="B78" s="17" t="s">
        <v>107</v>
      </c>
      <c r="C78" s="55" t="s">
        <v>37</v>
      </c>
      <c r="D78" s="44"/>
      <c r="E78" s="143"/>
      <c r="F78" s="29"/>
    </row>
    <row r="79" spans="1:6" s="2" customFormat="1" ht="15.5" x14ac:dyDescent="0.25">
      <c r="A79" s="11" t="s">
        <v>140</v>
      </c>
      <c r="B79" s="11"/>
      <c r="C79" s="50" t="s">
        <v>92</v>
      </c>
      <c r="D79" s="52" t="s">
        <v>99</v>
      </c>
      <c r="E79" s="138"/>
      <c r="F79" s="29"/>
    </row>
    <row r="80" spans="1:6" s="2" customFormat="1" ht="15.5" x14ac:dyDescent="0.25">
      <c r="A80" s="11" t="s">
        <v>141</v>
      </c>
      <c r="B80" s="11"/>
      <c r="C80" s="50" t="s">
        <v>93</v>
      </c>
      <c r="D80" s="52" t="s">
        <v>99</v>
      </c>
      <c r="E80" s="139"/>
      <c r="F80" s="29"/>
    </row>
    <row r="81" spans="1:6" s="2" customFormat="1" ht="15.5" x14ac:dyDescent="0.25">
      <c r="A81" s="11" t="s">
        <v>142</v>
      </c>
      <c r="B81" s="11"/>
      <c r="C81" s="50" t="s">
        <v>94</v>
      </c>
      <c r="D81" s="52" t="s">
        <v>99</v>
      </c>
      <c r="E81" s="139"/>
      <c r="F81" s="29"/>
    </row>
    <row r="82" spans="1:6" s="2" customFormat="1" ht="15.5" x14ac:dyDescent="0.25">
      <c r="A82" s="11" t="s">
        <v>143</v>
      </c>
      <c r="B82" s="11"/>
      <c r="C82" s="50" t="s">
        <v>95</v>
      </c>
      <c r="D82" s="52" t="s">
        <v>99</v>
      </c>
      <c r="E82" s="139"/>
      <c r="F82" s="29"/>
    </row>
    <row r="83" spans="1:6" s="2" customFormat="1" ht="15.5" x14ac:dyDescent="0.25">
      <c r="A83" s="11" t="s">
        <v>144</v>
      </c>
      <c r="B83" s="11"/>
      <c r="C83" s="50" t="s">
        <v>96</v>
      </c>
      <c r="D83" s="52" t="s">
        <v>99</v>
      </c>
      <c r="E83" s="139"/>
      <c r="F83" s="29"/>
    </row>
    <row r="84" spans="1:6" s="2" customFormat="1" ht="15.5" x14ac:dyDescent="0.25">
      <c r="A84" s="11" t="s">
        <v>145</v>
      </c>
      <c r="B84" s="11"/>
      <c r="C84" s="50" t="s">
        <v>97</v>
      </c>
      <c r="D84" s="52" t="s">
        <v>99</v>
      </c>
      <c r="E84" s="139"/>
      <c r="F84" s="29"/>
    </row>
    <row r="85" spans="1:6" s="2" customFormat="1" ht="16" thickBot="1" x14ac:dyDescent="0.3">
      <c r="A85" s="11" t="s">
        <v>146</v>
      </c>
      <c r="B85" s="11"/>
      <c r="C85" s="50" t="s">
        <v>98</v>
      </c>
      <c r="D85" s="52" t="s">
        <v>99</v>
      </c>
      <c r="E85" s="140"/>
      <c r="F85" s="29"/>
    </row>
    <row r="86" spans="1:6" s="2" customFormat="1" ht="16" thickBot="1" x14ac:dyDescent="0.3">
      <c r="A86" s="17" t="s">
        <v>14</v>
      </c>
      <c r="B86" s="17" t="s">
        <v>108</v>
      </c>
      <c r="C86" s="55" t="s">
        <v>37</v>
      </c>
      <c r="D86" s="44"/>
      <c r="E86" s="143"/>
      <c r="F86" s="29"/>
    </row>
    <row r="87" spans="1:6" s="2" customFormat="1" ht="15.5" x14ac:dyDescent="0.25">
      <c r="A87" s="11" t="s">
        <v>147</v>
      </c>
      <c r="B87" s="11"/>
      <c r="C87" s="50" t="s">
        <v>92</v>
      </c>
      <c r="D87" s="52" t="s">
        <v>99</v>
      </c>
      <c r="E87" s="138"/>
      <c r="F87" s="1"/>
    </row>
    <row r="88" spans="1:6" s="2" customFormat="1" ht="15.5" x14ac:dyDescent="0.25">
      <c r="A88" s="11" t="s">
        <v>148</v>
      </c>
      <c r="B88" s="11"/>
      <c r="C88" s="50" t="s">
        <v>93</v>
      </c>
      <c r="D88" s="52" t="s">
        <v>99</v>
      </c>
      <c r="E88" s="139"/>
      <c r="F88" s="1"/>
    </row>
    <row r="89" spans="1:6" s="2" customFormat="1" ht="15.5" x14ac:dyDescent="0.25">
      <c r="A89" s="11" t="s">
        <v>149</v>
      </c>
      <c r="B89" s="11"/>
      <c r="C89" s="50" t="s">
        <v>94</v>
      </c>
      <c r="D89" s="52" t="s">
        <v>99</v>
      </c>
      <c r="E89" s="139"/>
      <c r="F89" s="1"/>
    </row>
    <row r="90" spans="1:6" s="2" customFormat="1" ht="15.5" x14ac:dyDescent="0.25">
      <c r="A90" s="11" t="s">
        <v>150</v>
      </c>
      <c r="B90" s="11"/>
      <c r="C90" s="50" t="s">
        <v>95</v>
      </c>
      <c r="D90" s="52" t="s">
        <v>99</v>
      </c>
      <c r="E90" s="139"/>
      <c r="F90" s="1"/>
    </row>
    <row r="91" spans="1:6" s="2" customFormat="1" ht="15.5" x14ac:dyDescent="0.25">
      <c r="A91" s="11" t="s">
        <v>151</v>
      </c>
      <c r="B91" s="11"/>
      <c r="C91" s="50" t="s">
        <v>96</v>
      </c>
      <c r="D91" s="52" t="s">
        <v>99</v>
      </c>
      <c r="E91" s="139"/>
      <c r="F91" s="1"/>
    </row>
    <row r="92" spans="1:6" s="2" customFormat="1" ht="15.5" x14ac:dyDescent="0.25">
      <c r="A92" s="11" t="s">
        <v>152</v>
      </c>
      <c r="B92" s="11"/>
      <c r="C92" s="50" t="s">
        <v>97</v>
      </c>
      <c r="D92" s="52" t="s">
        <v>99</v>
      </c>
      <c r="E92" s="139"/>
      <c r="F92" s="1"/>
    </row>
    <row r="93" spans="1:6" s="2" customFormat="1" ht="16" thickBot="1" x14ac:dyDescent="0.3">
      <c r="A93" s="11" t="s">
        <v>153</v>
      </c>
      <c r="B93" s="11"/>
      <c r="C93" s="50" t="s">
        <v>98</v>
      </c>
      <c r="D93" s="52" t="s">
        <v>99</v>
      </c>
      <c r="E93" s="140"/>
      <c r="F93" s="1"/>
    </row>
    <row r="94" spans="1:6" s="2" customFormat="1" ht="16" thickBot="1" x14ac:dyDescent="0.3">
      <c r="A94" s="17" t="s">
        <v>15</v>
      </c>
      <c r="B94" s="17" t="s">
        <v>109</v>
      </c>
      <c r="C94" s="55" t="s">
        <v>37</v>
      </c>
      <c r="D94" s="44"/>
      <c r="E94" s="143"/>
      <c r="F94" s="29"/>
    </row>
    <row r="95" spans="1:6" s="2" customFormat="1" ht="15.5" x14ac:dyDescent="0.25">
      <c r="A95" s="11" t="s">
        <v>154</v>
      </c>
      <c r="B95" s="16"/>
      <c r="C95" s="50" t="s">
        <v>92</v>
      </c>
      <c r="D95" s="52" t="s">
        <v>99</v>
      </c>
      <c r="E95" s="138"/>
      <c r="F95" s="29"/>
    </row>
    <row r="96" spans="1:6" s="2" customFormat="1" ht="15.5" x14ac:dyDescent="0.25">
      <c r="A96" s="11" t="s">
        <v>155</v>
      </c>
      <c r="B96" s="16"/>
      <c r="C96" s="50" t="s">
        <v>93</v>
      </c>
      <c r="D96" s="52" t="s">
        <v>99</v>
      </c>
      <c r="E96" s="139"/>
      <c r="F96" s="29"/>
    </row>
    <row r="97" spans="1:6" s="2" customFormat="1" ht="15.5" x14ac:dyDescent="0.25">
      <c r="A97" s="11" t="s">
        <v>156</v>
      </c>
      <c r="B97" s="16"/>
      <c r="C97" s="50" t="s">
        <v>94</v>
      </c>
      <c r="D97" s="52" t="s">
        <v>99</v>
      </c>
      <c r="E97" s="139"/>
      <c r="F97" s="29"/>
    </row>
    <row r="98" spans="1:6" s="2" customFormat="1" ht="15.5" x14ac:dyDescent="0.25">
      <c r="A98" s="11" t="s">
        <v>157</v>
      </c>
      <c r="B98" s="16"/>
      <c r="C98" s="50" t="s">
        <v>95</v>
      </c>
      <c r="D98" s="52" t="s">
        <v>99</v>
      </c>
      <c r="E98" s="139"/>
      <c r="F98" s="29"/>
    </row>
    <row r="99" spans="1:6" s="2" customFormat="1" ht="15.5" x14ac:dyDescent="0.25">
      <c r="A99" s="11" t="s">
        <v>158</v>
      </c>
      <c r="B99" s="16"/>
      <c r="C99" s="50" t="s">
        <v>96</v>
      </c>
      <c r="D99" s="52" t="s">
        <v>99</v>
      </c>
      <c r="E99" s="139"/>
      <c r="F99" s="29"/>
    </row>
    <row r="100" spans="1:6" s="2" customFormat="1" ht="15.5" x14ac:dyDescent="0.25">
      <c r="A100" s="11" t="s">
        <v>159</v>
      </c>
      <c r="B100" s="16"/>
      <c r="C100" s="50" t="s">
        <v>97</v>
      </c>
      <c r="D100" s="52" t="s">
        <v>99</v>
      </c>
      <c r="E100" s="139"/>
      <c r="F100" s="29"/>
    </row>
    <row r="101" spans="1:6" s="2" customFormat="1" ht="16" thickBot="1" x14ac:dyDescent="0.3">
      <c r="A101" s="11" t="s">
        <v>160</v>
      </c>
      <c r="B101" s="16"/>
      <c r="C101" s="50" t="s">
        <v>98</v>
      </c>
      <c r="D101" s="52" t="s">
        <v>99</v>
      </c>
      <c r="E101" s="140"/>
      <c r="F101" s="29"/>
    </row>
    <row r="102" spans="1:6" s="2" customFormat="1" ht="14" x14ac:dyDescent="0.25">
      <c r="A102" s="18">
        <v>6</v>
      </c>
      <c r="B102" s="19" t="s">
        <v>187</v>
      </c>
      <c r="C102" s="85"/>
      <c r="D102" s="43"/>
      <c r="E102" s="141"/>
      <c r="F102" s="1"/>
    </row>
    <row r="103" spans="1:6" s="2" customFormat="1" ht="16" thickBot="1" x14ac:dyDescent="0.3">
      <c r="A103" s="17" t="s">
        <v>16</v>
      </c>
      <c r="B103" s="17" t="s">
        <v>42</v>
      </c>
      <c r="C103" s="55" t="s">
        <v>41</v>
      </c>
      <c r="D103" s="44"/>
      <c r="E103" s="142"/>
      <c r="F103" s="1"/>
    </row>
    <row r="104" spans="1:6" s="2" customFormat="1" ht="15.5" x14ac:dyDescent="0.25">
      <c r="A104" s="11" t="s">
        <v>161</v>
      </c>
      <c r="B104" s="11"/>
      <c r="C104" s="50" t="s">
        <v>92</v>
      </c>
      <c r="D104" s="52" t="s">
        <v>99</v>
      </c>
      <c r="E104" s="138"/>
      <c r="F104" s="1"/>
    </row>
    <row r="105" spans="1:6" s="2" customFormat="1" ht="15.5" x14ac:dyDescent="0.25">
      <c r="A105" s="11" t="s">
        <v>162</v>
      </c>
      <c r="B105" s="11"/>
      <c r="C105" s="50" t="s">
        <v>93</v>
      </c>
      <c r="D105" s="52" t="s">
        <v>99</v>
      </c>
      <c r="E105" s="139"/>
      <c r="F105" s="1"/>
    </row>
    <row r="106" spans="1:6" s="2" customFormat="1" ht="15.5" x14ac:dyDescent="0.25">
      <c r="A106" s="11" t="s">
        <v>163</v>
      </c>
      <c r="B106" s="11"/>
      <c r="C106" s="50" t="s">
        <v>94</v>
      </c>
      <c r="D106" s="52" t="s">
        <v>99</v>
      </c>
      <c r="E106" s="139"/>
      <c r="F106" s="1"/>
    </row>
    <row r="107" spans="1:6" s="2" customFormat="1" ht="15.5" x14ac:dyDescent="0.25">
      <c r="A107" s="11" t="s">
        <v>164</v>
      </c>
      <c r="B107" s="11"/>
      <c r="C107" s="50" t="s">
        <v>95</v>
      </c>
      <c r="D107" s="52" t="s">
        <v>99</v>
      </c>
      <c r="E107" s="139"/>
      <c r="F107" s="1"/>
    </row>
    <row r="108" spans="1:6" s="2" customFormat="1" ht="15.5" x14ac:dyDescent="0.25">
      <c r="A108" s="11" t="s">
        <v>165</v>
      </c>
      <c r="B108" s="11"/>
      <c r="C108" s="50" t="s">
        <v>96</v>
      </c>
      <c r="D108" s="52" t="s">
        <v>99</v>
      </c>
      <c r="E108" s="139"/>
      <c r="F108" s="1"/>
    </row>
    <row r="109" spans="1:6" s="2" customFormat="1" ht="15.5" x14ac:dyDescent="0.25">
      <c r="A109" s="11" t="s">
        <v>166</v>
      </c>
      <c r="B109" s="11"/>
      <c r="C109" s="50" t="s">
        <v>97</v>
      </c>
      <c r="D109" s="52" t="s">
        <v>99</v>
      </c>
      <c r="E109" s="139"/>
      <c r="F109" s="1"/>
    </row>
    <row r="110" spans="1:6" s="2" customFormat="1" ht="16" thickBot="1" x14ac:dyDescent="0.3">
      <c r="A110" s="11" t="s">
        <v>167</v>
      </c>
      <c r="B110" s="11"/>
      <c r="C110" s="50" t="s">
        <v>98</v>
      </c>
      <c r="D110" s="52" t="s">
        <v>99</v>
      </c>
      <c r="E110" s="140"/>
      <c r="F110" s="1"/>
    </row>
    <row r="111" spans="1:6" s="2" customFormat="1" ht="16" thickBot="1" x14ac:dyDescent="0.3">
      <c r="A111" s="17" t="s">
        <v>17</v>
      </c>
      <c r="B111" s="17" t="s">
        <v>43</v>
      </c>
      <c r="C111" s="55" t="s">
        <v>41</v>
      </c>
      <c r="D111" s="44"/>
      <c r="E111" s="143"/>
      <c r="F111" s="33"/>
    </row>
    <row r="112" spans="1:6" s="2" customFormat="1" ht="15.5" x14ac:dyDescent="0.25">
      <c r="A112" s="11" t="s">
        <v>168</v>
      </c>
      <c r="B112" s="11"/>
      <c r="C112" s="50" t="s">
        <v>92</v>
      </c>
      <c r="D112" s="52" t="s">
        <v>99</v>
      </c>
      <c r="E112" s="138"/>
      <c r="F112" s="1"/>
    </row>
    <row r="113" spans="1:9" s="2" customFormat="1" ht="15.5" x14ac:dyDescent="0.25">
      <c r="A113" s="11" t="s">
        <v>169</v>
      </c>
      <c r="B113" s="11"/>
      <c r="C113" s="50" t="s">
        <v>93</v>
      </c>
      <c r="D113" s="52" t="s">
        <v>99</v>
      </c>
      <c r="E113" s="139"/>
      <c r="F113" s="1"/>
    </row>
    <row r="114" spans="1:9" s="2" customFormat="1" ht="15.5" x14ac:dyDescent="0.25">
      <c r="A114" s="11" t="s">
        <v>170</v>
      </c>
      <c r="B114" s="11"/>
      <c r="C114" s="50" t="s">
        <v>94</v>
      </c>
      <c r="D114" s="52" t="s">
        <v>99</v>
      </c>
      <c r="E114" s="139"/>
      <c r="F114" s="1"/>
    </row>
    <row r="115" spans="1:9" s="2" customFormat="1" ht="15.5" x14ac:dyDescent="0.25">
      <c r="A115" s="11" t="s">
        <v>171</v>
      </c>
      <c r="B115" s="11"/>
      <c r="C115" s="50" t="s">
        <v>95</v>
      </c>
      <c r="D115" s="52" t="s">
        <v>99</v>
      </c>
      <c r="E115" s="139"/>
      <c r="F115" s="1"/>
    </row>
    <row r="116" spans="1:9" s="2" customFormat="1" ht="15.5" x14ac:dyDescent="0.25">
      <c r="A116" s="11" t="s">
        <v>172</v>
      </c>
      <c r="B116" s="11"/>
      <c r="C116" s="50" t="s">
        <v>96</v>
      </c>
      <c r="D116" s="52" t="s">
        <v>99</v>
      </c>
      <c r="E116" s="139"/>
      <c r="F116" s="1"/>
    </row>
    <row r="117" spans="1:9" s="2" customFormat="1" ht="15.5" x14ac:dyDescent="0.25">
      <c r="A117" s="11" t="s">
        <v>173</v>
      </c>
      <c r="B117" s="11"/>
      <c r="C117" s="50" t="s">
        <v>97</v>
      </c>
      <c r="D117" s="52" t="s">
        <v>99</v>
      </c>
      <c r="E117" s="139"/>
      <c r="F117" s="1"/>
    </row>
    <row r="118" spans="1:9" s="2" customFormat="1" ht="16" thickBot="1" x14ac:dyDescent="0.3">
      <c r="A118" s="11" t="s">
        <v>174</v>
      </c>
      <c r="B118" s="11"/>
      <c r="C118" s="50" t="s">
        <v>98</v>
      </c>
      <c r="D118" s="52" t="s">
        <v>99</v>
      </c>
      <c r="E118" s="140"/>
      <c r="F118" s="1"/>
    </row>
    <row r="119" spans="1:9" s="2" customFormat="1" ht="14.5" thickBot="1" x14ac:dyDescent="0.3">
      <c r="A119" s="67" t="s">
        <v>18</v>
      </c>
      <c r="B119" s="67" t="s">
        <v>44</v>
      </c>
      <c r="C119" s="71"/>
      <c r="D119" s="94"/>
      <c r="E119" s="146"/>
      <c r="F119" s="29"/>
    </row>
    <row r="120" spans="1:9" s="2" customFormat="1" ht="14.5" thickBot="1" x14ac:dyDescent="0.3">
      <c r="A120" s="11" t="s">
        <v>18</v>
      </c>
      <c r="B120" s="16"/>
      <c r="C120" s="65" t="s">
        <v>101</v>
      </c>
      <c r="D120" s="52" t="s">
        <v>99</v>
      </c>
      <c r="E120" s="145"/>
      <c r="F120" s="29"/>
    </row>
    <row r="121" spans="1:9" s="6" customFormat="1" ht="39.5" thickBot="1" x14ac:dyDescent="0.3">
      <c r="A121" s="81" t="s">
        <v>175</v>
      </c>
      <c r="B121" s="72" t="s">
        <v>183</v>
      </c>
      <c r="C121" s="73" t="s">
        <v>184</v>
      </c>
      <c r="D121" s="95"/>
      <c r="E121" s="147"/>
      <c r="F121" s="30"/>
      <c r="G121" s="7"/>
      <c r="H121" s="7"/>
      <c r="I121" s="7"/>
    </row>
    <row r="122" spans="1:9" s="6" customFormat="1" ht="16" thickBot="1" x14ac:dyDescent="0.3">
      <c r="A122" s="64" t="s">
        <v>175</v>
      </c>
      <c r="B122" s="70"/>
      <c r="C122" s="53"/>
      <c r="D122" s="114" t="s">
        <v>82</v>
      </c>
      <c r="E122" s="148"/>
      <c r="F122" s="30"/>
      <c r="G122" s="7"/>
      <c r="H122" s="7"/>
      <c r="I122" s="7"/>
    </row>
    <row r="123" spans="1:9" s="6" customFormat="1" ht="15.5" x14ac:dyDescent="0.25">
      <c r="A123" s="41">
        <v>7</v>
      </c>
      <c r="B123" s="39" t="s">
        <v>197</v>
      </c>
      <c r="C123" s="88"/>
      <c r="D123" s="46"/>
      <c r="E123" s="149"/>
      <c r="G123" s="7"/>
      <c r="H123" s="7"/>
      <c r="I123" s="7"/>
    </row>
    <row r="124" spans="1:9" s="6" customFormat="1" ht="16" thickBot="1" x14ac:dyDescent="0.3">
      <c r="A124" s="42" t="s">
        <v>76</v>
      </c>
      <c r="B124" s="42" t="s">
        <v>220</v>
      </c>
      <c r="C124" s="51"/>
      <c r="D124" s="83"/>
      <c r="E124" s="142"/>
      <c r="G124" s="7"/>
      <c r="H124" s="7"/>
      <c r="I124" s="7"/>
    </row>
    <row r="125" spans="1:9" s="6" customFormat="1" ht="16" thickBot="1" x14ac:dyDescent="0.3">
      <c r="A125" s="40" t="s">
        <v>76</v>
      </c>
      <c r="B125" s="52"/>
      <c r="C125" s="52"/>
      <c r="D125" s="50" t="s">
        <v>227</v>
      </c>
      <c r="E125" s="144"/>
      <c r="G125" s="7"/>
      <c r="H125" s="7"/>
      <c r="I125" s="7"/>
    </row>
    <row r="126" spans="1:9" s="6" customFormat="1" ht="16" thickBot="1" x14ac:dyDescent="0.3">
      <c r="A126" s="42" t="s">
        <v>77</v>
      </c>
      <c r="B126" s="42" t="s">
        <v>221</v>
      </c>
      <c r="C126" s="51" t="s">
        <v>225</v>
      </c>
      <c r="D126" s="83"/>
      <c r="E126" s="143"/>
      <c r="F126" s="82"/>
      <c r="G126" s="7"/>
      <c r="H126" s="7"/>
      <c r="I126" s="7"/>
    </row>
    <row r="127" spans="1:9" s="6" customFormat="1" ht="15.5" x14ac:dyDescent="0.25">
      <c r="A127" s="40" t="s">
        <v>200</v>
      </c>
      <c r="B127" s="52"/>
      <c r="C127" s="50" t="s">
        <v>94</v>
      </c>
      <c r="D127" s="50" t="s">
        <v>227</v>
      </c>
      <c r="E127" s="138"/>
      <c r="F127" s="82"/>
      <c r="G127" s="7"/>
      <c r="H127" s="7"/>
      <c r="I127" s="7"/>
    </row>
    <row r="128" spans="1:9" s="6" customFormat="1" ht="15.5" x14ac:dyDescent="0.25">
      <c r="A128" s="40" t="s">
        <v>201</v>
      </c>
      <c r="B128" s="52"/>
      <c r="C128" s="50" t="s">
        <v>95</v>
      </c>
      <c r="D128" s="50" t="s">
        <v>227</v>
      </c>
      <c r="E128" s="139"/>
      <c r="F128" s="82"/>
      <c r="G128" s="7"/>
      <c r="H128" s="7"/>
      <c r="I128" s="7"/>
    </row>
    <row r="129" spans="1:9" s="6" customFormat="1" ht="15.5" x14ac:dyDescent="0.25">
      <c r="A129" s="40" t="s">
        <v>202</v>
      </c>
      <c r="B129" s="52"/>
      <c r="C129" s="50" t="s">
        <v>96</v>
      </c>
      <c r="D129" s="50" t="s">
        <v>227</v>
      </c>
      <c r="E129" s="139"/>
      <c r="G129" s="7"/>
      <c r="H129" s="7"/>
      <c r="I129" s="7"/>
    </row>
    <row r="130" spans="1:9" s="6" customFormat="1" ht="15.5" x14ac:dyDescent="0.25">
      <c r="A130" s="40" t="s">
        <v>203</v>
      </c>
      <c r="B130" s="52"/>
      <c r="C130" s="50" t="s">
        <v>97</v>
      </c>
      <c r="D130" s="50" t="s">
        <v>227</v>
      </c>
      <c r="E130" s="139"/>
      <c r="G130" s="7"/>
      <c r="H130" s="7"/>
      <c r="I130" s="7"/>
    </row>
    <row r="131" spans="1:9" s="6" customFormat="1" ht="16" thickBot="1" x14ac:dyDescent="0.3">
      <c r="A131" s="40" t="s">
        <v>204</v>
      </c>
      <c r="B131" s="52"/>
      <c r="C131" s="50" t="s">
        <v>98</v>
      </c>
      <c r="D131" s="50" t="s">
        <v>227</v>
      </c>
      <c r="E131" s="140"/>
      <c r="G131" s="7"/>
      <c r="H131" s="7"/>
      <c r="I131" s="7"/>
    </row>
    <row r="132" spans="1:9" s="6" customFormat="1" ht="16" thickBot="1" x14ac:dyDescent="0.3">
      <c r="A132" s="42" t="s">
        <v>78</v>
      </c>
      <c r="B132" s="42" t="s">
        <v>222</v>
      </c>
      <c r="C132" s="51" t="s">
        <v>225</v>
      </c>
      <c r="D132" s="83"/>
      <c r="E132" s="143"/>
      <c r="G132" s="7"/>
      <c r="H132" s="7"/>
      <c r="I132" s="7"/>
    </row>
    <row r="133" spans="1:9" s="6" customFormat="1" ht="15.5" x14ac:dyDescent="0.25">
      <c r="A133" s="40" t="s">
        <v>205</v>
      </c>
      <c r="B133" s="52"/>
      <c r="C133" s="50" t="s">
        <v>94</v>
      </c>
      <c r="D133" s="50" t="s">
        <v>227</v>
      </c>
      <c r="E133" s="138"/>
      <c r="G133" s="7"/>
      <c r="H133" s="7"/>
      <c r="I133" s="7"/>
    </row>
    <row r="134" spans="1:9" s="6" customFormat="1" ht="15.5" x14ac:dyDescent="0.25">
      <c r="A134" s="40" t="s">
        <v>206</v>
      </c>
      <c r="B134" s="52"/>
      <c r="C134" s="50" t="s">
        <v>95</v>
      </c>
      <c r="D134" s="50" t="s">
        <v>227</v>
      </c>
      <c r="E134" s="139"/>
      <c r="G134" s="7"/>
      <c r="H134" s="7"/>
      <c r="I134" s="7"/>
    </row>
    <row r="135" spans="1:9" s="6" customFormat="1" ht="15.5" x14ac:dyDescent="0.25">
      <c r="A135" s="40" t="s">
        <v>207</v>
      </c>
      <c r="B135" s="52"/>
      <c r="C135" s="50" t="s">
        <v>96</v>
      </c>
      <c r="D135" s="50" t="s">
        <v>227</v>
      </c>
      <c r="E135" s="139"/>
      <c r="G135" s="7"/>
      <c r="H135" s="7"/>
      <c r="I135" s="7"/>
    </row>
    <row r="136" spans="1:9" s="6" customFormat="1" ht="15.5" x14ac:dyDescent="0.25">
      <c r="A136" s="40" t="s">
        <v>208</v>
      </c>
      <c r="B136" s="52"/>
      <c r="C136" s="50" t="s">
        <v>97</v>
      </c>
      <c r="D136" s="50" t="s">
        <v>227</v>
      </c>
      <c r="E136" s="139"/>
      <c r="G136" s="7"/>
      <c r="H136" s="7"/>
      <c r="I136" s="7"/>
    </row>
    <row r="137" spans="1:9" s="6" customFormat="1" ht="16" thickBot="1" x14ac:dyDescent="0.3">
      <c r="A137" s="40" t="s">
        <v>209</v>
      </c>
      <c r="B137" s="52"/>
      <c r="C137" s="50" t="s">
        <v>98</v>
      </c>
      <c r="D137" s="50" t="s">
        <v>227</v>
      </c>
      <c r="E137" s="140"/>
      <c r="G137" s="7"/>
      <c r="H137" s="7"/>
      <c r="I137" s="7"/>
    </row>
    <row r="138" spans="1:9" s="6" customFormat="1" ht="26.5" thickBot="1" x14ac:dyDescent="0.3">
      <c r="A138" s="42" t="s">
        <v>198</v>
      </c>
      <c r="B138" s="42" t="s">
        <v>223</v>
      </c>
      <c r="C138" s="51" t="s">
        <v>225</v>
      </c>
      <c r="D138" s="83"/>
      <c r="E138" s="143"/>
      <c r="G138" s="7"/>
      <c r="H138" s="7"/>
      <c r="I138" s="7"/>
    </row>
    <row r="139" spans="1:9" s="6" customFormat="1" ht="15.5" x14ac:dyDescent="0.25">
      <c r="A139" s="40" t="s">
        <v>210</v>
      </c>
      <c r="B139" s="52"/>
      <c r="C139" s="50" t="s">
        <v>94</v>
      </c>
      <c r="D139" s="50" t="s">
        <v>227</v>
      </c>
      <c r="E139" s="138"/>
      <c r="G139" s="7"/>
      <c r="H139" s="7"/>
      <c r="I139" s="7"/>
    </row>
    <row r="140" spans="1:9" s="6" customFormat="1" ht="15.5" x14ac:dyDescent="0.25">
      <c r="A140" s="40" t="s">
        <v>211</v>
      </c>
      <c r="B140" s="52"/>
      <c r="C140" s="50" t="s">
        <v>95</v>
      </c>
      <c r="D140" s="50" t="s">
        <v>227</v>
      </c>
      <c r="E140" s="139"/>
      <c r="G140" s="7"/>
      <c r="H140" s="7"/>
      <c r="I140" s="7"/>
    </row>
    <row r="141" spans="1:9" s="6" customFormat="1" ht="15.5" x14ac:dyDescent="0.25">
      <c r="A141" s="40" t="s">
        <v>212</v>
      </c>
      <c r="B141" s="52"/>
      <c r="C141" s="50" t="s">
        <v>96</v>
      </c>
      <c r="D141" s="50" t="s">
        <v>227</v>
      </c>
      <c r="E141" s="139"/>
      <c r="G141" s="7"/>
      <c r="H141" s="7"/>
      <c r="I141" s="7"/>
    </row>
    <row r="142" spans="1:9" s="6" customFormat="1" ht="15.5" x14ac:dyDescent="0.25">
      <c r="A142" s="40" t="s">
        <v>213</v>
      </c>
      <c r="B142" s="52"/>
      <c r="C142" s="50" t="s">
        <v>97</v>
      </c>
      <c r="D142" s="50" t="s">
        <v>227</v>
      </c>
      <c r="E142" s="139"/>
      <c r="G142" s="7"/>
      <c r="H142" s="7"/>
      <c r="I142" s="7"/>
    </row>
    <row r="143" spans="1:9" s="6" customFormat="1" ht="16" thickBot="1" x14ac:dyDescent="0.3">
      <c r="A143" s="40" t="s">
        <v>214</v>
      </c>
      <c r="B143" s="52"/>
      <c r="C143" s="50" t="s">
        <v>98</v>
      </c>
      <c r="D143" s="50" t="s">
        <v>227</v>
      </c>
      <c r="E143" s="140"/>
      <c r="G143" s="7"/>
      <c r="H143" s="7"/>
      <c r="I143" s="7"/>
    </row>
    <row r="144" spans="1:9" s="6" customFormat="1" ht="26.5" thickBot="1" x14ac:dyDescent="0.3">
      <c r="A144" s="42" t="s">
        <v>199</v>
      </c>
      <c r="B144" s="42" t="s">
        <v>224</v>
      </c>
      <c r="C144" s="51" t="s">
        <v>225</v>
      </c>
      <c r="D144" s="83"/>
      <c r="E144" s="143"/>
      <c r="G144" s="7"/>
      <c r="H144" s="7"/>
      <c r="I144" s="7"/>
    </row>
    <row r="145" spans="1:9" s="6" customFormat="1" ht="15.5" x14ac:dyDescent="0.25">
      <c r="A145" s="40" t="s">
        <v>215</v>
      </c>
      <c r="B145" s="52"/>
      <c r="C145" s="50" t="s">
        <v>94</v>
      </c>
      <c r="D145" s="50" t="s">
        <v>227</v>
      </c>
      <c r="E145" s="138"/>
      <c r="G145" s="7"/>
      <c r="H145" s="7"/>
      <c r="I145" s="7"/>
    </row>
    <row r="146" spans="1:9" s="6" customFormat="1" ht="15.5" x14ac:dyDescent="0.25">
      <c r="A146" s="40" t="s">
        <v>216</v>
      </c>
      <c r="B146" s="52"/>
      <c r="C146" s="50" t="s">
        <v>95</v>
      </c>
      <c r="D146" s="50" t="s">
        <v>227</v>
      </c>
      <c r="E146" s="139"/>
      <c r="G146" s="7"/>
      <c r="H146" s="7"/>
      <c r="I146" s="7"/>
    </row>
    <row r="147" spans="1:9" s="6" customFormat="1" ht="15.5" x14ac:dyDescent="0.25">
      <c r="A147" s="40" t="s">
        <v>217</v>
      </c>
      <c r="B147" s="52"/>
      <c r="C147" s="50" t="s">
        <v>96</v>
      </c>
      <c r="D147" s="50" t="s">
        <v>227</v>
      </c>
      <c r="E147" s="139"/>
      <c r="G147" s="7"/>
      <c r="H147" s="7"/>
      <c r="I147" s="7"/>
    </row>
    <row r="148" spans="1:9" s="6" customFormat="1" ht="15.5" x14ac:dyDescent="0.25">
      <c r="A148" s="40" t="s">
        <v>218</v>
      </c>
      <c r="B148" s="52"/>
      <c r="C148" s="50" t="s">
        <v>97</v>
      </c>
      <c r="D148" s="50" t="s">
        <v>227</v>
      </c>
      <c r="E148" s="139"/>
      <c r="G148" s="7"/>
      <c r="H148" s="7"/>
      <c r="I148" s="7"/>
    </row>
    <row r="149" spans="1:9" s="6" customFormat="1" ht="16" thickBot="1" x14ac:dyDescent="0.3">
      <c r="A149" s="40" t="s">
        <v>219</v>
      </c>
      <c r="B149" s="52"/>
      <c r="C149" s="50" t="s">
        <v>98</v>
      </c>
      <c r="D149" s="50" t="s">
        <v>227</v>
      </c>
      <c r="E149" s="140"/>
      <c r="G149" s="7"/>
      <c r="H149" s="7"/>
      <c r="I149" s="7"/>
    </row>
    <row r="150" spans="1:9" s="6" customFormat="1" ht="13" x14ac:dyDescent="0.25">
      <c r="A150" s="77">
        <v>8</v>
      </c>
      <c r="B150" s="78" t="s">
        <v>179</v>
      </c>
      <c r="C150" s="89"/>
      <c r="D150" s="47"/>
      <c r="E150" s="141"/>
      <c r="G150" s="7"/>
      <c r="H150" s="7"/>
      <c r="I150" s="7"/>
    </row>
    <row r="151" spans="1:9" ht="16" thickBot="1" x14ac:dyDescent="0.3">
      <c r="A151" s="42" t="s">
        <v>79</v>
      </c>
      <c r="B151" s="42" t="s">
        <v>45</v>
      </c>
      <c r="C151" s="90"/>
      <c r="D151" s="48"/>
      <c r="E151" s="142"/>
    </row>
    <row r="152" spans="1:9" ht="15.5" x14ac:dyDescent="0.25">
      <c r="A152" s="40" t="s">
        <v>188</v>
      </c>
      <c r="B152" s="40" t="s">
        <v>67</v>
      </c>
      <c r="C152" s="52"/>
      <c r="D152" s="52" t="s">
        <v>99</v>
      </c>
      <c r="E152" s="138"/>
    </row>
    <row r="153" spans="1:9" ht="15.5" x14ac:dyDescent="0.25">
      <c r="A153" s="40" t="s">
        <v>189</v>
      </c>
      <c r="B153" s="40" t="s">
        <v>70</v>
      </c>
      <c r="C153" s="52"/>
      <c r="D153" s="52" t="s">
        <v>100</v>
      </c>
      <c r="E153" s="139"/>
    </row>
    <row r="154" spans="1:9" ht="15.5" x14ac:dyDescent="0.25">
      <c r="A154" s="40" t="s">
        <v>190</v>
      </c>
      <c r="B154" s="40" t="s">
        <v>68</v>
      </c>
      <c r="C154" s="52"/>
      <c r="D154" s="52" t="s">
        <v>99</v>
      </c>
      <c r="E154" s="139"/>
    </row>
    <row r="155" spans="1:9" ht="15.5" x14ac:dyDescent="0.25">
      <c r="A155" s="40" t="s">
        <v>191</v>
      </c>
      <c r="B155" s="40" t="s">
        <v>70</v>
      </c>
      <c r="C155" s="52"/>
      <c r="D155" s="52" t="s">
        <v>100</v>
      </c>
      <c r="E155" s="139"/>
    </row>
    <row r="156" spans="1:9" ht="16" thickBot="1" x14ac:dyDescent="0.3">
      <c r="A156" s="40" t="s">
        <v>192</v>
      </c>
      <c r="B156" s="40" t="s">
        <v>69</v>
      </c>
      <c r="C156" s="52"/>
      <c r="D156" s="52" t="s">
        <v>99</v>
      </c>
      <c r="E156" s="140"/>
    </row>
    <row r="157" spans="1:9" ht="26.5" thickBot="1" x14ac:dyDescent="0.3">
      <c r="A157" s="75" t="s">
        <v>80</v>
      </c>
      <c r="B157" s="75" t="s">
        <v>180</v>
      </c>
      <c r="C157" s="76"/>
      <c r="D157" s="83"/>
      <c r="E157" s="143"/>
      <c r="F157" s="30"/>
    </row>
    <row r="158" spans="1:9" ht="16" thickBot="1" x14ac:dyDescent="0.3">
      <c r="A158" s="40" t="s">
        <v>80</v>
      </c>
      <c r="B158" s="74"/>
      <c r="C158" s="52"/>
      <c r="D158" s="52" t="s">
        <v>99</v>
      </c>
      <c r="E158" s="144"/>
      <c r="F158" s="30"/>
    </row>
    <row r="159" spans="1:9" ht="16" thickBot="1" x14ac:dyDescent="0.3">
      <c r="A159" s="79" t="s">
        <v>81</v>
      </c>
      <c r="B159" s="79" t="s">
        <v>181</v>
      </c>
      <c r="C159" s="80"/>
      <c r="D159" s="83"/>
      <c r="E159" s="143"/>
      <c r="F159" s="30"/>
    </row>
    <row r="160" spans="1:9" ht="16" thickBot="1" x14ac:dyDescent="0.3">
      <c r="A160" s="40" t="s">
        <v>81</v>
      </c>
      <c r="B160" s="74"/>
      <c r="C160" s="52"/>
      <c r="D160" s="52" t="s">
        <v>99</v>
      </c>
      <c r="E160" s="144"/>
      <c r="F160" s="30"/>
    </row>
    <row r="161" spans="1:6" ht="26.5" thickBot="1" x14ac:dyDescent="0.3">
      <c r="A161" s="77">
        <v>9</v>
      </c>
      <c r="B161" s="78" t="s">
        <v>231</v>
      </c>
      <c r="C161" s="89"/>
      <c r="D161" s="47"/>
      <c r="E161" s="150"/>
    </row>
    <row r="162" spans="1:6" ht="15.5" x14ac:dyDescent="0.25">
      <c r="A162" s="40" t="s">
        <v>193</v>
      </c>
      <c r="B162" s="11" t="s">
        <v>73</v>
      </c>
      <c r="C162" s="49"/>
      <c r="D162" s="49"/>
      <c r="E162" s="138"/>
    </row>
    <row r="163" spans="1:6" ht="15.5" x14ac:dyDescent="0.25">
      <c r="A163" s="40" t="s">
        <v>194</v>
      </c>
      <c r="B163" s="11" t="s">
        <v>71</v>
      </c>
      <c r="C163" s="49"/>
      <c r="D163" s="49"/>
      <c r="E163" s="139"/>
    </row>
    <row r="164" spans="1:6" ht="15.5" x14ac:dyDescent="0.25">
      <c r="A164" s="40" t="s">
        <v>195</v>
      </c>
      <c r="B164" s="11" t="s">
        <v>74</v>
      </c>
      <c r="C164" s="49"/>
      <c r="D164" s="49"/>
      <c r="E164" s="139"/>
    </row>
    <row r="165" spans="1:6" ht="16" thickBot="1" x14ac:dyDescent="0.3">
      <c r="A165" s="40" t="s">
        <v>196</v>
      </c>
      <c r="B165" s="11" t="s">
        <v>72</v>
      </c>
      <c r="C165" s="49"/>
      <c r="D165" s="49"/>
      <c r="E165" s="140"/>
    </row>
    <row r="166" spans="1:6" ht="39.5" thickBot="1" x14ac:dyDescent="0.3">
      <c r="A166" s="63" t="s">
        <v>176</v>
      </c>
      <c r="B166" s="62" t="s">
        <v>103</v>
      </c>
      <c r="C166" s="91" t="s">
        <v>102</v>
      </c>
      <c r="D166" s="54"/>
      <c r="E166" s="151"/>
      <c r="F166" s="30"/>
    </row>
    <row r="167" spans="1:6" ht="15.5" x14ac:dyDescent="0.25">
      <c r="A167" s="64" t="s">
        <v>177</v>
      </c>
      <c r="B167" s="64" t="s">
        <v>104</v>
      </c>
      <c r="C167" s="53"/>
      <c r="D167" s="114" t="s">
        <v>82</v>
      </c>
      <c r="E167" s="152"/>
      <c r="F167" s="56"/>
    </row>
    <row r="168" spans="1:6" ht="15.5" x14ac:dyDescent="0.25">
      <c r="A168" s="64" t="s">
        <v>178</v>
      </c>
      <c r="B168" s="64" t="s">
        <v>87</v>
      </c>
      <c r="C168" s="53"/>
      <c r="D168" s="114" t="s">
        <v>82</v>
      </c>
      <c r="E168" s="153"/>
      <c r="F168" s="31"/>
    </row>
    <row r="169" spans="1:6" ht="15.5" x14ac:dyDescent="0.25">
      <c r="A169" s="64" t="s">
        <v>228</v>
      </c>
      <c r="B169" s="64" t="s">
        <v>86</v>
      </c>
      <c r="C169" s="53"/>
      <c r="D169" s="114" t="s">
        <v>82</v>
      </c>
      <c r="E169" s="153"/>
      <c r="F169" s="31"/>
    </row>
    <row r="170" spans="1:6" ht="16" thickBot="1" x14ac:dyDescent="0.3">
      <c r="A170" s="64" t="s">
        <v>229</v>
      </c>
      <c r="B170" s="64" t="s">
        <v>105</v>
      </c>
      <c r="C170" s="53"/>
      <c r="D170" s="114" t="s">
        <v>82</v>
      </c>
      <c r="E170" s="154"/>
      <c r="F170" s="31"/>
    </row>
    <row r="171" spans="1:6" ht="15.5" x14ac:dyDescent="0.25">
      <c r="A171" s="35"/>
      <c r="B171" s="36"/>
      <c r="C171" s="36"/>
      <c r="D171" s="36"/>
      <c r="E171" s="37"/>
    </row>
    <row r="172" spans="1:6" ht="15.5" x14ac:dyDescent="0.25">
      <c r="A172" s="28"/>
      <c r="B172" s="28"/>
      <c r="C172" s="28"/>
      <c r="D172" s="28"/>
      <c r="E172" s="28"/>
    </row>
    <row r="173" spans="1:6" ht="15.5" x14ac:dyDescent="0.25">
      <c r="A173" s="28"/>
      <c r="B173" s="28"/>
      <c r="C173" s="28"/>
      <c r="D173" s="28"/>
      <c r="E173" s="28"/>
    </row>
    <row r="174" spans="1:6" s="58" customFormat="1" x14ac:dyDescent="0.25">
      <c r="A174" s="165"/>
      <c r="B174" s="165"/>
      <c r="C174" s="165"/>
      <c r="D174" s="165"/>
      <c r="E174" s="165"/>
      <c r="F174" s="59"/>
    </row>
    <row r="175" spans="1:6" s="58" customFormat="1" x14ac:dyDescent="0.25">
      <c r="B175" s="57"/>
      <c r="C175" s="60"/>
      <c r="D175" s="60"/>
      <c r="E175" s="61"/>
      <c r="F175" s="59"/>
    </row>
    <row r="176" spans="1:6" x14ac:dyDescent="0.25">
      <c r="A176" s="58"/>
      <c r="B176" s="57"/>
      <c r="C176" s="60"/>
      <c r="D176" s="60"/>
      <c r="E176" s="61"/>
      <c r="F176" s="59"/>
    </row>
    <row r="177" spans="1:6" x14ac:dyDescent="0.25">
      <c r="A177" s="58"/>
      <c r="B177" s="57"/>
      <c r="C177" s="60"/>
      <c r="D177" s="60"/>
      <c r="E177" s="61"/>
      <c r="F177" s="59"/>
    </row>
    <row r="178" spans="1:6" x14ac:dyDescent="0.25">
      <c r="A178" s="58"/>
      <c r="B178" s="57"/>
      <c r="C178" s="60"/>
      <c r="D178" s="60"/>
      <c r="E178" s="61"/>
      <c r="F178" s="59"/>
    </row>
    <row r="179" spans="1:6" x14ac:dyDescent="0.25">
      <c r="A179" s="58"/>
      <c r="B179" s="57"/>
      <c r="C179" s="60"/>
      <c r="D179" s="60"/>
      <c r="E179" s="61"/>
      <c r="F179" s="59"/>
    </row>
    <row r="180" spans="1:6" x14ac:dyDescent="0.25">
      <c r="A180" s="58"/>
      <c r="B180" s="57"/>
      <c r="C180" s="60"/>
      <c r="D180" s="60"/>
      <c r="E180" s="61"/>
      <c r="F180" s="59"/>
    </row>
  </sheetData>
  <sheetProtection autoFilter="0"/>
  <mergeCells count="3">
    <mergeCell ref="A1:E3"/>
    <mergeCell ref="A4:E6"/>
    <mergeCell ref="A174:E174"/>
  </mergeCells>
  <phoneticPr fontId="25" type="noConversion"/>
  <printOptions horizontalCentered="1"/>
  <pageMargins left="0.23622047244094491" right="0.23622047244094491" top="0.39370078740157483" bottom="0.74803149606299213" header="0" footer="0.31496062992125984"/>
  <pageSetup paperSize="9" scale="98" fitToHeight="69" orientation="landscape" r:id="rId1"/>
  <headerFooter alignWithMargins="0">
    <oddHeader>&amp;R&amp;P/&amp;N</oddHeader>
    <oddFooter>&amp;C&amp;9Travaux de réfection des allées dans les parcs départementaux et propriétés départementales
Bordereau des Prix Unitaires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90"/>
  <sheetViews>
    <sheetView showGridLines="0" zoomScale="90" zoomScaleNormal="90" zoomScaleSheetLayoutView="70" workbookViewId="0">
      <pane ySplit="8" topLeftCell="A9" activePane="bottomLeft" state="frozen"/>
      <selection pane="bottomLeft" activeCell="I1" sqref="I1"/>
    </sheetView>
  </sheetViews>
  <sheetFormatPr baseColWidth="10" defaultColWidth="11.453125" defaultRowHeight="12.5" x14ac:dyDescent="0.25"/>
  <cols>
    <col min="1" max="1" width="8.453125" style="7" customWidth="1"/>
    <col min="2" max="2" width="57.90625" style="10" customWidth="1"/>
    <col min="3" max="3" width="22.453125" style="8" customWidth="1"/>
    <col min="4" max="4" width="14.1796875" style="8" customWidth="1"/>
    <col min="5" max="5" width="17.1796875" style="9" customWidth="1"/>
    <col min="6" max="6" width="10.08984375" style="9" customWidth="1"/>
    <col min="7" max="7" width="18.81640625" style="9" customWidth="1"/>
    <col min="8" max="8" width="19.6328125" style="4" customWidth="1"/>
    <col min="9" max="9" width="41.6328125" style="7" customWidth="1"/>
    <col min="10" max="16384" width="11.453125" style="7"/>
  </cols>
  <sheetData>
    <row r="1" spans="1:8" ht="13.25" customHeight="1" x14ac:dyDescent="0.25">
      <c r="A1" s="169" t="s">
        <v>246</v>
      </c>
      <c r="B1" s="170"/>
      <c r="C1" s="170"/>
      <c r="D1" s="170"/>
      <c r="E1" s="170"/>
      <c r="F1" s="170"/>
      <c r="G1" s="170"/>
      <c r="H1" s="171"/>
    </row>
    <row r="2" spans="1:8" ht="13.25" customHeight="1" x14ac:dyDescent="0.25">
      <c r="A2" s="172"/>
      <c r="B2" s="173"/>
      <c r="C2" s="173"/>
      <c r="D2" s="173"/>
      <c r="E2" s="173"/>
      <c r="F2" s="173"/>
      <c r="G2" s="173"/>
      <c r="H2" s="174"/>
    </row>
    <row r="3" spans="1:8" ht="50.5" customHeight="1" x14ac:dyDescent="0.25">
      <c r="A3" s="175"/>
      <c r="B3" s="176"/>
      <c r="C3" s="176"/>
      <c r="D3" s="176"/>
      <c r="E3" s="176"/>
      <c r="F3" s="176"/>
      <c r="G3" s="176"/>
      <c r="H3" s="177"/>
    </row>
    <row r="4" spans="1:8" x14ac:dyDescent="0.25">
      <c r="A4" s="163" t="s">
        <v>30</v>
      </c>
      <c r="B4" s="164"/>
      <c r="C4" s="164"/>
      <c r="D4" s="164"/>
      <c r="E4" s="164"/>
      <c r="F4" s="164"/>
      <c r="G4" s="164"/>
      <c r="H4" s="164"/>
    </row>
    <row r="5" spans="1:8" x14ac:dyDescent="0.25">
      <c r="A5" s="164"/>
      <c r="B5" s="164"/>
      <c r="C5" s="164"/>
      <c r="D5" s="164"/>
      <c r="E5" s="164"/>
      <c r="F5" s="164"/>
      <c r="G5" s="164"/>
      <c r="H5" s="164"/>
    </row>
    <row r="6" spans="1:8" s="3" customFormat="1" ht="44.5" customHeight="1" x14ac:dyDescent="0.25">
      <c r="A6" s="164"/>
      <c r="B6" s="164"/>
      <c r="C6" s="164"/>
      <c r="D6" s="164"/>
      <c r="E6" s="164"/>
      <c r="F6" s="164"/>
      <c r="G6" s="164"/>
      <c r="H6" s="164"/>
    </row>
    <row r="7" spans="1:8" s="3" customFormat="1" ht="80.5" customHeight="1" x14ac:dyDescent="0.25">
      <c r="A7" s="178" t="s">
        <v>232</v>
      </c>
      <c r="B7" s="179"/>
      <c r="C7" s="179"/>
      <c r="D7" s="179"/>
      <c r="E7" s="179"/>
      <c r="F7" s="179"/>
      <c r="G7" s="179"/>
      <c r="H7" s="180"/>
    </row>
    <row r="8" spans="1:8" s="2" customFormat="1" ht="31" x14ac:dyDescent="0.25">
      <c r="A8" s="12" t="s">
        <v>19</v>
      </c>
      <c r="B8" s="12" t="s">
        <v>39</v>
      </c>
      <c r="C8" s="13" t="s">
        <v>40</v>
      </c>
      <c r="D8" s="13" t="s">
        <v>226</v>
      </c>
      <c r="E8" s="14" t="s">
        <v>26</v>
      </c>
      <c r="F8" s="14" t="s">
        <v>25</v>
      </c>
      <c r="G8" s="14" t="s">
        <v>23</v>
      </c>
      <c r="H8" s="14" t="s">
        <v>24</v>
      </c>
    </row>
    <row r="9" spans="1:8" s="2" customFormat="1" ht="15.5" x14ac:dyDescent="0.25">
      <c r="A9" s="18">
        <v>1</v>
      </c>
      <c r="B9" s="19" t="s">
        <v>31</v>
      </c>
      <c r="C9" s="85"/>
      <c r="D9" s="85"/>
      <c r="E9" s="43"/>
      <c r="F9" s="15"/>
      <c r="G9" s="20"/>
      <c r="H9" s="20"/>
    </row>
    <row r="10" spans="1:8" s="2" customFormat="1" ht="113" thickBot="1" x14ac:dyDescent="0.3">
      <c r="A10" s="18"/>
      <c r="B10" s="21" t="s">
        <v>182</v>
      </c>
      <c r="C10" s="85"/>
      <c r="D10" s="85"/>
      <c r="E10" s="111"/>
      <c r="F10" s="97"/>
      <c r="G10" s="98"/>
      <c r="H10" s="98"/>
    </row>
    <row r="11" spans="1:8" s="2" customFormat="1" ht="15.5" x14ac:dyDescent="0.25">
      <c r="A11" s="11" t="s">
        <v>0</v>
      </c>
      <c r="B11" s="11" t="s">
        <v>34</v>
      </c>
      <c r="C11" s="49"/>
      <c r="D11" s="49"/>
      <c r="E11" s="135">
        <f>BPU!E10</f>
        <v>0</v>
      </c>
      <c r="F11" s="99">
        <v>1</v>
      </c>
      <c r="G11" s="100">
        <f t="shared" ref="G11:G16" si="0">E11*F11</f>
        <v>0</v>
      </c>
      <c r="H11" s="101">
        <f>G11*1.2</f>
        <v>0</v>
      </c>
    </row>
    <row r="12" spans="1:8" s="2" customFormat="1" ht="15.5" x14ac:dyDescent="0.25">
      <c r="A12" s="11" t="s">
        <v>1</v>
      </c>
      <c r="B12" s="11" t="s">
        <v>35</v>
      </c>
      <c r="C12" s="49"/>
      <c r="D12" s="49"/>
      <c r="E12" s="135">
        <f>BPU!E11</f>
        <v>0</v>
      </c>
      <c r="F12" s="99">
        <v>2</v>
      </c>
      <c r="G12" s="102">
        <f t="shared" si="0"/>
        <v>0</v>
      </c>
      <c r="H12" s="103">
        <f>G12*1.2</f>
        <v>0</v>
      </c>
    </row>
    <row r="13" spans="1:8" s="2" customFormat="1" ht="15.5" x14ac:dyDescent="0.25">
      <c r="A13" s="11" t="s">
        <v>2</v>
      </c>
      <c r="B13" s="11" t="s">
        <v>20</v>
      </c>
      <c r="C13" s="49"/>
      <c r="D13" s="49"/>
      <c r="E13" s="135">
        <f>BPU!E12</f>
        <v>0</v>
      </c>
      <c r="F13" s="99">
        <v>1</v>
      </c>
      <c r="G13" s="102">
        <f t="shared" si="0"/>
        <v>0</v>
      </c>
      <c r="H13" s="103">
        <f t="shared" ref="H13:H56" si="1">G13*1.2</f>
        <v>0</v>
      </c>
    </row>
    <row r="14" spans="1:8" s="2" customFormat="1" ht="15.5" x14ac:dyDescent="0.25">
      <c r="A14" s="11" t="s">
        <v>3</v>
      </c>
      <c r="B14" s="11" t="s">
        <v>21</v>
      </c>
      <c r="C14" s="49"/>
      <c r="D14" s="49"/>
      <c r="E14" s="135">
        <f>BPU!E13</f>
        <v>0</v>
      </c>
      <c r="F14" s="99">
        <v>2</v>
      </c>
      <c r="G14" s="102">
        <f t="shared" si="0"/>
        <v>0</v>
      </c>
      <c r="H14" s="103">
        <f t="shared" si="1"/>
        <v>0</v>
      </c>
    </row>
    <row r="15" spans="1:8" s="2" customFormat="1" ht="15.5" x14ac:dyDescent="0.25">
      <c r="A15" s="11" t="s">
        <v>4</v>
      </c>
      <c r="B15" s="11" t="s">
        <v>22</v>
      </c>
      <c r="C15" s="49"/>
      <c r="D15" s="49"/>
      <c r="E15" s="135">
        <f>BPU!E14</f>
        <v>0</v>
      </c>
      <c r="F15" s="99">
        <v>1</v>
      </c>
      <c r="G15" s="102">
        <f t="shared" si="0"/>
        <v>0</v>
      </c>
      <c r="H15" s="103">
        <f t="shared" si="1"/>
        <v>0</v>
      </c>
    </row>
    <row r="16" spans="1:8" s="2" customFormat="1" ht="16" thickBot="1" x14ac:dyDescent="0.3">
      <c r="A16" s="11" t="s">
        <v>5</v>
      </c>
      <c r="B16" s="11" t="s">
        <v>36</v>
      </c>
      <c r="C16" s="49"/>
      <c r="D16" s="49"/>
      <c r="E16" s="135">
        <f>BPU!E15</f>
        <v>0</v>
      </c>
      <c r="F16" s="99">
        <v>2</v>
      </c>
      <c r="G16" s="104">
        <f t="shared" si="0"/>
        <v>0</v>
      </c>
      <c r="H16" s="105">
        <f t="shared" si="1"/>
        <v>0</v>
      </c>
    </row>
    <row r="17" spans="1:8" s="2" customFormat="1" ht="15.5" x14ac:dyDescent="0.25">
      <c r="A17" s="18">
        <v>4</v>
      </c>
      <c r="B17" s="19" t="s">
        <v>32</v>
      </c>
      <c r="C17" s="85"/>
      <c r="D17" s="85"/>
      <c r="E17" s="133"/>
      <c r="F17" s="127"/>
      <c r="G17" s="22"/>
      <c r="H17" s="22"/>
    </row>
    <row r="18" spans="1:8" s="2" customFormat="1" ht="26" thickBot="1" x14ac:dyDescent="0.3">
      <c r="A18" s="17" t="s">
        <v>6</v>
      </c>
      <c r="B18" s="38" t="s">
        <v>89</v>
      </c>
      <c r="C18" s="55" t="s">
        <v>37</v>
      </c>
      <c r="D18" s="55"/>
      <c r="E18" s="134"/>
      <c r="F18" s="128"/>
      <c r="G18" s="107"/>
      <c r="H18" s="107"/>
    </row>
    <row r="19" spans="1:8" s="2" customFormat="1" ht="15.5" x14ac:dyDescent="0.25">
      <c r="A19" s="11" t="s">
        <v>46</v>
      </c>
      <c r="B19" s="11"/>
      <c r="C19" s="50" t="s">
        <v>92</v>
      </c>
      <c r="D19" s="52" t="s">
        <v>99</v>
      </c>
      <c r="E19" s="135">
        <f>BPU!E18</f>
        <v>0</v>
      </c>
      <c r="F19" s="99">
        <v>5</v>
      </c>
      <c r="G19" s="100">
        <f t="shared" ref="G19:G29" si="2">E19*F19</f>
        <v>0</v>
      </c>
      <c r="H19" s="101">
        <f t="shared" si="1"/>
        <v>0</v>
      </c>
    </row>
    <row r="20" spans="1:8" s="2" customFormat="1" ht="15.5" x14ac:dyDescent="0.25">
      <c r="A20" s="11" t="s">
        <v>47</v>
      </c>
      <c r="B20" s="11"/>
      <c r="C20" s="50" t="s">
        <v>93</v>
      </c>
      <c r="D20" s="52" t="s">
        <v>99</v>
      </c>
      <c r="E20" s="135">
        <f>BPU!E19</f>
        <v>0</v>
      </c>
      <c r="F20" s="99">
        <v>30</v>
      </c>
      <c r="G20" s="102">
        <f t="shared" si="2"/>
        <v>0</v>
      </c>
      <c r="H20" s="103">
        <f t="shared" si="1"/>
        <v>0</v>
      </c>
    </row>
    <row r="21" spans="1:8" s="2" customFormat="1" ht="15.5" x14ac:dyDescent="0.25">
      <c r="A21" s="11" t="s">
        <v>48</v>
      </c>
      <c r="B21" s="11"/>
      <c r="C21" s="50" t="s">
        <v>94</v>
      </c>
      <c r="D21" s="52" t="s">
        <v>99</v>
      </c>
      <c r="E21" s="135">
        <f>BPU!E20</f>
        <v>0</v>
      </c>
      <c r="F21" s="99">
        <v>30</v>
      </c>
      <c r="G21" s="102">
        <f t="shared" si="2"/>
        <v>0</v>
      </c>
      <c r="H21" s="103">
        <f t="shared" si="1"/>
        <v>0</v>
      </c>
    </row>
    <row r="22" spans="1:8" s="2" customFormat="1" ht="15.5" x14ac:dyDescent="0.25">
      <c r="A22" s="11" t="s">
        <v>49</v>
      </c>
      <c r="B22" s="11"/>
      <c r="C22" s="50" t="s">
        <v>95</v>
      </c>
      <c r="D22" s="52" t="s">
        <v>99</v>
      </c>
      <c r="E22" s="135">
        <f>BPU!E21</f>
        <v>0</v>
      </c>
      <c r="F22" s="99">
        <v>30</v>
      </c>
      <c r="G22" s="102">
        <f t="shared" si="2"/>
        <v>0</v>
      </c>
      <c r="H22" s="103">
        <f t="shared" si="1"/>
        <v>0</v>
      </c>
    </row>
    <row r="23" spans="1:8" s="2" customFormat="1" ht="15.5" x14ac:dyDescent="0.25">
      <c r="A23" s="11" t="s">
        <v>50</v>
      </c>
      <c r="B23" s="11"/>
      <c r="C23" s="50" t="s">
        <v>96</v>
      </c>
      <c r="D23" s="52" t="s">
        <v>99</v>
      </c>
      <c r="E23" s="135">
        <f>BPU!E22</f>
        <v>0</v>
      </c>
      <c r="F23" s="99">
        <v>10</v>
      </c>
      <c r="G23" s="102">
        <f t="shared" si="2"/>
        <v>0</v>
      </c>
      <c r="H23" s="103">
        <f t="shared" si="1"/>
        <v>0</v>
      </c>
    </row>
    <row r="24" spans="1:8" s="2" customFormat="1" ht="15.5" x14ac:dyDescent="0.25">
      <c r="A24" s="11" t="s">
        <v>51</v>
      </c>
      <c r="B24" s="11"/>
      <c r="C24" s="50" t="s">
        <v>97</v>
      </c>
      <c r="D24" s="52" t="s">
        <v>99</v>
      </c>
      <c r="E24" s="135">
        <f>BPU!E23</f>
        <v>0</v>
      </c>
      <c r="F24" s="99">
        <v>10</v>
      </c>
      <c r="G24" s="102">
        <f t="shared" si="2"/>
        <v>0</v>
      </c>
      <c r="H24" s="103">
        <f t="shared" si="1"/>
        <v>0</v>
      </c>
    </row>
    <row r="25" spans="1:8" s="2" customFormat="1" ht="16" thickBot="1" x14ac:dyDescent="0.3">
      <c r="A25" s="11" t="s">
        <v>52</v>
      </c>
      <c r="B25" s="11"/>
      <c r="C25" s="50" t="s">
        <v>98</v>
      </c>
      <c r="D25" s="52" t="s">
        <v>99</v>
      </c>
      <c r="E25" s="135">
        <f>BPU!E24</f>
        <v>0</v>
      </c>
      <c r="F25" s="99">
        <v>5</v>
      </c>
      <c r="G25" s="104">
        <f t="shared" si="2"/>
        <v>0</v>
      </c>
      <c r="H25" s="105">
        <f t="shared" si="1"/>
        <v>0</v>
      </c>
    </row>
    <row r="26" spans="1:8" s="2" customFormat="1" ht="26" thickBot="1" x14ac:dyDescent="0.3">
      <c r="A26" s="17" t="s">
        <v>7</v>
      </c>
      <c r="B26" s="38" t="s">
        <v>88</v>
      </c>
      <c r="C26" s="55" t="s">
        <v>37</v>
      </c>
      <c r="D26" s="55"/>
      <c r="E26" s="134"/>
      <c r="F26" s="128"/>
      <c r="G26" s="108"/>
      <c r="H26" s="108"/>
    </row>
    <row r="27" spans="1:8" s="2" customFormat="1" ht="15.5" x14ac:dyDescent="0.25">
      <c r="A27" s="11" t="s">
        <v>53</v>
      </c>
      <c r="B27" s="11"/>
      <c r="C27" s="50" t="s">
        <v>92</v>
      </c>
      <c r="D27" s="52" t="s">
        <v>99</v>
      </c>
      <c r="E27" s="135">
        <f>BPU!E26</f>
        <v>0</v>
      </c>
      <c r="F27" s="99">
        <v>5</v>
      </c>
      <c r="G27" s="100">
        <f t="shared" si="2"/>
        <v>0</v>
      </c>
      <c r="H27" s="101">
        <f t="shared" si="1"/>
        <v>0</v>
      </c>
    </row>
    <row r="28" spans="1:8" s="2" customFormat="1" ht="15.5" x14ac:dyDescent="0.25">
      <c r="A28" s="11" t="s">
        <v>54</v>
      </c>
      <c r="B28" s="11"/>
      <c r="C28" s="50" t="s">
        <v>93</v>
      </c>
      <c r="D28" s="52" t="s">
        <v>99</v>
      </c>
      <c r="E28" s="135">
        <f>BPU!E27</f>
        <v>0</v>
      </c>
      <c r="F28" s="99">
        <v>30</v>
      </c>
      <c r="G28" s="102">
        <f t="shared" si="2"/>
        <v>0</v>
      </c>
      <c r="H28" s="103">
        <f t="shared" si="1"/>
        <v>0</v>
      </c>
    </row>
    <row r="29" spans="1:8" s="2" customFormat="1" ht="15.5" x14ac:dyDescent="0.25">
      <c r="A29" s="11" t="s">
        <v>55</v>
      </c>
      <c r="B29" s="11"/>
      <c r="C29" s="50" t="s">
        <v>94</v>
      </c>
      <c r="D29" s="52" t="s">
        <v>99</v>
      </c>
      <c r="E29" s="135">
        <f>BPU!E28</f>
        <v>0</v>
      </c>
      <c r="F29" s="99">
        <v>30</v>
      </c>
      <c r="G29" s="102">
        <f t="shared" si="2"/>
        <v>0</v>
      </c>
      <c r="H29" s="103">
        <f t="shared" si="1"/>
        <v>0</v>
      </c>
    </row>
    <row r="30" spans="1:8" s="2" customFormat="1" ht="15.5" x14ac:dyDescent="0.25">
      <c r="A30" s="11" t="s">
        <v>56</v>
      </c>
      <c r="B30" s="11"/>
      <c r="C30" s="50" t="s">
        <v>95</v>
      </c>
      <c r="D30" s="52" t="s">
        <v>99</v>
      </c>
      <c r="E30" s="135">
        <f>BPU!E29</f>
        <v>0</v>
      </c>
      <c r="F30" s="99">
        <v>30</v>
      </c>
      <c r="G30" s="102">
        <f>E30*F30</f>
        <v>0</v>
      </c>
      <c r="H30" s="103">
        <f t="shared" ref="H30:H41" si="3">G30*1.2</f>
        <v>0</v>
      </c>
    </row>
    <row r="31" spans="1:8" s="2" customFormat="1" ht="15.5" x14ac:dyDescent="0.25">
      <c r="A31" s="11" t="s">
        <v>57</v>
      </c>
      <c r="B31" s="11"/>
      <c r="C31" s="50" t="s">
        <v>96</v>
      </c>
      <c r="D31" s="52" t="s">
        <v>99</v>
      </c>
      <c r="E31" s="135">
        <f>BPU!E30</f>
        <v>0</v>
      </c>
      <c r="F31" s="99">
        <v>10</v>
      </c>
      <c r="G31" s="102">
        <f t="shared" ref="G31:G41" si="4">E31*F31</f>
        <v>0</v>
      </c>
      <c r="H31" s="103">
        <f t="shared" si="3"/>
        <v>0</v>
      </c>
    </row>
    <row r="32" spans="1:8" s="2" customFormat="1" ht="15.5" x14ac:dyDescent="0.25">
      <c r="A32" s="11" t="s">
        <v>58</v>
      </c>
      <c r="B32" s="11"/>
      <c r="C32" s="50" t="s">
        <v>97</v>
      </c>
      <c r="D32" s="52" t="s">
        <v>99</v>
      </c>
      <c r="E32" s="135">
        <f>BPU!E31</f>
        <v>0</v>
      </c>
      <c r="F32" s="99">
        <v>10</v>
      </c>
      <c r="G32" s="102">
        <f t="shared" si="4"/>
        <v>0</v>
      </c>
      <c r="H32" s="103">
        <f t="shared" si="3"/>
        <v>0</v>
      </c>
    </row>
    <row r="33" spans="1:8" s="2" customFormat="1" ht="16" thickBot="1" x14ac:dyDescent="0.3">
      <c r="A33" s="11" t="s">
        <v>59</v>
      </c>
      <c r="B33" s="11"/>
      <c r="C33" s="50" t="s">
        <v>98</v>
      </c>
      <c r="D33" s="52" t="s">
        <v>99</v>
      </c>
      <c r="E33" s="135">
        <f>BPU!E32</f>
        <v>0</v>
      </c>
      <c r="F33" s="99">
        <v>5</v>
      </c>
      <c r="G33" s="104">
        <f t="shared" si="4"/>
        <v>0</v>
      </c>
      <c r="H33" s="105">
        <f t="shared" si="3"/>
        <v>0</v>
      </c>
    </row>
    <row r="34" spans="1:8" s="2" customFormat="1" ht="26.5" thickBot="1" x14ac:dyDescent="0.3">
      <c r="A34" s="17" t="s">
        <v>8</v>
      </c>
      <c r="B34" s="17" t="s">
        <v>83</v>
      </c>
      <c r="C34" s="55" t="s">
        <v>37</v>
      </c>
      <c r="D34" s="55"/>
      <c r="E34" s="134"/>
      <c r="F34" s="128"/>
      <c r="G34" s="108"/>
      <c r="H34" s="108"/>
    </row>
    <row r="35" spans="1:8" s="2" customFormat="1" ht="15.5" x14ac:dyDescent="0.25">
      <c r="A35" s="11" t="s">
        <v>60</v>
      </c>
      <c r="B35" s="11"/>
      <c r="C35" s="50" t="s">
        <v>92</v>
      </c>
      <c r="D35" s="52" t="s">
        <v>99</v>
      </c>
      <c r="E35" s="135">
        <f>BPU!E34</f>
        <v>0</v>
      </c>
      <c r="F35" s="99">
        <v>5</v>
      </c>
      <c r="G35" s="100">
        <f t="shared" si="4"/>
        <v>0</v>
      </c>
      <c r="H35" s="101">
        <f t="shared" si="3"/>
        <v>0</v>
      </c>
    </row>
    <row r="36" spans="1:8" s="2" customFormat="1" ht="15.5" x14ac:dyDescent="0.25">
      <c r="A36" s="11" t="s">
        <v>61</v>
      </c>
      <c r="B36" s="11"/>
      <c r="C36" s="50" t="s">
        <v>93</v>
      </c>
      <c r="D36" s="52" t="s">
        <v>99</v>
      </c>
      <c r="E36" s="135">
        <f>BPU!E35</f>
        <v>0</v>
      </c>
      <c r="F36" s="99">
        <v>30</v>
      </c>
      <c r="G36" s="102">
        <f t="shared" si="4"/>
        <v>0</v>
      </c>
      <c r="H36" s="103">
        <f t="shared" si="3"/>
        <v>0</v>
      </c>
    </row>
    <row r="37" spans="1:8" s="2" customFormat="1" ht="15.5" x14ac:dyDescent="0.25">
      <c r="A37" s="11" t="s">
        <v>62</v>
      </c>
      <c r="B37" s="11"/>
      <c r="C37" s="50" t="s">
        <v>94</v>
      </c>
      <c r="D37" s="52" t="s">
        <v>99</v>
      </c>
      <c r="E37" s="135">
        <f>BPU!E36</f>
        <v>0</v>
      </c>
      <c r="F37" s="99">
        <v>30</v>
      </c>
      <c r="G37" s="102">
        <f t="shared" si="4"/>
        <v>0</v>
      </c>
      <c r="H37" s="103">
        <f t="shared" si="3"/>
        <v>0</v>
      </c>
    </row>
    <row r="38" spans="1:8" s="2" customFormat="1" ht="15.5" x14ac:dyDescent="0.25">
      <c r="A38" s="11" t="s">
        <v>63</v>
      </c>
      <c r="B38" s="11"/>
      <c r="C38" s="50" t="s">
        <v>95</v>
      </c>
      <c r="D38" s="52" t="s">
        <v>99</v>
      </c>
      <c r="E38" s="135">
        <f>BPU!E37</f>
        <v>0</v>
      </c>
      <c r="F38" s="99">
        <v>30</v>
      </c>
      <c r="G38" s="102">
        <f t="shared" si="4"/>
        <v>0</v>
      </c>
      <c r="H38" s="103">
        <f t="shared" si="3"/>
        <v>0</v>
      </c>
    </row>
    <row r="39" spans="1:8" s="2" customFormat="1" ht="15.5" x14ac:dyDescent="0.25">
      <c r="A39" s="11" t="s">
        <v>64</v>
      </c>
      <c r="B39" s="11"/>
      <c r="C39" s="50" t="s">
        <v>96</v>
      </c>
      <c r="D39" s="52" t="s">
        <v>99</v>
      </c>
      <c r="E39" s="135">
        <f>BPU!E38</f>
        <v>0</v>
      </c>
      <c r="F39" s="99">
        <v>10</v>
      </c>
      <c r="G39" s="102">
        <f t="shared" si="4"/>
        <v>0</v>
      </c>
      <c r="H39" s="103">
        <f t="shared" si="3"/>
        <v>0</v>
      </c>
    </row>
    <row r="40" spans="1:8" s="2" customFormat="1" ht="15.5" x14ac:dyDescent="0.25">
      <c r="A40" s="11" t="s">
        <v>65</v>
      </c>
      <c r="B40" s="11"/>
      <c r="C40" s="50" t="s">
        <v>97</v>
      </c>
      <c r="D40" s="52" t="s">
        <v>99</v>
      </c>
      <c r="E40" s="135">
        <f>BPU!E39</f>
        <v>0</v>
      </c>
      <c r="F40" s="99">
        <v>10</v>
      </c>
      <c r="G40" s="102">
        <f t="shared" si="4"/>
        <v>0</v>
      </c>
      <c r="H40" s="103">
        <f t="shared" si="3"/>
        <v>0</v>
      </c>
    </row>
    <row r="41" spans="1:8" s="2" customFormat="1" ht="16" thickBot="1" x14ac:dyDescent="0.3">
      <c r="A41" s="11" t="s">
        <v>66</v>
      </c>
      <c r="B41" s="11"/>
      <c r="C41" s="50" t="s">
        <v>98</v>
      </c>
      <c r="D41" s="52" t="s">
        <v>99</v>
      </c>
      <c r="E41" s="135">
        <f>BPU!E40</f>
        <v>0</v>
      </c>
      <c r="F41" s="99">
        <v>5</v>
      </c>
      <c r="G41" s="104">
        <f t="shared" si="4"/>
        <v>0</v>
      </c>
      <c r="H41" s="105">
        <f t="shared" si="3"/>
        <v>0</v>
      </c>
    </row>
    <row r="42" spans="1:8" s="2" customFormat="1" ht="16" thickBot="1" x14ac:dyDescent="0.3">
      <c r="A42" s="67" t="s">
        <v>9</v>
      </c>
      <c r="B42" s="67" t="s">
        <v>90</v>
      </c>
      <c r="C42" s="68" t="s">
        <v>37</v>
      </c>
      <c r="D42" s="55"/>
      <c r="E42" s="134"/>
      <c r="F42" s="128"/>
      <c r="G42" s="108"/>
      <c r="H42" s="108"/>
    </row>
    <row r="43" spans="1:8" s="2" customFormat="1" ht="16" thickBot="1" x14ac:dyDescent="0.3">
      <c r="A43" s="11" t="s">
        <v>9</v>
      </c>
      <c r="B43" s="16"/>
      <c r="C43" s="50" t="s">
        <v>186</v>
      </c>
      <c r="D43" s="52" t="s">
        <v>99</v>
      </c>
      <c r="E43" s="135">
        <f>BPU!E42</f>
        <v>0</v>
      </c>
      <c r="F43" s="99">
        <v>50</v>
      </c>
      <c r="G43" s="109">
        <f>E43*F43</f>
        <v>0</v>
      </c>
      <c r="H43" s="110">
        <f t="shared" ref="H43:H53" si="5">G43*1.2</f>
        <v>0</v>
      </c>
    </row>
    <row r="44" spans="1:8" s="2" customFormat="1" ht="16" thickBot="1" x14ac:dyDescent="0.3">
      <c r="A44" s="69" t="s">
        <v>110</v>
      </c>
      <c r="B44" s="69" t="s">
        <v>85</v>
      </c>
      <c r="C44" s="86" t="s">
        <v>37</v>
      </c>
      <c r="D44" s="55"/>
      <c r="E44" s="134"/>
      <c r="F44" s="128"/>
      <c r="G44" s="108"/>
      <c r="H44" s="108"/>
    </row>
    <row r="45" spans="1:8" s="2" customFormat="1" ht="15.5" x14ac:dyDescent="0.25">
      <c r="A45" s="11" t="s">
        <v>111</v>
      </c>
      <c r="B45" s="11"/>
      <c r="C45" s="50" t="s">
        <v>92</v>
      </c>
      <c r="D45" s="52" t="s">
        <v>99</v>
      </c>
      <c r="E45" s="135">
        <f>BPU!E44</f>
        <v>0</v>
      </c>
      <c r="F45" s="99">
        <v>5</v>
      </c>
      <c r="G45" s="100">
        <f t="shared" ref="G45:G53" si="6">E45*F45</f>
        <v>0</v>
      </c>
      <c r="H45" s="101">
        <f t="shared" si="5"/>
        <v>0</v>
      </c>
    </row>
    <row r="46" spans="1:8" s="2" customFormat="1" ht="15.5" x14ac:dyDescent="0.25">
      <c r="A46" s="11" t="s">
        <v>112</v>
      </c>
      <c r="B46" s="11"/>
      <c r="C46" s="50" t="s">
        <v>93</v>
      </c>
      <c r="D46" s="52" t="s">
        <v>99</v>
      </c>
      <c r="E46" s="135">
        <f>BPU!E45</f>
        <v>0</v>
      </c>
      <c r="F46" s="99">
        <v>10</v>
      </c>
      <c r="G46" s="102">
        <f t="shared" si="6"/>
        <v>0</v>
      </c>
      <c r="H46" s="103">
        <f t="shared" si="5"/>
        <v>0</v>
      </c>
    </row>
    <row r="47" spans="1:8" s="2" customFormat="1" ht="15.5" x14ac:dyDescent="0.25">
      <c r="A47" s="11" t="s">
        <v>113</v>
      </c>
      <c r="B47" s="11"/>
      <c r="C47" s="50" t="s">
        <v>94</v>
      </c>
      <c r="D47" s="52" t="s">
        <v>99</v>
      </c>
      <c r="E47" s="135">
        <f>BPU!E46</f>
        <v>0</v>
      </c>
      <c r="F47" s="99">
        <v>10</v>
      </c>
      <c r="G47" s="102">
        <f t="shared" si="6"/>
        <v>0</v>
      </c>
      <c r="H47" s="103">
        <f t="shared" si="5"/>
        <v>0</v>
      </c>
    </row>
    <row r="48" spans="1:8" s="2" customFormat="1" ht="15.5" x14ac:dyDescent="0.25">
      <c r="A48" s="11" t="s">
        <v>114</v>
      </c>
      <c r="B48" s="11"/>
      <c r="C48" s="50" t="s">
        <v>95</v>
      </c>
      <c r="D48" s="52" t="s">
        <v>99</v>
      </c>
      <c r="E48" s="135">
        <f>BPU!E47</f>
        <v>0</v>
      </c>
      <c r="F48" s="99">
        <v>10</v>
      </c>
      <c r="G48" s="102">
        <f t="shared" si="6"/>
        <v>0</v>
      </c>
      <c r="H48" s="103">
        <f t="shared" si="5"/>
        <v>0</v>
      </c>
    </row>
    <row r="49" spans="1:8" s="2" customFormat="1" ht="15.5" x14ac:dyDescent="0.25">
      <c r="A49" s="11" t="s">
        <v>115</v>
      </c>
      <c r="B49" s="11"/>
      <c r="C49" s="50" t="s">
        <v>96</v>
      </c>
      <c r="D49" s="52" t="s">
        <v>99</v>
      </c>
      <c r="E49" s="135">
        <f>BPU!E48</f>
        <v>0</v>
      </c>
      <c r="F49" s="99">
        <v>5</v>
      </c>
      <c r="G49" s="102">
        <f t="shared" si="6"/>
        <v>0</v>
      </c>
      <c r="H49" s="103">
        <f t="shared" si="5"/>
        <v>0</v>
      </c>
    </row>
    <row r="50" spans="1:8" s="2" customFormat="1" ht="15.5" x14ac:dyDescent="0.25">
      <c r="A50" s="11" t="s">
        <v>116</v>
      </c>
      <c r="B50" s="11"/>
      <c r="C50" s="50" t="s">
        <v>97</v>
      </c>
      <c r="D50" s="52" t="s">
        <v>99</v>
      </c>
      <c r="E50" s="135">
        <f>BPU!E49</f>
        <v>0</v>
      </c>
      <c r="F50" s="99">
        <v>5</v>
      </c>
      <c r="G50" s="102">
        <f t="shared" si="6"/>
        <v>0</v>
      </c>
      <c r="H50" s="103">
        <f t="shared" si="5"/>
        <v>0</v>
      </c>
    </row>
    <row r="51" spans="1:8" s="2" customFormat="1" ht="16" thickBot="1" x14ac:dyDescent="0.3">
      <c r="A51" s="11" t="s">
        <v>117</v>
      </c>
      <c r="B51" s="11"/>
      <c r="C51" s="50" t="s">
        <v>98</v>
      </c>
      <c r="D51" s="52" t="s">
        <v>99</v>
      </c>
      <c r="E51" s="135">
        <f>BPU!E50</f>
        <v>0</v>
      </c>
      <c r="F51" s="99">
        <v>5</v>
      </c>
      <c r="G51" s="104">
        <f t="shared" si="6"/>
        <v>0</v>
      </c>
      <c r="H51" s="105">
        <f t="shared" si="5"/>
        <v>0</v>
      </c>
    </row>
    <row r="52" spans="1:8" s="2" customFormat="1" ht="26" thickBot="1" x14ac:dyDescent="0.3">
      <c r="A52" s="17" t="s">
        <v>118</v>
      </c>
      <c r="B52" s="17" t="s">
        <v>91</v>
      </c>
      <c r="C52" s="87"/>
      <c r="D52" s="87"/>
      <c r="E52" s="134"/>
      <c r="F52" s="128"/>
      <c r="G52" s="108"/>
      <c r="H52" s="108"/>
    </row>
    <row r="53" spans="1:8" s="2" customFormat="1" ht="16" thickBot="1" x14ac:dyDescent="0.3">
      <c r="A53" s="11" t="s">
        <v>118</v>
      </c>
      <c r="B53" s="16"/>
      <c r="C53" s="50"/>
      <c r="D53" s="52" t="s">
        <v>185</v>
      </c>
      <c r="E53" s="135">
        <f>BPU!E52</f>
        <v>0</v>
      </c>
      <c r="F53" s="99">
        <v>100</v>
      </c>
      <c r="G53" s="109">
        <f t="shared" si="6"/>
        <v>0</v>
      </c>
      <c r="H53" s="110">
        <f t="shared" si="5"/>
        <v>0</v>
      </c>
    </row>
    <row r="54" spans="1:8" s="2" customFormat="1" ht="15.5" x14ac:dyDescent="0.25">
      <c r="A54" s="18">
        <v>5</v>
      </c>
      <c r="B54" s="19" t="s">
        <v>33</v>
      </c>
      <c r="C54" s="85"/>
      <c r="D54" s="85"/>
      <c r="E54" s="133"/>
      <c r="F54" s="127"/>
      <c r="G54" s="22"/>
      <c r="H54" s="22"/>
    </row>
    <row r="55" spans="1:8" s="2" customFormat="1" ht="16" thickBot="1" x14ac:dyDescent="0.3">
      <c r="A55" s="17" t="s">
        <v>10</v>
      </c>
      <c r="B55" s="17" t="s">
        <v>84</v>
      </c>
      <c r="C55" s="55" t="s">
        <v>37</v>
      </c>
      <c r="D55" s="55"/>
      <c r="E55" s="134"/>
      <c r="F55" s="128"/>
      <c r="G55" s="107"/>
      <c r="H55" s="107"/>
    </row>
    <row r="56" spans="1:8" s="2" customFormat="1" ht="15.5" x14ac:dyDescent="0.25">
      <c r="A56" s="11" t="s">
        <v>119</v>
      </c>
      <c r="B56" s="11"/>
      <c r="C56" s="50" t="s">
        <v>92</v>
      </c>
      <c r="D56" s="52" t="s">
        <v>99</v>
      </c>
      <c r="E56" s="135">
        <f>BPU!E55</f>
        <v>0</v>
      </c>
      <c r="F56" s="99">
        <v>5</v>
      </c>
      <c r="G56" s="100">
        <f>E56*F56</f>
        <v>0</v>
      </c>
      <c r="H56" s="101">
        <f t="shared" si="1"/>
        <v>0</v>
      </c>
    </row>
    <row r="57" spans="1:8" s="2" customFormat="1" ht="15.5" x14ac:dyDescent="0.25">
      <c r="A57" s="11" t="s">
        <v>120</v>
      </c>
      <c r="B57" s="11"/>
      <c r="C57" s="50" t="s">
        <v>93</v>
      </c>
      <c r="D57" s="52" t="s">
        <v>99</v>
      </c>
      <c r="E57" s="135">
        <f>BPU!E56</f>
        <v>0</v>
      </c>
      <c r="F57" s="99">
        <v>30</v>
      </c>
      <c r="G57" s="102">
        <f t="shared" ref="G57:G121" si="7">E57*F57</f>
        <v>0</v>
      </c>
      <c r="H57" s="103">
        <f t="shared" ref="H57:H121" si="8">G57*1.2</f>
        <v>0</v>
      </c>
    </row>
    <row r="58" spans="1:8" s="2" customFormat="1" ht="15.5" x14ac:dyDescent="0.25">
      <c r="A58" s="11" t="s">
        <v>121</v>
      </c>
      <c r="B58" s="11"/>
      <c r="C58" s="50" t="s">
        <v>94</v>
      </c>
      <c r="D58" s="52" t="s">
        <v>99</v>
      </c>
      <c r="E58" s="135">
        <f>BPU!E57</f>
        <v>0</v>
      </c>
      <c r="F58" s="99">
        <v>30</v>
      </c>
      <c r="G58" s="102">
        <f t="shared" si="7"/>
        <v>0</v>
      </c>
      <c r="H58" s="103">
        <f t="shared" si="8"/>
        <v>0</v>
      </c>
    </row>
    <row r="59" spans="1:8" s="2" customFormat="1" ht="15.5" x14ac:dyDescent="0.25">
      <c r="A59" s="11" t="s">
        <v>122</v>
      </c>
      <c r="B59" s="11"/>
      <c r="C59" s="50" t="s">
        <v>95</v>
      </c>
      <c r="D59" s="52" t="s">
        <v>99</v>
      </c>
      <c r="E59" s="135">
        <f>BPU!E58</f>
        <v>0</v>
      </c>
      <c r="F59" s="99">
        <v>30</v>
      </c>
      <c r="G59" s="102">
        <f t="shared" si="7"/>
        <v>0</v>
      </c>
      <c r="H59" s="103">
        <f t="shared" si="8"/>
        <v>0</v>
      </c>
    </row>
    <row r="60" spans="1:8" s="2" customFormat="1" ht="15.5" x14ac:dyDescent="0.25">
      <c r="A60" s="11" t="s">
        <v>123</v>
      </c>
      <c r="B60" s="11"/>
      <c r="C60" s="50" t="s">
        <v>96</v>
      </c>
      <c r="D60" s="52" t="s">
        <v>99</v>
      </c>
      <c r="E60" s="135">
        <f>BPU!E59</f>
        <v>0</v>
      </c>
      <c r="F60" s="99">
        <v>10</v>
      </c>
      <c r="G60" s="102">
        <f t="shared" si="7"/>
        <v>0</v>
      </c>
      <c r="H60" s="103">
        <f t="shared" si="8"/>
        <v>0</v>
      </c>
    </row>
    <row r="61" spans="1:8" s="2" customFormat="1" ht="15.5" x14ac:dyDescent="0.25">
      <c r="A61" s="11" t="s">
        <v>124</v>
      </c>
      <c r="B61" s="11"/>
      <c r="C61" s="50" t="s">
        <v>97</v>
      </c>
      <c r="D61" s="52" t="s">
        <v>99</v>
      </c>
      <c r="E61" s="135">
        <f>BPU!E60</f>
        <v>0</v>
      </c>
      <c r="F61" s="99">
        <v>10</v>
      </c>
      <c r="G61" s="102">
        <f t="shared" si="7"/>
        <v>0</v>
      </c>
      <c r="H61" s="103">
        <f t="shared" si="8"/>
        <v>0</v>
      </c>
    </row>
    <row r="62" spans="1:8" s="2" customFormat="1" ht="16" thickBot="1" x14ac:dyDescent="0.3">
      <c r="A62" s="11" t="s">
        <v>125</v>
      </c>
      <c r="B62" s="11"/>
      <c r="C62" s="50" t="s">
        <v>98</v>
      </c>
      <c r="D62" s="52" t="s">
        <v>99</v>
      </c>
      <c r="E62" s="135">
        <f>BPU!E61</f>
        <v>0</v>
      </c>
      <c r="F62" s="99">
        <v>5</v>
      </c>
      <c r="G62" s="104">
        <f t="shared" si="7"/>
        <v>0</v>
      </c>
      <c r="H62" s="105">
        <f t="shared" si="8"/>
        <v>0</v>
      </c>
    </row>
    <row r="63" spans="1:8" s="2" customFormat="1" ht="16" thickBot="1" x14ac:dyDescent="0.3">
      <c r="A63" s="17" t="s">
        <v>11</v>
      </c>
      <c r="B63" s="17" t="s">
        <v>38</v>
      </c>
      <c r="C63" s="55" t="s">
        <v>37</v>
      </c>
      <c r="D63" s="55"/>
      <c r="E63" s="134"/>
      <c r="F63" s="128"/>
      <c r="G63" s="108"/>
      <c r="H63" s="108"/>
    </row>
    <row r="64" spans="1:8" s="2" customFormat="1" ht="15.5" x14ac:dyDescent="0.25">
      <c r="A64" s="11" t="s">
        <v>126</v>
      </c>
      <c r="B64" s="11"/>
      <c r="C64" s="50" t="s">
        <v>92</v>
      </c>
      <c r="D64" s="52" t="s">
        <v>99</v>
      </c>
      <c r="E64" s="135">
        <f>BPU!E63</f>
        <v>0</v>
      </c>
      <c r="F64" s="99">
        <v>5</v>
      </c>
      <c r="G64" s="100">
        <f t="shared" si="7"/>
        <v>0</v>
      </c>
      <c r="H64" s="101">
        <f t="shared" si="8"/>
        <v>0</v>
      </c>
    </row>
    <row r="65" spans="1:8" s="2" customFormat="1" ht="15.5" x14ac:dyDescent="0.25">
      <c r="A65" s="11" t="s">
        <v>127</v>
      </c>
      <c r="B65" s="11"/>
      <c r="C65" s="50" t="s">
        <v>93</v>
      </c>
      <c r="D65" s="52" t="s">
        <v>99</v>
      </c>
      <c r="E65" s="135">
        <f>BPU!E64</f>
        <v>0</v>
      </c>
      <c r="F65" s="99">
        <v>30</v>
      </c>
      <c r="G65" s="102">
        <f t="shared" si="7"/>
        <v>0</v>
      </c>
      <c r="H65" s="103">
        <f t="shared" si="8"/>
        <v>0</v>
      </c>
    </row>
    <row r="66" spans="1:8" s="2" customFormat="1" ht="15.5" x14ac:dyDescent="0.25">
      <c r="A66" s="11" t="s">
        <v>128</v>
      </c>
      <c r="B66" s="11"/>
      <c r="C66" s="50" t="s">
        <v>94</v>
      </c>
      <c r="D66" s="52" t="s">
        <v>99</v>
      </c>
      <c r="E66" s="135">
        <f>BPU!E65</f>
        <v>0</v>
      </c>
      <c r="F66" s="99">
        <v>30</v>
      </c>
      <c r="G66" s="102">
        <f t="shared" si="7"/>
        <v>0</v>
      </c>
      <c r="H66" s="103">
        <f t="shared" si="8"/>
        <v>0</v>
      </c>
    </row>
    <row r="67" spans="1:8" s="2" customFormat="1" ht="15.5" x14ac:dyDescent="0.25">
      <c r="A67" s="11" t="s">
        <v>129</v>
      </c>
      <c r="B67" s="11"/>
      <c r="C67" s="50" t="s">
        <v>95</v>
      </c>
      <c r="D67" s="52" t="s">
        <v>99</v>
      </c>
      <c r="E67" s="135">
        <f>BPU!E66</f>
        <v>0</v>
      </c>
      <c r="F67" s="99">
        <v>30</v>
      </c>
      <c r="G67" s="102">
        <f t="shared" si="7"/>
        <v>0</v>
      </c>
      <c r="H67" s="103">
        <f t="shared" si="8"/>
        <v>0</v>
      </c>
    </row>
    <row r="68" spans="1:8" s="2" customFormat="1" ht="15.5" x14ac:dyDescent="0.25">
      <c r="A68" s="11" t="s">
        <v>130</v>
      </c>
      <c r="B68" s="11"/>
      <c r="C68" s="50" t="s">
        <v>96</v>
      </c>
      <c r="D68" s="52" t="s">
        <v>99</v>
      </c>
      <c r="E68" s="135">
        <f>BPU!E67</f>
        <v>0</v>
      </c>
      <c r="F68" s="99">
        <v>10</v>
      </c>
      <c r="G68" s="102">
        <f t="shared" si="7"/>
        <v>0</v>
      </c>
      <c r="H68" s="103">
        <f t="shared" si="8"/>
        <v>0</v>
      </c>
    </row>
    <row r="69" spans="1:8" s="2" customFormat="1" ht="15.5" x14ac:dyDescent="0.25">
      <c r="A69" s="11" t="s">
        <v>131</v>
      </c>
      <c r="B69" s="11"/>
      <c r="C69" s="50" t="s">
        <v>97</v>
      </c>
      <c r="D69" s="52" t="s">
        <v>99</v>
      </c>
      <c r="E69" s="135">
        <f>BPU!E68</f>
        <v>0</v>
      </c>
      <c r="F69" s="99">
        <v>10</v>
      </c>
      <c r="G69" s="102">
        <f t="shared" si="7"/>
        <v>0</v>
      </c>
      <c r="H69" s="103">
        <f t="shared" si="8"/>
        <v>0</v>
      </c>
    </row>
    <row r="70" spans="1:8" s="2" customFormat="1" ht="16" thickBot="1" x14ac:dyDescent="0.3">
      <c r="A70" s="11" t="s">
        <v>132</v>
      </c>
      <c r="B70" s="11"/>
      <c r="C70" s="50" t="s">
        <v>98</v>
      </c>
      <c r="D70" s="52" t="s">
        <v>99</v>
      </c>
      <c r="E70" s="135">
        <f>BPU!E69</f>
        <v>0</v>
      </c>
      <c r="F70" s="99">
        <v>5</v>
      </c>
      <c r="G70" s="104">
        <f t="shared" si="7"/>
        <v>0</v>
      </c>
      <c r="H70" s="105">
        <f t="shared" si="8"/>
        <v>0</v>
      </c>
    </row>
    <row r="71" spans="1:8" s="2" customFormat="1" ht="16" thickBot="1" x14ac:dyDescent="0.3">
      <c r="A71" s="17" t="s">
        <v>12</v>
      </c>
      <c r="B71" s="17" t="s">
        <v>106</v>
      </c>
      <c r="C71" s="55" t="s">
        <v>37</v>
      </c>
      <c r="D71" s="55"/>
      <c r="E71" s="134"/>
      <c r="F71" s="128"/>
      <c r="G71" s="108"/>
      <c r="H71" s="108"/>
    </row>
    <row r="72" spans="1:8" s="2" customFormat="1" ht="15.5" x14ac:dyDescent="0.25">
      <c r="A72" s="11" t="s">
        <v>133</v>
      </c>
      <c r="B72" s="11"/>
      <c r="C72" s="50" t="s">
        <v>92</v>
      </c>
      <c r="D72" s="52" t="s">
        <v>99</v>
      </c>
      <c r="E72" s="135">
        <f>BPU!E71</f>
        <v>0</v>
      </c>
      <c r="F72" s="99">
        <v>5</v>
      </c>
      <c r="G72" s="100">
        <f t="shared" si="7"/>
        <v>0</v>
      </c>
      <c r="H72" s="101">
        <f t="shared" si="8"/>
        <v>0</v>
      </c>
    </row>
    <row r="73" spans="1:8" s="2" customFormat="1" ht="15.5" x14ac:dyDescent="0.25">
      <c r="A73" s="11" t="s">
        <v>134</v>
      </c>
      <c r="B73" s="11"/>
      <c r="C73" s="50" t="s">
        <v>93</v>
      </c>
      <c r="D73" s="52" t="s">
        <v>99</v>
      </c>
      <c r="E73" s="135">
        <f>BPU!E72</f>
        <v>0</v>
      </c>
      <c r="F73" s="99">
        <v>30</v>
      </c>
      <c r="G73" s="102">
        <f t="shared" si="7"/>
        <v>0</v>
      </c>
      <c r="H73" s="103">
        <f t="shared" si="8"/>
        <v>0</v>
      </c>
    </row>
    <row r="74" spans="1:8" s="2" customFormat="1" ht="15.5" x14ac:dyDescent="0.25">
      <c r="A74" s="11" t="s">
        <v>135</v>
      </c>
      <c r="B74" s="11"/>
      <c r="C74" s="50" t="s">
        <v>94</v>
      </c>
      <c r="D74" s="52" t="s">
        <v>99</v>
      </c>
      <c r="E74" s="135">
        <f>BPU!E73</f>
        <v>0</v>
      </c>
      <c r="F74" s="99">
        <v>30</v>
      </c>
      <c r="G74" s="102">
        <f t="shared" si="7"/>
        <v>0</v>
      </c>
      <c r="H74" s="103">
        <f t="shared" si="8"/>
        <v>0</v>
      </c>
    </row>
    <row r="75" spans="1:8" s="2" customFormat="1" ht="15.5" x14ac:dyDescent="0.25">
      <c r="A75" s="11" t="s">
        <v>136</v>
      </c>
      <c r="B75" s="11"/>
      <c r="C75" s="50" t="s">
        <v>95</v>
      </c>
      <c r="D75" s="52" t="s">
        <v>99</v>
      </c>
      <c r="E75" s="135">
        <f>BPU!E74</f>
        <v>0</v>
      </c>
      <c r="F75" s="99">
        <v>30</v>
      </c>
      <c r="G75" s="102">
        <f t="shared" si="7"/>
        <v>0</v>
      </c>
      <c r="H75" s="103">
        <f t="shared" si="8"/>
        <v>0</v>
      </c>
    </row>
    <row r="76" spans="1:8" s="2" customFormat="1" ht="15.5" x14ac:dyDescent="0.25">
      <c r="A76" s="11" t="s">
        <v>137</v>
      </c>
      <c r="B76" s="11"/>
      <c r="C76" s="50" t="s">
        <v>96</v>
      </c>
      <c r="D76" s="52" t="s">
        <v>99</v>
      </c>
      <c r="E76" s="135">
        <f>BPU!E75</f>
        <v>0</v>
      </c>
      <c r="F76" s="99">
        <v>10</v>
      </c>
      <c r="G76" s="102">
        <f t="shared" si="7"/>
        <v>0</v>
      </c>
      <c r="H76" s="103">
        <f t="shared" si="8"/>
        <v>0</v>
      </c>
    </row>
    <row r="77" spans="1:8" s="2" customFormat="1" ht="15.5" x14ac:dyDescent="0.25">
      <c r="A77" s="11" t="s">
        <v>138</v>
      </c>
      <c r="B77" s="11"/>
      <c r="C77" s="50" t="s">
        <v>97</v>
      </c>
      <c r="D77" s="52" t="s">
        <v>99</v>
      </c>
      <c r="E77" s="135">
        <f>BPU!E76</f>
        <v>0</v>
      </c>
      <c r="F77" s="99">
        <v>10</v>
      </c>
      <c r="G77" s="102">
        <f t="shared" si="7"/>
        <v>0</v>
      </c>
      <c r="H77" s="103">
        <f t="shared" si="8"/>
        <v>0</v>
      </c>
    </row>
    <row r="78" spans="1:8" s="2" customFormat="1" ht="16" thickBot="1" x14ac:dyDescent="0.3">
      <c r="A78" s="11" t="s">
        <v>139</v>
      </c>
      <c r="B78" s="11"/>
      <c r="C78" s="50" t="s">
        <v>98</v>
      </c>
      <c r="D78" s="52" t="s">
        <v>99</v>
      </c>
      <c r="E78" s="135">
        <f>BPU!E77</f>
        <v>0</v>
      </c>
      <c r="F78" s="99">
        <v>5</v>
      </c>
      <c r="G78" s="104">
        <f t="shared" si="7"/>
        <v>0</v>
      </c>
      <c r="H78" s="105">
        <f t="shared" si="8"/>
        <v>0</v>
      </c>
    </row>
    <row r="79" spans="1:8" s="2" customFormat="1" ht="26.5" thickBot="1" x14ac:dyDescent="0.3">
      <c r="A79" s="17" t="s">
        <v>13</v>
      </c>
      <c r="B79" s="17" t="s">
        <v>107</v>
      </c>
      <c r="C79" s="55" t="s">
        <v>37</v>
      </c>
      <c r="D79" s="55"/>
      <c r="E79" s="134"/>
      <c r="F79" s="128"/>
      <c r="G79" s="108"/>
      <c r="H79" s="108"/>
    </row>
    <row r="80" spans="1:8" s="2" customFormat="1" ht="15.5" x14ac:dyDescent="0.25">
      <c r="A80" s="11" t="s">
        <v>140</v>
      </c>
      <c r="B80" s="11"/>
      <c r="C80" s="50" t="s">
        <v>92</v>
      </c>
      <c r="D80" s="52" t="s">
        <v>99</v>
      </c>
      <c r="E80" s="135">
        <f>BPU!E79</f>
        <v>0</v>
      </c>
      <c r="F80" s="99">
        <v>5</v>
      </c>
      <c r="G80" s="100">
        <f t="shared" si="7"/>
        <v>0</v>
      </c>
      <c r="H80" s="101">
        <f t="shared" si="8"/>
        <v>0</v>
      </c>
    </row>
    <row r="81" spans="1:8" s="2" customFormat="1" ht="15.5" x14ac:dyDescent="0.25">
      <c r="A81" s="11" t="s">
        <v>141</v>
      </c>
      <c r="B81" s="11"/>
      <c r="C81" s="50" t="s">
        <v>93</v>
      </c>
      <c r="D81" s="52" t="s">
        <v>99</v>
      </c>
      <c r="E81" s="135">
        <f>BPU!E80</f>
        <v>0</v>
      </c>
      <c r="F81" s="99">
        <v>30</v>
      </c>
      <c r="G81" s="102">
        <f t="shared" si="7"/>
        <v>0</v>
      </c>
      <c r="H81" s="103">
        <f t="shared" si="8"/>
        <v>0</v>
      </c>
    </row>
    <row r="82" spans="1:8" s="2" customFormat="1" ht="15.5" x14ac:dyDescent="0.25">
      <c r="A82" s="11" t="s">
        <v>142</v>
      </c>
      <c r="B82" s="11"/>
      <c r="C82" s="50" t="s">
        <v>94</v>
      </c>
      <c r="D82" s="52" t="s">
        <v>99</v>
      </c>
      <c r="E82" s="135">
        <f>BPU!E81</f>
        <v>0</v>
      </c>
      <c r="F82" s="99">
        <v>30</v>
      </c>
      <c r="G82" s="102">
        <f t="shared" si="7"/>
        <v>0</v>
      </c>
      <c r="H82" s="103">
        <f t="shared" si="8"/>
        <v>0</v>
      </c>
    </row>
    <row r="83" spans="1:8" s="2" customFormat="1" ht="15.5" x14ac:dyDescent="0.25">
      <c r="A83" s="11" t="s">
        <v>143</v>
      </c>
      <c r="B83" s="11"/>
      <c r="C83" s="50" t="s">
        <v>95</v>
      </c>
      <c r="D83" s="52" t="s">
        <v>99</v>
      </c>
      <c r="E83" s="135">
        <f>BPU!E82</f>
        <v>0</v>
      </c>
      <c r="F83" s="99">
        <v>30</v>
      </c>
      <c r="G83" s="102">
        <f t="shared" si="7"/>
        <v>0</v>
      </c>
      <c r="H83" s="103">
        <f t="shared" si="8"/>
        <v>0</v>
      </c>
    </row>
    <row r="84" spans="1:8" s="2" customFormat="1" ht="15.5" x14ac:dyDescent="0.25">
      <c r="A84" s="11" t="s">
        <v>144</v>
      </c>
      <c r="B84" s="11"/>
      <c r="C84" s="50" t="s">
        <v>96</v>
      </c>
      <c r="D84" s="52" t="s">
        <v>99</v>
      </c>
      <c r="E84" s="135">
        <f>BPU!E83</f>
        <v>0</v>
      </c>
      <c r="F84" s="99">
        <v>10</v>
      </c>
      <c r="G84" s="102">
        <f t="shared" si="7"/>
        <v>0</v>
      </c>
      <c r="H84" s="103">
        <f t="shared" si="8"/>
        <v>0</v>
      </c>
    </row>
    <row r="85" spans="1:8" s="2" customFormat="1" ht="15.5" x14ac:dyDescent="0.25">
      <c r="A85" s="11" t="s">
        <v>145</v>
      </c>
      <c r="B85" s="11"/>
      <c r="C85" s="50" t="s">
        <v>97</v>
      </c>
      <c r="D85" s="52" t="s">
        <v>99</v>
      </c>
      <c r="E85" s="135">
        <f>BPU!E84</f>
        <v>0</v>
      </c>
      <c r="F85" s="99">
        <v>10</v>
      </c>
      <c r="G85" s="102">
        <f t="shared" si="7"/>
        <v>0</v>
      </c>
      <c r="H85" s="103">
        <f t="shared" si="8"/>
        <v>0</v>
      </c>
    </row>
    <row r="86" spans="1:8" s="2" customFormat="1" ht="16" thickBot="1" x14ac:dyDescent="0.3">
      <c r="A86" s="11" t="s">
        <v>146</v>
      </c>
      <c r="B86" s="11"/>
      <c r="C86" s="50" t="s">
        <v>98</v>
      </c>
      <c r="D86" s="52" t="s">
        <v>99</v>
      </c>
      <c r="E86" s="135">
        <f>BPU!E85</f>
        <v>0</v>
      </c>
      <c r="F86" s="99">
        <v>5</v>
      </c>
      <c r="G86" s="104">
        <f t="shared" si="7"/>
        <v>0</v>
      </c>
      <c r="H86" s="105">
        <f t="shared" si="8"/>
        <v>0</v>
      </c>
    </row>
    <row r="87" spans="1:8" s="2" customFormat="1" ht="16" thickBot="1" x14ac:dyDescent="0.3">
      <c r="A87" s="17" t="s">
        <v>14</v>
      </c>
      <c r="B87" s="17" t="s">
        <v>108</v>
      </c>
      <c r="C87" s="55" t="s">
        <v>37</v>
      </c>
      <c r="D87" s="55"/>
      <c r="E87" s="134"/>
      <c r="F87" s="128"/>
      <c r="G87" s="108"/>
      <c r="H87" s="108"/>
    </row>
    <row r="88" spans="1:8" s="2" customFormat="1" ht="15.5" x14ac:dyDescent="0.25">
      <c r="A88" s="11" t="s">
        <v>147</v>
      </c>
      <c r="B88" s="11"/>
      <c r="C88" s="50" t="s">
        <v>92</v>
      </c>
      <c r="D88" s="52" t="s">
        <v>99</v>
      </c>
      <c r="E88" s="135">
        <f>BPU!E87</f>
        <v>0</v>
      </c>
      <c r="F88" s="99">
        <v>5</v>
      </c>
      <c r="G88" s="100">
        <f t="shared" si="7"/>
        <v>0</v>
      </c>
      <c r="H88" s="101">
        <f t="shared" si="8"/>
        <v>0</v>
      </c>
    </row>
    <row r="89" spans="1:8" s="2" customFormat="1" ht="15.5" x14ac:dyDescent="0.25">
      <c r="A89" s="11" t="s">
        <v>148</v>
      </c>
      <c r="B89" s="11"/>
      <c r="C89" s="50" t="s">
        <v>93</v>
      </c>
      <c r="D89" s="52" t="s">
        <v>99</v>
      </c>
      <c r="E89" s="135">
        <f>BPU!E88</f>
        <v>0</v>
      </c>
      <c r="F89" s="99">
        <v>10</v>
      </c>
      <c r="G89" s="102">
        <f t="shared" si="7"/>
        <v>0</v>
      </c>
      <c r="H89" s="103">
        <f t="shared" si="8"/>
        <v>0</v>
      </c>
    </row>
    <row r="90" spans="1:8" s="2" customFormat="1" ht="15.5" x14ac:dyDescent="0.25">
      <c r="A90" s="11" t="s">
        <v>149</v>
      </c>
      <c r="B90" s="11"/>
      <c r="C90" s="50" t="s">
        <v>94</v>
      </c>
      <c r="D90" s="52" t="s">
        <v>99</v>
      </c>
      <c r="E90" s="135">
        <f>BPU!E89</f>
        <v>0</v>
      </c>
      <c r="F90" s="99">
        <v>10</v>
      </c>
      <c r="G90" s="102">
        <f t="shared" si="7"/>
        <v>0</v>
      </c>
      <c r="H90" s="103">
        <f t="shared" si="8"/>
        <v>0</v>
      </c>
    </row>
    <row r="91" spans="1:8" s="2" customFormat="1" ht="15.5" x14ac:dyDescent="0.25">
      <c r="A91" s="11" t="s">
        <v>150</v>
      </c>
      <c r="B91" s="11"/>
      <c r="C91" s="50" t="s">
        <v>95</v>
      </c>
      <c r="D91" s="52" t="s">
        <v>99</v>
      </c>
      <c r="E91" s="135">
        <f>BPU!E90</f>
        <v>0</v>
      </c>
      <c r="F91" s="99">
        <v>10</v>
      </c>
      <c r="G91" s="102">
        <f t="shared" si="7"/>
        <v>0</v>
      </c>
      <c r="H91" s="103">
        <f t="shared" si="8"/>
        <v>0</v>
      </c>
    </row>
    <row r="92" spans="1:8" s="2" customFormat="1" ht="15.5" x14ac:dyDescent="0.25">
      <c r="A92" s="11" t="s">
        <v>151</v>
      </c>
      <c r="B92" s="11"/>
      <c r="C92" s="50" t="s">
        <v>96</v>
      </c>
      <c r="D92" s="52" t="s">
        <v>99</v>
      </c>
      <c r="E92" s="135">
        <f>BPU!E91</f>
        <v>0</v>
      </c>
      <c r="F92" s="99">
        <v>5</v>
      </c>
      <c r="G92" s="102">
        <f t="shared" si="7"/>
        <v>0</v>
      </c>
      <c r="H92" s="103">
        <f t="shared" si="8"/>
        <v>0</v>
      </c>
    </row>
    <row r="93" spans="1:8" s="2" customFormat="1" ht="15.5" x14ac:dyDescent="0.25">
      <c r="A93" s="11" t="s">
        <v>152</v>
      </c>
      <c r="B93" s="11"/>
      <c r="C93" s="50" t="s">
        <v>97</v>
      </c>
      <c r="D93" s="52" t="s">
        <v>99</v>
      </c>
      <c r="E93" s="135">
        <f>BPU!E92</f>
        <v>0</v>
      </c>
      <c r="F93" s="99">
        <v>5</v>
      </c>
      <c r="G93" s="102">
        <f t="shared" si="7"/>
        <v>0</v>
      </c>
      <c r="H93" s="103">
        <f t="shared" si="8"/>
        <v>0</v>
      </c>
    </row>
    <row r="94" spans="1:8" s="2" customFormat="1" ht="16" thickBot="1" x14ac:dyDescent="0.3">
      <c r="A94" s="11" t="s">
        <v>153</v>
      </c>
      <c r="B94" s="11"/>
      <c r="C94" s="50" t="s">
        <v>98</v>
      </c>
      <c r="D94" s="52" t="s">
        <v>99</v>
      </c>
      <c r="E94" s="135">
        <f>BPU!E93</f>
        <v>0</v>
      </c>
      <c r="F94" s="99">
        <v>5</v>
      </c>
      <c r="G94" s="104">
        <f t="shared" si="7"/>
        <v>0</v>
      </c>
      <c r="H94" s="105">
        <f t="shared" si="8"/>
        <v>0</v>
      </c>
    </row>
    <row r="95" spans="1:8" s="2" customFormat="1" ht="16" thickBot="1" x14ac:dyDescent="0.3">
      <c r="A95" s="17" t="s">
        <v>15</v>
      </c>
      <c r="B95" s="17" t="s">
        <v>109</v>
      </c>
      <c r="C95" s="55" t="s">
        <v>37</v>
      </c>
      <c r="D95" s="55"/>
      <c r="E95" s="134"/>
      <c r="F95" s="128"/>
      <c r="G95" s="108"/>
      <c r="H95" s="108"/>
    </row>
    <row r="96" spans="1:8" s="2" customFormat="1" ht="15.5" x14ac:dyDescent="0.25">
      <c r="A96" s="11" t="s">
        <v>154</v>
      </c>
      <c r="B96" s="16"/>
      <c r="C96" s="50" t="s">
        <v>92</v>
      </c>
      <c r="D96" s="52" t="s">
        <v>99</v>
      </c>
      <c r="E96" s="135">
        <f>BPU!E95</f>
        <v>0</v>
      </c>
      <c r="F96" s="99">
        <v>5</v>
      </c>
      <c r="G96" s="100">
        <f t="shared" si="7"/>
        <v>0</v>
      </c>
      <c r="H96" s="101">
        <f t="shared" si="8"/>
        <v>0</v>
      </c>
    </row>
    <row r="97" spans="1:8" s="2" customFormat="1" ht="15.5" x14ac:dyDescent="0.25">
      <c r="A97" s="11" t="s">
        <v>155</v>
      </c>
      <c r="B97" s="16"/>
      <c r="C97" s="50" t="s">
        <v>93</v>
      </c>
      <c r="D97" s="52" t="s">
        <v>99</v>
      </c>
      <c r="E97" s="135">
        <f>BPU!E96</f>
        <v>0</v>
      </c>
      <c r="F97" s="99">
        <v>10</v>
      </c>
      <c r="G97" s="102">
        <f t="shared" si="7"/>
        <v>0</v>
      </c>
      <c r="H97" s="103">
        <f t="shared" si="8"/>
        <v>0</v>
      </c>
    </row>
    <row r="98" spans="1:8" s="2" customFormat="1" ht="15.5" x14ac:dyDescent="0.25">
      <c r="A98" s="11" t="s">
        <v>156</v>
      </c>
      <c r="B98" s="16"/>
      <c r="C98" s="50" t="s">
        <v>94</v>
      </c>
      <c r="D98" s="52" t="s">
        <v>99</v>
      </c>
      <c r="E98" s="135">
        <f>BPU!E97</f>
        <v>0</v>
      </c>
      <c r="F98" s="99">
        <v>10</v>
      </c>
      <c r="G98" s="102">
        <f t="shared" si="7"/>
        <v>0</v>
      </c>
      <c r="H98" s="103">
        <f t="shared" si="8"/>
        <v>0</v>
      </c>
    </row>
    <row r="99" spans="1:8" s="2" customFormat="1" ht="15.5" x14ac:dyDescent="0.25">
      <c r="A99" s="11" t="s">
        <v>157</v>
      </c>
      <c r="B99" s="16"/>
      <c r="C99" s="50" t="s">
        <v>95</v>
      </c>
      <c r="D99" s="52" t="s">
        <v>99</v>
      </c>
      <c r="E99" s="135">
        <f>BPU!E98</f>
        <v>0</v>
      </c>
      <c r="F99" s="99">
        <v>10</v>
      </c>
      <c r="G99" s="102">
        <f t="shared" si="7"/>
        <v>0</v>
      </c>
      <c r="H99" s="103">
        <f t="shared" si="8"/>
        <v>0</v>
      </c>
    </row>
    <row r="100" spans="1:8" s="2" customFormat="1" ht="15.5" x14ac:dyDescent="0.25">
      <c r="A100" s="11" t="s">
        <v>158</v>
      </c>
      <c r="B100" s="16"/>
      <c r="C100" s="50" t="s">
        <v>96</v>
      </c>
      <c r="D100" s="52" t="s">
        <v>99</v>
      </c>
      <c r="E100" s="135">
        <f>BPU!E99</f>
        <v>0</v>
      </c>
      <c r="F100" s="99">
        <v>5</v>
      </c>
      <c r="G100" s="102">
        <f t="shared" si="7"/>
        <v>0</v>
      </c>
      <c r="H100" s="103">
        <f t="shared" si="8"/>
        <v>0</v>
      </c>
    </row>
    <row r="101" spans="1:8" s="2" customFormat="1" ht="15.5" x14ac:dyDescent="0.25">
      <c r="A101" s="11" t="s">
        <v>159</v>
      </c>
      <c r="B101" s="16"/>
      <c r="C101" s="50" t="s">
        <v>97</v>
      </c>
      <c r="D101" s="52" t="s">
        <v>99</v>
      </c>
      <c r="E101" s="135">
        <f>BPU!E100</f>
        <v>0</v>
      </c>
      <c r="F101" s="99">
        <v>5</v>
      </c>
      <c r="G101" s="102">
        <f t="shared" si="7"/>
        <v>0</v>
      </c>
      <c r="H101" s="103">
        <f t="shared" si="8"/>
        <v>0</v>
      </c>
    </row>
    <row r="102" spans="1:8" s="2" customFormat="1" ht="16" thickBot="1" x14ac:dyDescent="0.3">
      <c r="A102" s="11" t="s">
        <v>160</v>
      </c>
      <c r="B102" s="16"/>
      <c r="C102" s="50" t="s">
        <v>98</v>
      </c>
      <c r="D102" s="52" t="s">
        <v>99</v>
      </c>
      <c r="E102" s="135">
        <f>BPU!E101</f>
        <v>0</v>
      </c>
      <c r="F102" s="99">
        <v>5</v>
      </c>
      <c r="G102" s="104">
        <f t="shared" si="7"/>
        <v>0</v>
      </c>
      <c r="H102" s="105">
        <f t="shared" si="8"/>
        <v>0</v>
      </c>
    </row>
    <row r="103" spans="1:8" s="2" customFormat="1" ht="15.5" x14ac:dyDescent="0.25">
      <c r="A103" s="18">
        <v>6</v>
      </c>
      <c r="B103" s="19" t="s">
        <v>187</v>
      </c>
      <c r="C103" s="85"/>
      <c r="D103" s="85"/>
      <c r="E103" s="136"/>
      <c r="F103" s="93"/>
      <c r="G103" s="22"/>
      <c r="H103" s="22"/>
    </row>
    <row r="104" spans="1:8" s="2" customFormat="1" ht="16" thickBot="1" x14ac:dyDescent="0.3">
      <c r="A104" s="17" t="s">
        <v>16</v>
      </c>
      <c r="B104" s="17" t="s">
        <v>42</v>
      </c>
      <c r="C104" s="55" t="s">
        <v>41</v>
      </c>
      <c r="D104" s="55"/>
      <c r="E104" s="131"/>
      <c r="F104" s="128"/>
      <c r="G104" s="107"/>
      <c r="H104" s="107"/>
    </row>
    <row r="105" spans="1:8" s="2" customFormat="1" ht="15.5" x14ac:dyDescent="0.25">
      <c r="A105" s="11" t="s">
        <v>161</v>
      </c>
      <c r="B105" s="11"/>
      <c r="C105" s="50" t="s">
        <v>92</v>
      </c>
      <c r="D105" s="52" t="s">
        <v>99</v>
      </c>
      <c r="E105" s="135">
        <f>BPU!E104</f>
        <v>0</v>
      </c>
      <c r="F105" s="99">
        <v>5</v>
      </c>
      <c r="G105" s="100">
        <f t="shared" si="7"/>
        <v>0</v>
      </c>
      <c r="H105" s="101">
        <f t="shared" si="8"/>
        <v>0</v>
      </c>
    </row>
    <row r="106" spans="1:8" s="2" customFormat="1" ht="15.5" x14ac:dyDescent="0.25">
      <c r="A106" s="11" t="s">
        <v>162</v>
      </c>
      <c r="B106" s="11"/>
      <c r="C106" s="50" t="s">
        <v>93</v>
      </c>
      <c r="D106" s="52" t="s">
        <v>99</v>
      </c>
      <c r="E106" s="135">
        <f>BPU!E105</f>
        <v>0</v>
      </c>
      <c r="F106" s="99">
        <v>30</v>
      </c>
      <c r="G106" s="102">
        <f t="shared" si="7"/>
        <v>0</v>
      </c>
      <c r="H106" s="103">
        <f t="shared" si="8"/>
        <v>0</v>
      </c>
    </row>
    <row r="107" spans="1:8" s="2" customFormat="1" ht="15.5" x14ac:dyDescent="0.25">
      <c r="A107" s="11" t="s">
        <v>163</v>
      </c>
      <c r="B107" s="11"/>
      <c r="C107" s="50" t="s">
        <v>94</v>
      </c>
      <c r="D107" s="52" t="s">
        <v>99</v>
      </c>
      <c r="E107" s="135">
        <f>BPU!E106</f>
        <v>0</v>
      </c>
      <c r="F107" s="99">
        <v>30</v>
      </c>
      <c r="G107" s="102">
        <f t="shared" si="7"/>
        <v>0</v>
      </c>
      <c r="H107" s="103">
        <f t="shared" si="8"/>
        <v>0</v>
      </c>
    </row>
    <row r="108" spans="1:8" s="2" customFormat="1" ht="15.5" x14ac:dyDescent="0.25">
      <c r="A108" s="11" t="s">
        <v>164</v>
      </c>
      <c r="B108" s="11"/>
      <c r="C108" s="50" t="s">
        <v>95</v>
      </c>
      <c r="D108" s="52" t="s">
        <v>99</v>
      </c>
      <c r="E108" s="135">
        <f>BPU!E107</f>
        <v>0</v>
      </c>
      <c r="F108" s="99">
        <v>30</v>
      </c>
      <c r="G108" s="102">
        <f t="shared" si="7"/>
        <v>0</v>
      </c>
      <c r="H108" s="103">
        <f t="shared" si="8"/>
        <v>0</v>
      </c>
    </row>
    <row r="109" spans="1:8" s="2" customFormat="1" ht="15.5" x14ac:dyDescent="0.25">
      <c r="A109" s="11" t="s">
        <v>165</v>
      </c>
      <c r="B109" s="11"/>
      <c r="C109" s="50" t="s">
        <v>96</v>
      </c>
      <c r="D109" s="52" t="s">
        <v>99</v>
      </c>
      <c r="E109" s="135">
        <f>BPU!E108</f>
        <v>0</v>
      </c>
      <c r="F109" s="99">
        <v>10</v>
      </c>
      <c r="G109" s="102">
        <f t="shared" si="7"/>
        <v>0</v>
      </c>
      <c r="H109" s="103">
        <f t="shared" si="8"/>
        <v>0</v>
      </c>
    </row>
    <row r="110" spans="1:8" s="2" customFormat="1" ht="15.5" x14ac:dyDescent="0.25">
      <c r="A110" s="11" t="s">
        <v>166</v>
      </c>
      <c r="B110" s="11"/>
      <c r="C110" s="50" t="s">
        <v>97</v>
      </c>
      <c r="D110" s="52" t="s">
        <v>99</v>
      </c>
      <c r="E110" s="135">
        <f>BPU!E109</f>
        <v>0</v>
      </c>
      <c r="F110" s="99">
        <v>10</v>
      </c>
      <c r="G110" s="102">
        <f t="shared" si="7"/>
        <v>0</v>
      </c>
      <c r="H110" s="103">
        <f t="shared" si="8"/>
        <v>0</v>
      </c>
    </row>
    <row r="111" spans="1:8" s="2" customFormat="1" ht="16" thickBot="1" x14ac:dyDescent="0.3">
      <c r="A111" s="11" t="s">
        <v>167</v>
      </c>
      <c r="B111" s="11"/>
      <c r="C111" s="50" t="s">
        <v>98</v>
      </c>
      <c r="D111" s="52" t="s">
        <v>99</v>
      </c>
      <c r="E111" s="135">
        <f>BPU!E110</f>
        <v>0</v>
      </c>
      <c r="F111" s="99">
        <v>5</v>
      </c>
      <c r="G111" s="104">
        <f t="shared" si="7"/>
        <v>0</v>
      </c>
      <c r="H111" s="105">
        <f t="shared" si="8"/>
        <v>0</v>
      </c>
    </row>
    <row r="112" spans="1:8" s="2" customFormat="1" ht="16" thickBot="1" x14ac:dyDescent="0.3">
      <c r="A112" s="17" t="s">
        <v>17</v>
      </c>
      <c r="B112" s="17" t="s">
        <v>43</v>
      </c>
      <c r="C112" s="55" t="s">
        <v>41</v>
      </c>
      <c r="D112" s="55"/>
      <c r="E112" s="131"/>
      <c r="F112" s="129"/>
      <c r="G112" s="108"/>
      <c r="H112" s="108"/>
    </row>
    <row r="113" spans="1:9" s="2" customFormat="1" ht="15.5" x14ac:dyDescent="0.25">
      <c r="A113" s="11" t="s">
        <v>168</v>
      </c>
      <c r="B113" s="11"/>
      <c r="C113" s="50" t="s">
        <v>92</v>
      </c>
      <c r="D113" s="52" t="s">
        <v>99</v>
      </c>
      <c r="E113" s="135">
        <f>BPU!E112</f>
        <v>0</v>
      </c>
      <c r="F113" s="99">
        <v>5</v>
      </c>
      <c r="G113" s="100">
        <f t="shared" si="7"/>
        <v>0</v>
      </c>
      <c r="H113" s="101">
        <f t="shared" si="8"/>
        <v>0</v>
      </c>
    </row>
    <row r="114" spans="1:9" s="2" customFormat="1" ht="15.5" x14ac:dyDescent="0.25">
      <c r="A114" s="11" t="s">
        <v>169</v>
      </c>
      <c r="B114" s="11"/>
      <c r="C114" s="50" t="s">
        <v>93</v>
      </c>
      <c r="D114" s="52" t="s">
        <v>99</v>
      </c>
      <c r="E114" s="135">
        <f>BPU!E113</f>
        <v>0</v>
      </c>
      <c r="F114" s="99">
        <v>30</v>
      </c>
      <c r="G114" s="102">
        <f t="shared" si="7"/>
        <v>0</v>
      </c>
      <c r="H114" s="103">
        <f t="shared" si="8"/>
        <v>0</v>
      </c>
    </row>
    <row r="115" spans="1:9" s="2" customFormat="1" ht="15.5" x14ac:dyDescent="0.25">
      <c r="A115" s="11" t="s">
        <v>170</v>
      </c>
      <c r="B115" s="11"/>
      <c r="C115" s="50" t="s">
        <v>94</v>
      </c>
      <c r="D115" s="52" t="s">
        <v>99</v>
      </c>
      <c r="E115" s="135">
        <f>BPU!E114</f>
        <v>0</v>
      </c>
      <c r="F115" s="99">
        <v>30</v>
      </c>
      <c r="G115" s="102">
        <f t="shared" si="7"/>
        <v>0</v>
      </c>
      <c r="H115" s="103">
        <f t="shared" si="8"/>
        <v>0</v>
      </c>
    </row>
    <row r="116" spans="1:9" s="2" customFormat="1" ht="15.5" x14ac:dyDescent="0.25">
      <c r="A116" s="11" t="s">
        <v>171</v>
      </c>
      <c r="B116" s="11"/>
      <c r="C116" s="50" t="s">
        <v>95</v>
      </c>
      <c r="D116" s="52" t="s">
        <v>99</v>
      </c>
      <c r="E116" s="135">
        <f>BPU!E115</f>
        <v>0</v>
      </c>
      <c r="F116" s="99">
        <v>30</v>
      </c>
      <c r="G116" s="102">
        <f t="shared" si="7"/>
        <v>0</v>
      </c>
      <c r="H116" s="103">
        <f t="shared" si="8"/>
        <v>0</v>
      </c>
    </row>
    <row r="117" spans="1:9" s="2" customFormat="1" ht="15.5" x14ac:dyDescent="0.25">
      <c r="A117" s="11" t="s">
        <v>172</v>
      </c>
      <c r="B117" s="11"/>
      <c r="C117" s="50" t="s">
        <v>96</v>
      </c>
      <c r="D117" s="52" t="s">
        <v>99</v>
      </c>
      <c r="E117" s="135">
        <f>BPU!E116</f>
        <v>0</v>
      </c>
      <c r="F117" s="99">
        <v>10</v>
      </c>
      <c r="G117" s="102">
        <f t="shared" si="7"/>
        <v>0</v>
      </c>
      <c r="H117" s="103">
        <f t="shared" si="8"/>
        <v>0</v>
      </c>
    </row>
    <row r="118" spans="1:9" s="2" customFormat="1" ht="15.5" x14ac:dyDescent="0.25">
      <c r="A118" s="11" t="s">
        <v>173</v>
      </c>
      <c r="B118" s="11"/>
      <c r="C118" s="50" t="s">
        <v>97</v>
      </c>
      <c r="D118" s="52" t="s">
        <v>99</v>
      </c>
      <c r="E118" s="135">
        <f>BPU!E117</f>
        <v>0</v>
      </c>
      <c r="F118" s="99">
        <v>10</v>
      </c>
      <c r="G118" s="102">
        <f t="shared" si="7"/>
        <v>0</v>
      </c>
      <c r="H118" s="103">
        <f t="shared" si="8"/>
        <v>0</v>
      </c>
    </row>
    <row r="119" spans="1:9" s="2" customFormat="1" ht="16" thickBot="1" x14ac:dyDescent="0.3">
      <c r="A119" s="11" t="s">
        <v>174</v>
      </c>
      <c r="B119" s="11"/>
      <c r="C119" s="50" t="s">
        <v>98</v>
      </c>
      <c r="D119" s="52" t="s">
        <v>99</v>
      </c>
      <c r="E119" s="135">
        <f>BPU!E118</f>
        <v>0</v>
      </c>
      <c r="F119" s="99">
        <v>5</v>
      </c>
      <c r="G119" s="104">
        <f t="shared" si="7"/>
        <v>0</v>
      </c>
      <c r="H119" s="105">
        <f t="shared" si="8"/>
        <v>0</v>
      </c>
    </row>
    <row r="120" spans="1:9" s="2" customFormat="1" ht="16" thickBot="1" x14ac:dyDescent="0.3">
      <c r="A120" s="67" t="s">
        <v>18</v>
      </c>
      <c r="B120" s="67" t="s">
        <v>44</v>
      </c>
      <c r="C120" s="71"/>
      <c r="D120" s="123"/>
      <c r="E120" s="131"/>
      <c r="F120" s="128"/>
      <c r="G120" s="108"/>
      <c r="H120" s="108"/>
    </row>
    <row r="121" spans="1:9" s="2" customFormat="1" ht="16" thickBot="1" x14ac:dyDescent="0.3">
      <c r="A121" s="11" t="s">
        <v>18</v>
      </c>
      <c r="B121" s="16"/>
      <c r="C121" s="65" t="s">
        <v>101</v>
      </c>
      <c r="D121" s="52" t="s">
        <v>99</v>
      </c>
      <c r="E121" s="135">
        <f>BPU!E120</f>
        <v>0</v>
      </c>
      <c r="F121" s="99">
        <v>20</v>
      </c>
      <c r="G121" s="109">
        <f t="shared" si="7"/>
        <v>0</v>
      </c>
      <c r="H121" s="110">
        <f t="shared" si="8"/>
        <v>0</v>
      </c>
    </row>
    <row r="122" spans="1:9" s="2" customFormat="1" ht="39" x14ac:dyDescent="0.25">
      <c r="A122" s="81" t="s">
        <v>175</v>
      </c>
      <c r="B122" s="72" t="s">
        <v>183</v>
      </c>
      <c r="C122" s="73" t="s">
        <v>184</v>
      </c>
      <c r="D122" s="124"/>
      <c r="E122" s="133"/>
      <c r="F122" s="127"/>
      <c r="G122" s="106"/>
      <c r="H122" s="106"/>
      <c r="I122" s="113"/>
    </row>
    <row r="123" spans="1:9" s="2" customFormat="1" ht="16" thickBot="1" x14ac:dyDescent="0.3">
      <c r="A123" s="116" t="s">
        <v>175</v>
      </c>
      <c r="B123" s="117"/>
      <c r="C123" s="118"/>
      <c r="D123" s="119" t="s">
        <v>82</v>
      </c>
      <c r="E123" s="137">
        <f>BPU!E122</f>
        <v>0</v>
      </c>
      <c r="F123" s="120"/>
      <c r="G123" s="121"/>
      <c r="H123" s="121"/>
      <c r="I123" s="113"/>
    </row>
    <row r="124" spans="1:9" s="2" customFormat="1" ht="38.5" x14ac:dyDescent="0.25">
      <c r="A124" s="159" t="s">
        <v>233</v>
      </c>
      <c r="B124" s="158" t="s">
        <v>240</v>
      </c>
      <c r="C124" s="122" t="s">
        <v>230</v>
      </c>
      <c r="D124" s="125">
        <f>E123</f>
        <v>0</v>
      </c>
      <c r="E124" s="135">
        <f>E29</f>
        <v>0</v>
      </c>
      <c r="F124" s="99">
        <v>10</v>
      </c>
      <c r="G124" s="100">
        <f>D124*E124*F124</f>
        <v>0</v>
      </c>
      <c r="H124" s="101">
        <f t="shared" ref="H124" si="9">G124*1.2</f>
        <v>0</v>
      </c>
      <c r="I124" s="113"/>
    </row>
    <row r="125" spans="1:9" s="2" customFormat="1" ht="38.5" x14ac:dyDescent="0.25">
      <c r="A125" s="159" t="s">
        <v>234</v>
      </c>
      <c r="B125" s="64" t="s">
        <v>241</v>
      </c>
      <c r="C125" s="122" t="s">
        <v>230</v>
      </c>
      <c r="D125" s="125">
        <f>E123</f>
        <v>0</v>
      </c>
      <c r="E125" s="135">
        <f>E74</f>
        <v>0</v>
      </c>
      <c r="F125" s="99">
        <v>10</v>
      </c>
      <c r="G125" s="102">
        <f t="shared" ref="G125:G126" si="10">D125*E125*F125</f>
        <v>0</v>
      </c>
      <c r="H125" s="103">
        <f t="shared" ref="H125:H126" si="11">G125*1.2</f>
        <v>0</v>
      </c>
      <c r="I125" s="113"/>
    </row>
    <row r="126" spans="1:9" s="2" customFormat="1" ht="39" thickBot="1" x14ac:dyDescent="0.3">
      <c r="A126" s="159" t="s">
        <v>235</v>
      </c>
      <c r="B126" s="158" t="s">
        <v>242</v>
      </c>
      <c r="C126" s="122" t="s">
        <v>230</v>
      </c>
      <c r="D126" s="125">
        <f>E123</f>
        <v>0</v>
      </c>
      <c r="E126" s="135">
        <f>E107</f>
        <v>0</v>
      </c>
      <c r="F126" s="99">
        <v>10</v>
      </c>
      <c r="G126" s="104">
        <f t="shared" si="10"/>
        <v>0</v>
      </c>
      <c r="H126" s="105">
        <f t="shared" si="11"/>
        <v>0</v>
      </c>
      <c r="I126" s="113"/>
    </row>
    <row r="127" spans="1:9" s="2" customFormat="1" ht="15.5" x14ac:dyDescent="0.25">
      <c r="A127" s="41">
        <v>7</v>
      </c>
      <c r="B127" s="39" t="s">
        <v>197</v>
      </c>
      <c r="C127" s="88"/>
      <c r="D127" s="88"/>
      <c r="E127" s="133"/>
      <c r="F127" s="127"/>
      <c r="G127" s="22"/>
      <c r="H127" s="22"/>
    </row>
    <row r="128" spans="1:9" s="2" customFormat="1" ht="16" thickBot="1" x14ac:dyDescent="0.3">
      <c r="A128" s="42" t="s">
        <v>76</v>
      </c>
      <c r="B128" s="42" t="s">
        <v>220</v>
      </c>
      <c r="C128" s="51"/>
      <c r="D128" s="51"/>
      <c r="E128" s="132"/>
      <c r="F128" s="128"/>
      <c r="G128" s="107"/>
      <c r="H128" s="107"/>
    </row>
    <row r="129" spans="1:8" s="2" customFormat="1" ht="16" thickBot="1" x14ac:dyDescent="0.3">
      <c r="A129" s="40" t="s">
        <v>76</v>
      </c>
      <c r="B129" s="52"/>
      <c r="C129" s="52"/>
      <c r="D129" s="50" t="s">
        <v>227</v>
      </c>
      <c r="E129" s="135">
        <f>BPU!E125</f>
        <v>0</v>
      </c>
      <c r="F129" s="99">
        <v>20</v>
      </c>
      <c r="G129" s="109">
        <f t="shared" ref="G129:G169" si="12">E129*F129</f>
        <v>0</v>
      </c>
      <c r="H129" s="110">
        <f t="shared" ref="H129:H169" si="13">G129*1.2</f>
        <v>0</v>
      </c>
    </row>
    <row r="130" spans="1:8" s="2" customFormat="1" ht="16" thickBot="1" x14ac:dyDescent="0.3">
      <c r="A130" s="42" t="s">
        <v>77</v>
      </c>
      <c r="B130" s="42" t="s">
        <v>221</v>
      </c>
      <c r="C130" s="51" t="s">
        <v>225</v>
      </c>
      <c r="D130" s="51"/>
      <c r="E130" s="134"/>
      <c r="F130" s="128"/>
      <c r="G130" s="108"/>
      <c r="H130" s="108"/>
    </row>
    <row r="131" spans="1:8" s="2" customFormat="1" ht="15.5" x14ac:dyDescent="0.25">
      <c r="A131" s="40" t="s">
        <v>200</v>
      </c>
      <c r="B131" s="52"/>
      <c r="C131" s="50" t="s">
        <v>94</v>
      </c>
      <c r="D131" s="50" t="s">
        <v>227</v>
      </c>
      <c r="E131" s="135">
        <f>BPU!E127</f>
        <v>0</v>
      </c>
      <c r="F131" s="99">
        <v>10</v>
      </c>
      <c r="G131" s="100">
        <f t="shared" si="12"/>
        <v>0</v>
      </c>
      <c r="H131" s="101">
        <f t="shared" si="13"/>
        <v>0</v>
      </c>
    </row>
    <row r="132" spans="1:8" s="2" customFormat="1" ht="15.5" x14ac:dyDescent="0.25">
      <c r="A132" s="40" t="s">
        <v>201</v>
      </c>
      <c r="B132" s="52"/>
      <c r="C132" s="50" t="s">
        <v>95</v>
      </c>
      <c r="D132" s="50" t="s">
        <v>227</v>
      </c>
      <c r="E132" s="135">
        <f>BPU!E128</f>
        <v>0</v>
      </c>
      <c r="F132" s="99">
        <v>10</v>
      </c>
      <c r="G132" s="102">
        <f t="shared" si="12"/>
        <v>0</v>
      </c>
      <c r="H132" s="103">
        <f t="shared" si="13"/>
        <v>0</v>
      </c>
    </row>
    <row r="133" spans="1:8" s="2" customFormat="1" ht="15.5" x14ac:dyDescent="0.25">
      <c r="A133" s="40" t="s">
        <v>202</v>
      </c>
      <c r="B133" s="52"/>
      <c r="C133" s="50" t="s">
        <v>96</v>
      </c>
      <c r="D133" s="50" t="s">
        <v>227</v>
      </c>
      <c r="E133" s="135">
        <f>BPU!E129</f>
        <v>0</v>
      </c>
      <c r="F133" s="99">
        <v>10</v>
      </c>
      <c r="G133" s="102">
        <f t="shared" si="12"/>
        <v>0</v>
      </c>
      <c r="H133" s="103">
        <f t="shared" si="13"/>
        <v>0</v>
      </c>
    </row>
    <row r="134" spans="1:8" s="2" customFormat="1" ht="15.5" x14ac:dyDescent="0.25">
      <c r="A134" s="40" t="s">
        <v>203</v>
      </c>
      <c r="B134" s="52"/>
      <c r="C134" s="50" t="s">
        <v>97</v>
      </c>
      <c r="D134" s="50" t="s">
        <v>227</v>
      </c>
      <c r="E134" s="135">
        <f>BPU!E130</f>
        <v>0</v>
      </c>
      <c r="F134" s="99">
        <v>10</v>
      </c>
      <c r="G134" s="102">
        <f t="shared" si="12"/>
        <v>0</v>
      </c>
      <c r="H134" s="103">
        <f t="shared" si="13"/>
        <v>0</v>
      </c>
    </row>
    <row r="135" spans="1:8" s="2" customFormat="1" ht="16" thickBot="1" x14ac:dyDescent="0.3">
      <c r="A135" s="40" t="s">
        <v>204</v>
      </c>
      <c r="B135" s="52"/>
      <c r="C135" s="50" t="s">
        <v>98</v>
      </c>
      <c r="D135" s="50" t="s">
        <v>227</v>
      </c>
      <c r="E135" s="135">
        <f>BPU!E131</f>
        <v>0</v>
      </c>
      <c r="F135" s="99">
        <v>10</v>
      </c>
      <c r="G135" s="104">
        <f t="shared" si="12"/>
        <v>0</v>
      </c>
      <c r="H135" s="105">
        <f t="shared" si="13"/>
        <v>0</v>
      </c>
    </row>
    <row r="136" spans="1:8" s="2" customFormat="1" ht="16" thickBot="1" x14ac:dyDescent="0.3">
      <c r="A136" s="42" t="s">
        <v>78</v>
      </c>
      <c r="B136" s="42" t="s">
        <v>222</v>
      </c>
      <c r="C136" s="51" t="s">
        <v>225</v>
      </c>
      <c r="D136" s="51"/>
      <c r="E136" s="131"/>
      <c r="F136" s="128"/>
      <c r="G136" s="108"/>
      <c r="H136" s="108"/>
    </row>
    <row r="137" spans="1:8" s="2" customFormat="1" ht="15.5" x14ac:dyDescent="0.25">
      <c r="A137" s="40" t="s">
        <v>205</v>
      </c>
      <c r="B137" s="52"/>
      <c r="C137" s="50" t="s">
        <v>94</v>
      </c>
      <c r="D137" s="50" t="s">
        <v>227</v>
      </c>
      <c r="E137" s="135">
        <f>BPU!E133</f>
        <v>0</v>
      </c>
      <c r="F137" s="99">
        <v>5</v>
      </c>
      <c r="G137" s="100">
        <f t="shared" si="12"/>
        <v>0</v>
      </c>
      <c r="H137" s="101">
        <f t="shared" si="13"/>
        <v>0</v>
      </c>
    </row>
    <row r="138" spans="1:8" s="2" customFormat="1" ht="15.5" x14ac:dyDescent="0.25">
      <c r="A138" s="40" t="s">
        <v>206</v>
      </c>
      <c r="B138" s="52"/>
      <c r="C138" s="50" t="s">
        <v>95</v>
      </c>
      <c r="D138" s="50" t="s">
        <v>227</v>
      </c>
      <c r="E138" s="135">
        <f>BPU!E134</f>
        <v>0</v>
      </c>
      <c r="F138" s="99">
        <v>5</v>
      </c>
      <c r="G138" s="102">
        <f t="shared" si="12"/>
        <v>0</v>
      </c>
      <c r="H138" s="103">
        <f t="shared" si="13"/>
        <v>0</v>
      </c>
    </row>
    <row r="139" spans="1:8" s="2" customFormat="1" ht="15.5" x14ac:dyDescent="0.25">
      <c r="A139" s="40" t="s">
        <v>207</v>
      </c>
      <c r="B139" s="52"/>
      <c r="C139" s="50" t="s">
        <v>96</v>
      </c>
      <c r="D139" s="50" t="s">
        <v>227</v>
      </c>
      <c r="E139" s="135">
        <f>BPU!E135</f>
        <v>0</v>
      </c>
      <c r="F139" s="99">
        <v>5</v>
      </c>
      <c r="G139" s="102">
        <f t="shared" si="12"/>
        <v>0</v>
      </c>
      <c r="H139" s="103">
        <f t="shared" si="13"/>
        <v>0</v>
      </c>
    </row>
    <row r="140" spans="1:8" s="2" customFormat="1" ht="15.5" x14ac:dyDescent="0.25">
      <c r="A140" s="40" t="s">
        <v>208</v>
      </c>
      <c r="B140" s="52"/>
      <c r="C140" s="50" t="s">
        <v>97</v>
      </c>
      <c r="D140" s="50" t="s">
        <v>227</v>
      </c>
      <c r="E140" s="135">
        <f>BPU!E136</f>
        <v>0</v>
      </c>
      <c r="F140" s="99">
        <v>5</v>
      </c>
      <c r="G140" s="102">
        <f t="shared" si="12"/>
        <v>0</v>
      </c>
      <c r="H140" s="103">
        <f t="shared" si="13"/>
        <v>0</v>
      </c>
    </row>
    <row r="141" spans="1:8" s="2" customFormat="1" ht="16" thickBot="1" x14ac:dyDescent="0.3">
      <c r="A141" s="40" t="s">
        <v>209</v>
      </c>
      <c r="B141" s="52"/>
      <c r="C141" s="50" t="s">
        <v>98</v>
      </c>
      <c r="D141" s="50" t="s">
        <v>227</v>
      </c>
      <c r="E141" s="135">
        <f>BPU!E137</f>
        <v>0</v>
      </c>
      <c r="F141" s="99">
        <v>5</v>
      </c>
      <c r="G141" s="104">
        <f t="shared" si="12"/>
        <v>0</v>
      </c>
      <c r="H141" s="105">
        <f t="shared" si="13"/>
        <v>0</v>
      </c>
    </row>
    <row r="142" spans="1:8" s="2" customFormat="1" ht="26.5" thickBot="1" x14ac:dyDescent="0.3">
      <c r="A142" s="42" t="s">
        <v>198</v>
      </c>
      <c r="B142" s="42" t="s">
        <v>223</v>
      </c>
      <c r="C142" s="51" t="s">
        <v>225</v>
      </c>
      <c r="D142" s="51"/>
      <c r="E142" s="131"/>
      <c r="F142" s="128"/>
      <c r="G142" s="108"/>
      <c r="H142" s="108"/>
    </row>
    <row r="143" spans="1:8" s="2" customFormat="1" ht="15.5" x14ac:dyDescent="0.25">
      <c r="A143" s="40" t="s">
        <v>210</v>
      </c>
      <c r="B143" s="52"/>
      <c r="C143" s="50" t="s">
        <v>94</v>
      </c>
      <c r="D143" s="50" t="s">
        <v>227</v>
      </c>
      <c r="E143" s="135">
        <f>BPU!E139</f>
        <v>0</v>
      </c>
      <c r="F143" s="99">
        <v>5</v>
      </c>
      <c r="G143" s="100">
        <f t="shared" si="12"/>
        <v>0</v>
      </c>
      <c r="H143" s="101">
        <f t="shared" si="13"/>
        <v>0</v>
      </c>
    </row>
    <row r="144" spans="1:8" s="2" customFormat="1" ht="16.5" customHeight="1" x14ac:dyDescent="0.25">
      <c r="A144" s="40" t="s">
        <v>211</v>
      </c>
      <c r="B144" s="52"/>
      <c r="C144" s="50" t="s">
        <v>95</v>
      </c>
      <c r="D144" s="50" t="s">
        <v>227</v>
      </c>
      <c r="E144" s="135">
        <f>BPU!E140</f>
        <v>0</v>
      </c>
      <c r="F144" s="99">
        <v>5</v>
      </c>
      <c r="G144" s="102">
        <f t="shared" si="12"/>
        <v>0</v>
      </c>
      <c r="H144" s="103">
        <f t="shared" si="13"/>
        <v>0</v>
      </c>
    </row>
    <row r="145" spans="1:8" s="2" customFormat="1" ht="16.5" customHeight="1" x14ac:dyDescent="0.25">
      <c r="A145" s="40" t="s">
        <v>212</v>
      </c>
      <c r="B145" s="52"/>
      <c r="C145" s="50" t="s">
        <v>96</v>
      </c>
      <c r="D145" s="50" t="s">
        <v>227</v>
      </c>
      <c r="E145" s="135">
        <f>BPU!E141</f>
        <v>0</v>
      </c>
      <c r="F145" s="99">
        <v>5</v>
      </c>
      <c r="G145" s="102">
        <f t="shared" si="12"/>
        <v>0</v>
      </c>
      <c r="H145" s="103">
        <f t="shared" si="13"/>
        <v>0</v>
      </c>
    </row>
    <row r="146" spans="1:8" s="2" customFormat="1" ht="16.5" customHeight="1" x14ac:dyDescent="0.25">
      <c r="A146" s="40" t="s">
        <v>213</v>
      </c>
      <c r="B146" s="52"/>
      <c r="C146" s="50" t="s">
        <v>97</v>
      </c>
      <c r="D146" s="50" t="s">
        <v>227</v>
      </c>
      <c r="E146" s="135">
        <f>BPU!E142</f>
        <v>0</v>
      </c>
      <c r="F146" s="99">
        <v>5</v>
      </c>
      <c r="G146" s="102">
        <f t="shared" si="12"/>
        <v>0</v>
      </c>
      <c r="H146" s="103">
        <f t="shared" si="13"/>
        <v>0</v>
      </c>
    </row>
    <row r="147" spans="1:8" s="2" customFormat="1" ht="16.5" customHeight="1" thickBot="1" x14ac:dyDescent="0.3">
      <c r="A147" s="40" t="s">
        <v>214</v>
      </c>
      <c r="B147" s="52"/>
      <c r="C147" s="50" t="s">
        <v>98</v>
      </c>
      <c r="D147" s="50" t="s">
        <v>227</v>
      </c>
      <c r="E147" s="135">
        <f>BPU!E143</f>
        <v>0</v>
      </c>
      <c r="F147" s="99">
        <v>5</v>
      </c>
      <c r="G147" s="104">
        <f t="shared" si="12"/>
        <v>0</v>
      </c>
      <c r="H147" s="105">
        <f t="shared" si="13"/>
        <v>0</v>
      </c>
    </row>
    <row r="148" spans="1:8" s="2" customFormat="1" ht="25.75" customHeight="1" thickBot="1" x14ac:dyDescent="0.3">
      <c r="A148" s="42" t="s">
        <v>199</v>
      </c>
      <c r="B148" s="42" t="s">
        <v>224</v>
      </c>
      <c r="C148" s="51" t="s">
        <v>225</v>
      </c>
      <c r="D148" s="51"/>
      <c r="E148" s="131"/>
      <c r="F148" s="130"/>
      <c r="G148" s="108"/>
      <c r="H148" s="108"/>
    </row>
    <row r="149" spans="1:8" s="2" customFormat="1" ht="16.5" customHeight="1" x14ac:dyDescent="0.25">
      <c r="A149" s="40" t="s">
        <v>215</v>
      </c>
      <c r="B149" s="52"/>
      <c r="C149" s="50" t="s">
        <v>94</v>
      </c>
      <c r="D149" s="50" t="s">
        <v>227</v>
      </c>
      <c r="E149" s="135">
        <f>BPU!E145</f>
        <v>0</v>
      </c>
      <c r="F149" s="99">
        <v>5</v>
      </c>
      <c r="G149" s="100">
        <f t="shared" si="12"/>
        <v>0</v>
      </c>
      <c r="H149" s="101">
        <f t="shared" si="13"/>
        <v>0</v>
      </c>
    </row>
    <row r="150" spans="1:8" s="2" customFormat="1" ht="16.5" customHeight="1" x14ac:dyDescent="0.25">
      <c r="A150" s="40" t="s">
        <v>216</v>
      </c>
      <c r="B150" s="52"/>
      <c r="C150" s="50" t="s">
        <v>95</v>
      </c>
      <c r="D150" s="50" t="s">
        <v>227</v>
      </c>
      <c r="E150" s="135">
        <f>BPU!E146</f>
        <v>0</v>
      </c>
      <c r="F150" s="99">
        <v>5</v>
      </c>
      <c r="G150" s="102">
        <f t="shared" si="12"/>
        <v>0</v>
      </c>
      <c r="H150" s="103">
        <f t="shared" si="13"/>
        <v>0</v>
      </c>
    </row>
    <row r="151" spans="1:8" s="2" customFormat="1" ht="16.5" customHeight="1" x14ac:dyDescent="0.25">
      <c r="A151" s="40" t="s">
        <v>217</v>
      </c>
      <c r="B151" s="52"/>
      <c r="C151" s="50" t="s">
        <v>96</v>
      </c>
      <c r="D151" s="50" t="s">
        <v>227</v>
      </c>
      <c r="E151" s="135">
        <f>BPU!E147</f>
        <v>0</v>
      </c>
      <c r="F151" s="99">
        <v>5</v>
      </c>
      <c r="G151" s="102">
        <f t="shared" si="12"/>
        <v>0</v>
      </c>
      <c r="H151" s="103">
        <f t="shared" si="13"/>
        <v>0</v>
      </c>
    </row>
    <row r="152" spans="1:8" s="2" customFormat="1" ht="16" customHeight="1" x14ac:dyDescent="0.25">
      <c r="A152" s="40" t="s">
        <v>218</v>
      </c>
      <c r="B152" s="52"/>
      <c r="C152" s="50" t="s">
        <v>97</v>
      </c>
      <c r="D152" s="50" t="s">
        <v>227</v>
      </c>
      <c r="E152" s="135">
        <f>BPU!E148</f>
        <v>0</v>
      </c>
      <c r="F152" s="99">
        <v>5</v>
      </c>
      <c r="G152" s="102">
        <f t="shared" si="12"/>
        <v>0</v>
      </c>
      <c r="H152" s="103">
        <f t="shared" si="13"/>
        <v>0</v>
      </c>
    </row>
    <row r="153" spans="1:8" s="2" customFormat="1" ht="16" customHeight="1" thickBot="1" x14ac:dyDescent="0.3">
      <c r="A153" s="40" t="s">
        <v>219</v>
      </c>
      <c r="B153" s="52"/>
      <c r="C153" s="50" t="s">
        <v>98</v>
      </c>
      <c r="D153" s="50" t="s">
        <v>227</v>
      </c>
      <c r="E153" s="135">
        <f>BPU!E149</f>
        <v>0</v>
      </c>
      <c r="F153" s="99">
        <v>5</v>
      </c>
      <c r="G153" s="104">
        <f t="shared" si="12"/>
        <v>0</v>
      </c>
      <c r="H153" s="105">
        <f t="shared" si="13"/>
        <v>0</v>
      </c>
    </row>
    <row r="154" spans="1:8" s="2" customFormat="1" ht="16" customHeight="1" x14ac:dyDescent="0.25">
      <c r="A154" s="77">
        <v>8</v>
      </c>
      <c r="B154" s="78" t="s">
        <v>179</v>
      </c>
      <c r="C154" s="89"/>
      <c r="D154" s="126"/>
      <c r="E154" s="136"/>
      <c r="F154" s="127"/>
      <c r="G154" s="22"/>
      <c r="H154" s="22"/>
    </row>
    <row r="155" spans="1:8" s="2" customFormat="1" ht="16" customHeight="1" thickBot="1" x14ac:dyDescent="0.3">
      <c r="A155" s="42" t="s">
        <v>79</v>
      </c>
      <c r="B155" s="42" t="s">
        <v>45</v>
      </c>
      <c r="C155" s="90"/>
      <c r="D155" s="90"/>
      <c r="E155" s="131"/>
      <c r="F155" s="128"/>
      <c r="G155" s="107"/>
      <c r="H155" s="107"/>
    </row>
    <row r="156" spans="1:8" s="2" customFormat="1" ht="16" customHeight="1" x14ac:dyDescent="0.25">
      <c r="A156" s="40" t="s">
        <v>188</v>
      </c>
      <c r="B156" s="40" t="s">
        <v>67</v>
      </c>
      <c r="C156" s="52"/>
      <c r="D156" s="52" t="s">
        <v>99</v>
      </c>
      <c r="E156" s="135">
        <f>BPU!E152</f>
        <v>0</v>
      </c>
      <c r="F156" s="99">
        <v>5</v>
      </c>
      <c r="G156" s="100">
        <f t="shared" si="12"/>
        <v>0</v>
      </c>
      <c r="H156" s="101">
        <f t="shared" si="13"/>
        <v>0</v>
      </c>
    </row>
    <row r="157" spans="1:8" s="2" customFormat="1" ht="16" customHeight="1" x14ac:dyDescent="0.25">
      <c r="A157" s="40" t="s">
        <v>189</v>
      </c>
      <c r="B157" s="40" t="s">
        <v>70</v>
      </c>
      <c r="C157" s="52"/>
      <c r="D157" s="52" t="s">
        <v>100</v>
      </c>
      <c r="E157" s="135">
        <f>BPU!E153</f>
        <v>0</v>
      </c>
      <c r="F157" s="99">
        <v>5</v>
      </c>
      <c r="G157" s="102">
        <f t="shared" si="12"/>
        <v>0</v>
      </c>
      <c r="H157" s="103">
        <f t="shared" si="13"/>
        <v>0</v>
      </c>
    </row>
    <row r="158" spans="1:8" s="2" customFormat="1" ht="16" customHeight="1" x14ac:dyDescent="0.25">
      <c r="A158" s="40" t="s">
        <v>190</v>
      </c>
      <c r="B158" s="40" t="s">
        <v>68</v>
      </c>
      <c r="C158" s="52"/>
      <c r="D158" s="52" t="s">
        <v>99</v>
      </c>
      <c r="E158" s="135">
        <f>BPU!E154</f>
        <v>0</v>
      </c>
      <c r="F158" s="99">
        <v>5</v>
      </c>
      <c r="G158" s="102">
        <f t="shared" si="12"/>
        <v>0</v>
      </c>
      <c r="H158" s="103">
        <f t="shared" si="13"/>
        <v>0</v>
      </c>
    </row>
    <row r="159" spans="1:8" s="2" customFormat="1" ht="16" customHeight="1" x14ac:dyDescent="0.25">
      <c r="A159" s="40" t="s">
        <v>191</v>
      </c>
      <c r="B159" s="40" t="s">
        <v>70</v>
      </c>
      <c r="C159" s="52"/>
      <c r="D159" s="52" t="s">
        <v>100</v>
      </c>
      <c r="E159" s="135">
        <f>BPU!E155</f>
        <v>0</v>
      </c>
      <c r="F159" s="99">
        <v>5</v>
      </c>
      <c r="G159" s="102">
        <f t="shared" si="12"/>
        <v>0</v>
      </c>
      <c r="H159" s="103">
        <f t="shared" si="13"/>
        <v>0</v>
      </c>
    </row>
    <row r="160" spans="1:8" s="2" customFormat="1" ht="16" thickBot="1" x14ac:dyDescent="0.3">
      <c r="A160" s="40" t="s">
        <v>192</v>
      </c>
      <c r="B160" s="40" t="s">
        <v>69</v>
      </c>
      <c r="C160" s="52"/>
      <c r="D160" s="52" t="s">
        <v>99</v>
      </c>
      <c r="E160" s="135">
        <f>BPU!E156</f>
        <v>0</v>
      </c>
      <c r="F160" s="99">
        <v>5</v>
      </c>
      <c r="G160" s="104">
        <f t="shared" si="12"/>
        <v>0</v>
      </c>
      <c r="H160" s="105">
        <f t="shared" si="13"/>
        <v>0</v>
      </c>
    </row>
    <row r="161" spans="1:9" s="2" customFormat="1" ht="26.5" thickBot="1" x14ac:dyDescent="0.3">
      <c r="A161" s="75" t="s">
        <v>80</v>
      </c>
      <c r="B161" s="75" t="s">
        <v>180</v>
      </c>
      <c r="C161" s="76"/>
      <c r="D161" s="51"/>
      <c r="E161" s="83"/>
      <c r="F161" s="128"/>
      <c r="G161" s="108"/>
      <c r="H161" s="108"/>
    </row>
    <row r="162" spans="1:9" s="2" customFormat="1" ht="16" thickBot="1" x14ac:dyDescent="0.3">
      <c r="A162" s="40" t="s">
        <v>80</v>
      </c>
      <c r="B162" s="74"/>
      <c r="C162" s="52"/>
      <c r="D162" s="52" t="s">
        <v>99</v>
      </c>
      <c r="E162" s="135">
        <f>BPU!E158</f>
        <v>0</v>
      </c>
      <c r="F162" s="99">
        <v>2</v>
      </c>
      <c r="G162" s="109">
        <f t="shared" si="12"/>
        <v>0</v>
      </c>
      <c r="H162" s="110">
        <f t="shared" si="13"/>
        <v>0</v>
      </c>
    </row>
    <row r="163" spans="1:9" s="2" customFormat="1" ht="30" customHeight="1" thickBot="1" x14ac:dyDescent="0.3">
      <c r="A163" s="79" t="s">
        <v>81</v>
      </c>
      <c r="B163" s="79" t="s">
        <v>181</v>
      </c>
      <c r="C163" s="80"/>
      <c r="D163" s="51"/>
      <c r="E163" s="131"/>
      <c r="F163" s="128"/>
      <c r="G163" s="108"/>
      <c r="H163" s="108"/>
    </row>
    <row r="164" spans="1:9" s="2" customFormat="1" ht="16" thickBot="1" x14ac:dyDescent="0.3">
      <c r="A164" s="40" t="s">
        <v>81</v>
      </c>
      <c r="B164" s="74"/>
      <c r="C164" s="52"/>
      <c r="D164" s="52" t="s">
        <v>99</v>
      </c>
      <c r="E164" s="135">
        <f>BPU!E160</f>
        <v>0</v>
      </c>
      <c r="F164" s="99">
        <v>2</v>
      </c>
      <c r="G164" s="109">
        <f t="shared" si="12"/>
        <v>0</v>
      </c>
      <c r="H164" s="110">
        <f t="shared" si="13"/>
        <v>0</v>
      </c>
    </row>
    <row r="165" spans="1:9" s="2" customFormat="1" ht="26.5" thickBot="1" x14ac:dyDescent="0.3">
      <c r="A165" s="77">
        <v>9</v>
      </c>
      <c r="B165" s="78" t="s">
        <v>231</v>
      </c>
      <c r="C165" s="89"/>
      <c r="D165" s="126"/>
      <c r="E165" s="136"/>
      <c r="F165" s="127"/>
      <c r="G165" s="106"/>
      <c r="H165" s="106"/>
    </row>
    <row r="166" spans="1:9" s="2" customFormat="1" ht="15.5" x14ac:dyDescent="0.25">
      <c r="A166" s="40" t="s">
        <v>193</v>
      </c>
      <c r="B166" s="11" t="s">
        <v>73</v>
      </c>
      <c r="C166" s="49"/>
      <c r="D166" s="49"/>
      <c r="E166" s="135">
        <f>BPU!E162</f>
        <v>0</v>
      </c>
      <c r="F166" s="99">
        <v>1</v>
      </c>
      <c r="G166" s="100">
        <f t="shared" si="12"/>
        <v>0</v>
      </c>
      <c r="H166" s="101">
        <f t="shared" si="13"/>
        <v>0</v>
      </c>
    </row>
    <row r="167" spans="1:9" s="2" customFormat="1" ht="15.5" x14ac:dyDescent="0.25">
      <c r="A167" s="40" t="s">
        <v>194</v>
      </c>
      <c r="B167" s="11" t="s">
        <v>71</v>
      </c>
      <c r="C167" s="49"/>
      <c r="D167" s="49"/>
      <c r="E167" s="135">
        <f>BPU!E163</f>
        <v>0</v>
      </c>
      <c r="F167" s="99">
        <v>2</v>
      </c>
      <c r="G167" s="102">
        <f t="shared" si="12"/>
        <v>0</v>
      </c>
      <c r="H167" s="103">
        <f t="shared" si="13"/>
        <v>0</v>
      </c>
    </row>
    <row r="168" spans="1:9" s="2" customFormat="1" ht="15.5" x14ac:dyDescent="0.25">
      <c r="A168" s="40" t="s">
        <v>195</v>
      </c>
      <c r="B168" s="11" t="s">
        <v>74</v>
      </c>
      <c r="C168" s="49"/>
      <c r="D168" s="49"/>
      <c r="E168" s="135">
        <f>BPU!E164</f>
        <v>0</v>
      </c>
      <c r="F168" s="99">
        <v>1</v>
      </c>
      <c r="G168" s="102">
        <f t="shared" si="12"/>
        <v>0</v>
      </c>
      <c r="H168" s="103">
        <f t="shared" si="13"/>
        <v>0</v>
      </c>
    </row>
    <row r="169" spans="1:9" s="2" customFormat="1" ht="16" thickBot="1" x14ac:dyDescent="0.3">
      <c r="A169" s="40" t="s">
        <v>196</v>
      </c>
      <c r="B169" s="11" t="s">
        <v>72</v>
      </c>
      <c r="C169" s="49"/>
      <c r="D169" s="49"/>
      <c r="E169" s="135">
        <f>BPU!E165</f>
        <v>0</v>
      </c>
      <c r="F169" s="99">
        <v>2</v>
      </c>
      <c r="G169" s="104">
        <f t="shared" si="12"/>
        <v>0</v>
      </c>
      <c r="H169" s="105">
        <f t="shared" si="13"/>
        <v>0</v>
      </c>
    </row>
    <row r="170" spans="1:9" s="2" customFormat="1" ht="39" x14ac:dyDescent="0.25">
      <c r="A170" s="63" t="s">
        <v>176</v>
      </c>
      <c r="B170" s="62" t="s">
        <v>103</v>
      </c>
      <c r="C170" s="91" t="s">
        <v>102</v>
      </c>
      <c r="D170" s="91"/>
      <c r="E170" s="133"/>
      <c r="F170" s="127"/>
      <c r="G170" s="106"/>
      <c r="H170" s="106"/>
    </row>
    <row r="171" spans="1:9" s="2" customFormat="1" ht="16" thickBot="1" x14ac:dyDescent="0.3">
      <c r="A171" s="64" t="s">
        <v>177</v>
      </c>
      <c r="B171" s="160" t="s">
        <v>104</v>
      </c>
      <c r="C171" s="53"/>
      <c r="D171" s="114" t="s">
        <v>82</v>
      </c>
      <c r="E171" s="137">
        <f>BPU!E167</f>
        <v>0</v>
      </c>
      <c r="F171" s="115"/>
      <c r="G171" s="121"/>
      <c r="H171" s="121"/>
      <c r="I171" s="113"/>
    </row>
    <row r="172" spans="1:9" s="2" customFormat="1" ht="38.5" x14ac:dyDescent="0.25">
      <c r="A172" s="182" t="s">
        <v>236</v>
      </c>
      <c r="B172" s="64" t="s">
        <v>243</v>
      </c>
      <c r="C172" s="122" t="s">
        <v>230</v>
      </c>
      <c r="D172" s="125">
        <f>E171</f>
        <v>0</v>
      </c>
      <c r="E172" s="135">
        <f>E11</f>
        <v>0</v>
      </c>
      <c r="F172" s="99">
        <v>1</v>
      </c>
      <c r="G172" s="100">
        <f>D172*E172*F172</f>
        <v>0</v>
      </c>
      <c r="H172" s="101">
        <f t="shared" ref="H172" si="14">G172*1.2</f>
        <v>0</v>
      </c>
      <c r="I172" s="113"/>
    </row>
    <row r="173" spans="1:9" s="2" customFormat="1" ht="38.5" x14ac:dyDescent="0.25">
      <c r="A173" s="183"/>
      <c r="B173" s="64" t="s">
        <v>244</v>
      </c>
      <c r="C173" s="122" t="s">
        <v>230</v>
      </c>
      <c r="D173" s="125">
        <f>E171</f>
        <v>0</v>
      </c>
      <c r="E173" s="135">
        <f>E90</f>
        <v>0</v>
      </c>
      <c r="F173" s="99">
        <v>3</v>
      </c>
      <c r="G173" s="102">
        <f t="shared" ref="G173:G174" si="15">D173*E173*F173</f>
        <v>0</v>
      </c>
      <c r="H173" s="103">
        <f t="shared" ref="H173:H174" si="16">G173*1.2</f>
        <v>0</v>
      </c>
      <c r="I173" s="113"/>
    </row>
    <row r="174" spans="1:9" s="2" customFormat="1" ht="39" thickBot="1" x14ac:dyDescent="0.3">
      <c r="A174" s="184"/>
      <c r="B174" s="64" t="s">
        <v>245</v>
      </c>
      <c r="C174" s="122" t="s">
        <v>230</v>
      </c>
      <c r="D174" s="125">
        <f>E171</f>
        <v>0</v>
      </c>
      <c r="E174" s="135">
        <f>E98</f>
        <v>0</v>
      </c>
      <c r="F174" s="99">
        <v>2</v>
      </c>
      <c r="G174" s="104">
        <f t="shared" si="15"/>
        <v>0</v>
      </c>
      <c r="H174" s="105">
        <f t="shared" si="16"/>
        <v>0</v>
      </c>
      <c r="I174" s="113"/>
    </row>
    <row r="175" spans="1:9" s="2" customFormat="1" ht="16" thickBot="1" x14ac:dyDescent="0.3">
      <c r="A175" s="64" t="s">
        <v>178</v>
      </c>
      <c r="B175" s="160" t="s">
        <v>87</v>
      </c>
      <c r="C175" s="53"/>
      <c r="D175" s="114" t="s">
        <v>82</v>
      </c>
      <c r="E175" s="137">
        <f>BPU!E168</f>
        <v>0</v>
      </c>
      <c r="F175" s="115"/>
      <c r="G175" s="156"/>
      <c r="H175" s="156"/>
      <c r="I175" s="113"/>
    </row>
    <row r="176" spans="1:9" s="2" customFormat="1" ht="38.5" x14ac:dyDescent="0.25">
      <c r="A176" s="182" t="s">
        <v>237</v>
      </c>
      <c r="B176" s="64" t="s">
        <v>243</v>
      </c>
      <c r="C176" s="122" t="s">
        <v>230</v>
      </c>
      <c r="D176" s="125">
        <f>E175</f>
        <v>0</v>
      </c>
      <c r="E176" s="135">
        <f>E11</f>
        <v>0</v>
      </c>
      <c r="F176" s="99">
        <v>1</v>
      </c>
      <c r="G176" s="100">
        <f>D176*E176*F176</f>
        <v>0</v>
      </c>
      <c r="H176" s="101">
        <f t="shared" ref="H176:H178" si="17">G176*1.2</f>
        <v>0</v>
      </c>
      <c r="I176" s="113"/>
    </row>
    <row r="177" spans="1:9" s="2" customFormat="1" ht="38.5" x14ac:dyDescent="0.25">
      <c r="A177" s="183"/>
      <c r="B177" s="64" t="s">
        <v>244</v>
      </c>
      <c r="C177" s="122" t="s">
        <v>230</v>
      </c>
      <c r="D177" s="125">
        <f>E175</f>
        <v>0</v>
      </c>
      <c r="E177" s="135">
        <f>E90</f>
        <v>0</v>
      </c>
      <c r="F177" s="99">
        <v>3</v>
      </c>
      <c r="G177" s="102">
        <f t="shared" ref="G177:G178" si="18">D177*E177*F177</f>
        <v>0</v>
      </c>
      <c r="H177" s="103">
        <f t="shared" si="17"/>
        <v>0</v>
      </c>
      <c r="I177" s="113"/>
    </row>
    <row r="178" spans="1:9" s="2" customFormat="1" ht="39" thickBot="1" x14ac:dyDescent="0.3">
      <c r="A178" s="184"/>
      <c r="B178" s="64" t="s">
        <v>245</v>
      </c>
      <c r="C178" s="122" t="s">
        <v>230</v>
      </c>
      <c r="D178" s="125">
        <f>E175</f>
        <v>0</v>
      </c>
      <c r="E178" s="135">
        <f>E98</f>
        <v>0</v>
      </c>
      <c r="F178" s="99">
        <v>2</v>
      </c>
      <c r="G178" s="104">
        <f t="shared" si="18"/>
        <v>0</v>
      </c>
      <c r="H178" s="105">
        <f t="shared" si="17"/>
        <v>0</v>
      </c>
      <c r="I178" s="113"/>
    </row>
    <row r="179" spans="1:9" s="2" customFormat="1" ht="16" thickBot="1" x14ac:dyDescent="0.3">
      <c r="A179" s="64" t="s">
        <v>228</v>
      </c>
      <c r="B179" s="160" t="s">
        <v>86</v>
      </c>
      <c r="C179" s="53"/>
      <c r="D179" s="114" t="s">
        <v>82</v>
      </c>
      <c r="E179" s="137">
        <f>BPU!E169</f>
        <v>0</v>
      </c>
      <c r="F179" s="115"/>
      <c r="G179" s="156"/>
      <c r="H179" s="156"/>
      <c r="I179" s="113"/>
    </row>
    <row r="180" spans="1:9" s="2" customFormat="1" ht="38.5" x14ac:dyDescent="0.25">
      <c r="A180" s="182" t="s">
        <v>238</v>
      </c>
      <c r="B180" s="64" t="s">
        <v>243</v>
      </c>
      <c r="C180" s="122" t="s">
        <v>230</v>
      </c>
      <c r="D180" s="125">
        <f>E179</f>
        <v>0</v>
      </c>
      <c r="E180" s="135">
        <f>E11</f>
        <v>0</v>
      </c>
      <c r="F180" s="99">
        <v>1</v>
      </c>
      <c r="G180" s="100">
        <f>D180*E180*F180</f>
        <v>0</v>
      </c>
      <c r="H180" s="101">
        <f t="shared" ref="H180:H182" si="19">G180*1.2</f>
        <v>0</v>
      </c>
      <c r="I180" s="113"/>
    </row>
    <row r="181" spans="1:9" s="2" customFormat="1" ht="38.5" x14ac:dyDescent="0.25">
      <c r="A181" s="183"/>
      <c r="B181" s="64" t="s">
        <v>244</v>
      </c>
      <c r="C181" s="122" t="s">
        <v>230</v>
      </c>
      <c r="D181" s="125">
        <f>E179</f>
        <v>0</v>
      </c>
      <c r="E181" s="135">
        <f>E90</f>
        <v>0</v>
      </c>
      <c r="F181" s="99">
        <v>3</v>
      </c>
      <c r="G181" s="102">
        <f t="shared" ref="G181:G182" si="20">D181*E181*F181</f>
        <v>0</v>
      </c>
      <c r="H181" s="103">
        <f t="shared" si="19"/>
        <v>0</v>
      </c>
      <c r="I181" s="113"/>
    </row>
    <row r="182" spans="1:9" s="2" customFormat="1" ht="39" thickBot="1" x14ac:dyDescent="0.3">
      <c r="A182" s="184"/>
      <c r="B182" s="64" t="s">
        <v>245</v>
      </c>
      <c r="C182" s="122" t="s">
        <v>230</v>
      </c>
      <c r="D182" s="125">
        <f>E179</f>
        <v>0</v>
      </c>
      <c r="E182" s="135">
        <f>E98</f>
        <v>0</v>
      </c>
      <c r="F182" s="99">
        <v>2</v>
      </c>
      <c r="G182" s="104">
        <f t="shared" si="20"/>
        <v>0</v>
      </c>
      <c r="H182" s="105">
        <f t="shared" si="19"/>
        <v>0</v>
      </c>
      <c r="I182" s="113"/>
    </row>
    <row r="183" spans="1:9" s="2" customFormat="1" ht="16" thickBot="1" x14ac:dyDescent="0.3">
      <c r="A183" s="64" t="s">
        <v>229</v>
      </c>
      <c r="B183" s="160" t="s">
        <v>105</v>
      </c>
      <c r="C183" s="53"/>
      <c r="D183" s="114" t="s">
        <v>82</v>
      </c>
      <c r="E183" s="137">
        <f>BPU!E170</f>
        <v>0</v>
      </c>
      <c r="F183" s="115"/>
      <c r="G183" s="156"/>
      <c r="H183" s="156"/>
      <c r="I183" s="113"/>
    </row>
    <row r="184" spans="1:9" s="2" customFormat="1" ht="38.5" x14ac:dyDescent="0.25">
      <c r="A184" s="182" t="s">
        <v>239</v>
      </c>
      <c r="B184" s="64" t="s">
        <v>243</v>
      </c>
      <c r="C184" s="122" t="s">
        <v>230</v>
      </c>
      <c r="D184" s="155">
        <f>E183</f>
        <v>0</v>
      </c>
      <c r="E184" s="135">
        <f>E11</f>
        <v>0</v>
      </c>
      <c r="F184" s="157">
        <v>1</v>
      </c>
      <c r="G184" s="100">
        <f>D184*E184*F184</f>
        <v>0</v>
      </c>
      <c r="H184" s="101">
        <f t="shared" ref="H184:H186" si="21">G184*1.2</f>
        <v>0</v>
      </c>
      <c r="I184" s="113"/>
    </row>
    <row r="185" spans="1:9" s="2" customFormat="1" ht="38.5" x14ac:dyDescent="0.25">
      <c r="A185" s="183"/>
      <c r="B185" s="64" t="s">
        <v>244</v>
      </c>
      <c r="C185" s="122" t="s">
        <v>230</v>
      </c>
      <c r="D185" s="155">
        <f>E183</f>
        <v>0</v>
      </c>
      <c r="E185" s="135">
        <f>E90</f>
        <v>0</v>
      </c>
      <c r="F185" s="157">
        <v>3</v>
      </c>
      <c r="G185" s="102">
        <f t="shared" ref="G185:G186" si="22">D185*E185*F185</f>
        <v>0</v>
      </c>
      <c r="H185" s="103">
        <f t="shared" si="21"/>
        <v>0</v>
      </c>
      <c r="I185" s="113"/>
    </row>
    <row r="186" spans="1:9" s="2" customFormat="1" ht="39" thickBot="1" x14ac:dyDescent="0.3">
      <c r="A186" s="184"/>
      <c r="B186" s="64" t="s">
        <v>245</v>
      </c>
      <c r="C186" s="122" t="s">
        <v>230</v>
      </c>
      <c r="D186" s="155">
        <f>E183</f>
        <v>0</v>
      </c>
      <c r="E186" s="135">
        <f>E98</f>
        <v>0</v>
      </c>
      <c r="F186" s="157">
        <v>2</v>
      </c>
      <c r="G186" s="104">
        <f t="shared" si="22"/>
        <v>0</v>
      </c>
      <c r="H186" s="105">
        <f t="shared" si="21"/>
        <v>0</v>
      </c>
      <c r="I186" s="113"/>
    </row>
    <row r="187" spans="1:9" s="6" customFormat="1" ht="15.5" customHeight="1" thickBot="1" x14ac:dyDescent="0.3">
      <c r="A187" s="7"/>
      <c r="B187" s="10"/>
      <c r="C187" s="24"/>
      <c r="D187" s="24"/>
      <c r="E187" s="24"/>
      <c r="F187" s="24"/>
      <c r="G187" s="25"/>
      <c r="H187" s="23"/>
    </row>
    <row r="188" spans="1:9" s="6" customFormat="1" ht="24" customHeight="1" thickBot="1" x14ac:dyDescent="0.3">
      <c r="A188" s="168"/>
      <c r="B188" s="168"/>
      <c r="C188" s="168"/>
      <c r="D188" s="168"/>
      <c r="E188" s="168"/>
      <c r="F188" s="168"/>
      <c r="G188" s="112" t="s">
        <v>27</v>
      </c>
      <c r="H188" s="112" t="s">
        <v>28</v>
      </c>
    </row>
    <row r="189" spans="1:9" s="6" customFormat="1" ht="34" customHeight="1" thickBot="1" x14ac:dyDescent="0.3">
      <c r="A189" s="181" t="s">
        <v>75</v>
      </c>
      <c r="B189" s="181"/>
      <c r="C189" s="181"/>
      <c r="D189" s="181"/>
      <c r="E189" s="181"/>
      <c r="F189" s="181"/>
      <c r="G189" s="27">
        <f>SUM(G11:G186)</f>
        <v>0</v>
      </c>
      <c r="H189" s="26">
        <f>G189*1.2</f>
        <v>0</v>
      </c>
    </row>
    <row r="190" spans="1:9" s="6" customFormat="1" ht="16" customHeight="1" x14ac:dyDescent="0.35">
      <c r="A190" s="168"/>
      <c r="B190" s="168"/>
      <c r="C190" s="168"/>
      <c r="D190" s="168"/>
      <c r="E190" s="168"/>
      <c r="F190" s="168"/>
      <c r="G190" s="166"/>
      <c r="H190" s="167"/>
      <c r="I190" s="96"/>
    </row>
  </sheetData>
  <sheetProtection autoFilter="0"/>
  <mergeCells count="11">
    <mergeCell ref="G190:H190"/>
    <mergeCell ref="A190:F190"/>
    <mergeCell ref="A1:H3"/>
    <mergeCell ref="A4:H6"/>
    <mergeCell ref="A7:H7"/>
    <mergeCell ref="A188:F188"/>
    <mergeCell ref="A189:F189"/>
    <mergeCell ref="A172:A174"/>
    <mergeCell ref="A176:A178"/>
    <mergeCell ref="A180:A182"/>
    <mergeCell ref="A184:A186"/>
  </mergeCells>
  <phoneticPr fontId="25" type="noConversion"/>
  <printOptions horizontalCentered="1"/>
  <pageMargins left="0.23622047244094491" right="0.23622047244094491" top="0.39370078740157483" bottom="0.74803149606299213" header="0" footer="0.31496062992125984"/>
  <pageSetup paperSize="9" scale="98" fitToHeight="69" orientation="landscape" r:id="rId1"/>
  <headerFooter alignWithMargins="0">
    <oddHeader>&amp;R&amp;P/&amp;N</oddHeader>
    <oddFooter>&amp;C&amp;9Travaux de réfection des allées dans les parcs départementaux et propriétés départementales
Bordereau des Prix Unitaires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C3E18298A13D8459D276A147D2BC00D" ma:contentTypeVersion="12" ma:contentTypeDescription="Crée un document." ma:contentTypeScope="" ma:versionID="ce42b6d205508627d2bad64524b60ec7">
  <xsd:schema xmlns:xsd="http://www.w3.org/2001/XMLSchema" xmlns:xs="http://www.w3.org/2001/XMLSchema" xmlns:p="http://schemas.microsoft.com/office/2006/metadata/properties" xmlns:ns3="c06775a7-cbe2-4246-a76e-4369b7d5d448" xmlns:ns4="95b084f9-5732-40b8-80aa-6eccb5f30005" targetNamespace="http://schemas.microsoft.com/office/2006/metadata/properties" ma:root="true" ma:fieldsID="c9ea992cc911f306c13cc2b90c09c5e4" ns3:_="" ns4:_="">
    <xsd:import namespace="c06775a7-cbe2-4246-a76e-4369b7d5d448"/>
    <xsd:import namespace="95b084f9-5732-40b8-80aa-6eccb5f3000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6775a7-cbe2-4246-a76e-4369b7d5d44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b084f9-5732-40b8-80aa-6eccb5f30005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E2324E5-10B3-46A9-A503-00381D105E4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06775a7-cbe2-4246-a76e-4369b7d5d448"/>
    <ds:schemaRef ds:uri="95b084f9-5732-40b8-80aa-6eccb5f3000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D9C50E9-D92E-47EE-AC66-1123853966BC}">
  <ds:schemaRefs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purl.org/dc/elements/1.1/"/>
    <ds:schemaRef ds:uri="95b084f9-5732-40b8-80aa-6eccb5f30005"/>
    <ds:schemaRef ds:uri="http://purl.org/dc/terms/"/>
    <ds:schemaRef ds:uri="http://schemas.microsoft.com/office/infopath/2007/PartnerControls"/>
    <ds:schemaRef ds:uri="c06775a7-cbe2-4246-a76e-4369b7d5d448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36E8A13F-4953-460C-8F73-97E82126FD9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</vt:lpstr>
      <vt:lpstr>DQE</vt:lpstr>
      <vt:lpstr>BPU!Zone_d_impression</vt:lpstr>
      <vt:lpstr>DQE!Zone_d_impression</vt:lpstr>
    </vt:vector>
  </TitlesOfParts>
  <Company>Conseil Général des Hauts-de-Seine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JOURDAN Sophie - PCVAU/DPJP/STS/USC</dc:creator>
  <cp:lastModifiedBy>Ciret Sébastien</cp:lastModifiedBy>
  <cp:lastPrinted>2021-08-06T09:31:23Z</cp:lastPrinted>
  <dcterms:created xsi:type="dcterms:W3CDTF">2016-03-31T10:17:13Z</dcterms:created>
  <dcterms:modified xsi:type="dcterms:W3CDTF">2025-07-11T09:43:55Z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0x0101003C3E18298A13D8459D276A147D2BC00D</vt:lpwstr>
  </property>
</Properties>
</file>