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showInkAnnotation="0" autoCompressPictures="0"/>
  <mc:AlternateContent xmlns:mc="http://schemas.openxmlformats.org/markup-compatibility/2006">
    <mc:Choice Requires="x15">
      <x15ac:absPath xmlns:x15ac="http://schemas.microsoft.com/office/spreadsheetml/2010/11/ac" url="X:\MARCHES\2025\2025ALB009M - Gaz spéciaux et industriels\2-DCE\"/>
    </mc:Choice>
  </mc:AlternateContent>
  <xr:revisionPtr revIDLastSave="0" documentId="13_ncr:1_{3F3A686C-BC51-4587-8E43-2BDFF989519E}" xr6:coauthVersionLast="47" xr6:coauthVersionMax="47" xr10:uidLastSave="{00000000-0000-0000-0000-000000000000}"/>
  <bookViews>
    <workbookView xWindow="-120" yWindow="-120" windowWidth="29040" windowHeight="15720" tabRatio="500" xr2:uid="{00000000-000D-0000-FFFF-FFFF00000000}"/>
  </bookViews>
  <sheets>
    <sheet name="DQE"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6" i="1" l="1"/>
  <c r="I56" i="1"/>
  <c r="I57" i="1"/>
  <c r="I58" i="1"/>
  <c r="I55" i="1"/>
  <c r="J34" i="1"/>
  <c r="J35" i="1"/>
  <c r="J36" i="1"/>
  <c r="J37" i="1"/>
  <c r="J38" i="1"/>
  <c r="J39" i="1"/>
  <c r="J40" i="1"/>
  <c r="J41" i="1"/>
  <c r="J42" i="1"/>
  <c r="J43" i="1"/>
  <c r="J44" i="1"/>
  <c r="J45" i="1"/>
  <c r="J46" i="1"/>
  <c r="J47" i="1"/>
  <c r="J48" i="1"/>
  <c r="J49" i="1"/>
  <c r="J50" i="1"/>
  <c r="J51" i="1"/>
  <c r="J52" i="1"/>
  <c r="J53" i="1"/>
  <c r="J54" i="1"/>
  <c r="I34" i="1"/>
  <c r="I35" i="1"/>
  <c r="I36" i="1"/>
  <c r="I37" i="1"/>
  <c r="I38" i="1"/>
  <c r="I39" i="1"/>
  <c r="I40" i="1"/>
  <c r="I41" i="1"/>
  <c r="I42" i="1"/>
  <c r="I43" i="1"/>
  <c r="I44" i="1"/>
  <c r="I45" i="1"/>
  <c r="I46" i="1"/>
  <c r="I47" i="1"/>
  <c r="I48" i="1"/>
  <c r="I49" i="1"/>
  <c r="I50" i="1"/>
  <c r="I51" i="1"/>
  <c r="I52" i="1"/>
  <c r="I53" i="1"/>
  <c r="I54" i="1"/>
  <c r="F27" i="1"/>
  <c r="J27" i="1" s="1"/>
  <c r="I62" i="1" l="1"/>
  <c r="I27" i="1"/>
  <c r="J7" i="1"/>
  <c r="J9" i="1"/>
  <c r="J10" i="1"/>
  <c r="J12" i="1"/>
  <c r="J14" i="1"/>
  <c r="J15" i="1"/>
  <c r="J17" i="1"/>
  <c r="J18" i="1"/>
  <c r="J20" i="1"/>
  <c r="J21" i="1"/>
  <c r="J22" i="1"/>
  <c r="J23" i="1"/>
  <c r="J24" i="1"/>
  <c r="J26" i="1"/>
  <c r="J29" i="1"/>
  <c r="J30" i="1"/>
  <c r="J31" i="1"/>
  <c r="J32" i="1"/>
  <c r="J33" i="1"/>
  <c r="J6" i="1"/>
  <c r="F28" i="1" l="1"/>
  <c r="I24" i="1"/>
  <c r="F8" i="1"/>
  <c r="I20" i="1"/>
  <c r="I21" i="1"/>
  <c r="I6" i="1"/>
  <c r="I10" i="1"/>
  <c r="I9" i="1"/>
  <c r="I7" i="1"/>
  <c r="I14" i="1"/>
  <c r="I12" i="1"/>
  <c r="I15" i="1"/>
  <c r="I17" i="1"/>
  <c r="I18" i="1"/>
  <c r="I22" i="1"/>
  <c r="I23" i="1"/>
  <c r="I26" i="1"/>
  <c r="I29" i="1"/>
  <c r="I31" i="1"/>
  <c r="I30" i="1"/>
  <c r="I32" i="1"/>
  <c r="I33" i="1"/>
  <c r="I19" i="1" l="1"/>
  <c r="J19" i="1"/>
  <c r="I25" i="1"/>
  <c r="J25" i="1"/>
  <c r="I28" i="1"/>
  <c r="J28" i="1"/>
  <c r="I11" i="1"/>
  <c r="J11" i="1"/>
  <c r="I13" i="1"/>
  <c r="J13" i="1"/>
  <c r="I8" i="1"/>
  <c r="J8" i="1"/>
  <c r="I61" i="1" l="1"/>
  <c r="I60" i="1"/>
  <c r="I63" i="1" l="1"/>
</calcChain>
</file>

<file path=xl/sharedStrings.xml><?xml version="1.0" encoding="utf-8"?>
<sst xmlns="http://schemas.openxmlformats.org/spreadsheetml/2006/main" count="130" uniqueCount="63">
  <si>
    <t>B50</t>
  </si>
  <si>
    <t>CO2 TP</t>
  </si>
  <si>
    <t>Désignation</t>
  </si>
  <si>
    <t>Emballages utilisés</t>
  </si>
  <si>
    <t>B15</t>
  </si>
  <si>
    <t>C16</t>
  </si>
  <si>
    <t>Azote</t>
  </si>
  <si>
    <t>Total en € HT</t>
  </si>
  <si>
    <t>DETAIL ESTIMATIF QUANTITATIF</t>
  </si>
  <si>
    <t>*Quantité estimative annuelle</t>
  </si>
  <si>
    <t>Pureté %</t>
  </si>
  <si>
    <t>B20</t>
  </si>
  <si>
    <t>O2 20% ± 5 %
N2 99,999%</t>
  </si>
  <si>
    <t>Air</t>
  </si>
  <si>
    <t>Argon</t>
  </si>
  <si>
    <t>CO2</t>
  </si>
  <si>
    <t>CO</t>
  </si>
  <si>
    <t>Hélium</t>
  </si>
  <si>
    <t>hydrogène</t>
  </si>
  <si>
    <t>Méthane</t>
  </si>
  <si>
    <t>Ar = QS
CO2= 8 %(± 10 % relatif)</t>
  </si>
  <si>
    <t>oxygène</t>
  </si>
  <si>
    <t>gaz de soudage MAG (–Ar+5 à 15% CO²) Norme ISO 14175 : groupe M 20.</t>
  </si>
  <si>
    <t>Référence proposée</t>
  </si>
  <si>
    <t>Emballage proposé</t>
  </si>
  <si>
    <t>Prix en € HT
la charge ou 
au m3 pour les
cadres</t>
  </si>
  <si>
    <t>Cadre 9 bouteilles</t>
  </si>
  <si>
    <t>Qualité industrielle</t>
  </si>
  <si>
    <t>Prix en € HT location par emballage par an</t>
  </si>
  <si>
    <t>C2H2</t>
  </si>
  <si>
    <t>C2H4</t>
  </si>
  <si>
    <t>C2H6</t>
  </si>
  <si>
    <t>C3H8</t>
  </si>
  <si>
    <t>C6H6</t>
  </si>
  <si>
    <t>CH4</t>
  </si>
  <si>
    <t>H2</t>
  </si>
  <si>
    <t>C4H10</t>
  </si>
  <si>
    <t>HCL</t>
  </si>
  <si>
    <t>CH3CL</t>
  </si>
  <si>
    <t>S11</t>
  </si>
  <si>
    <t>5000 ppm</t>
  </si>
  <si>
    <t>6000 ppm</t>
  </si>
  <si>
    <t>3000 ppm</t>
  </si>
  <si>
    <t>1000 ppm</t>
  </si>
  <si>
    <t>3000ppm</t>
  </si>
  <si>
    <r>
      <t xml:space="preserve">Coût livraisons site école </t>
    </r>
    <r>
      <rPr>
        <b/>
        <sz val="12"/>
        <rFont val="Verdana"/>
        <family val="2"/>
      </rPr>
      <t>(multi points)</t>
    </r>
  </si>
  <si>
    <t>Coût/livraison</t>
  </si>
  <si>
    <t>Total € HT coût  location annuelle contenants précisés</t>
  </si>
  <si>
    <t>2025ALB009M - FOURNITURE DE GAZ SPECIAUX, MATERIELS DE DISTRIBUTION ET LOCATION D’EMBALLAGES</t>
  </si>
  <si>
    <t>TOTAL EN € HT coût gaz</t>
  </si>
  <si>
    <t>TOTAL EN € HT coût location</t>
  </si>
  <si>
    <t>TOTAL en € HT livraison</t>
  </si>
  <si>
    <t>TOTAL ANNUEL ESTIMATIF</t>
  </si>
  <si>
    <t>*Les quantités renseignées ne sont données qu'à titre d'information et ne constituent pas un engagement du pouvoir adjudicateur.</t>
  </si>
  <si>
    <t>*prix au litre</t>
  </si>
  <si>
    <t>Azote liquide*</t>
  </si>
  <si>
    <t>*Si le candidat décompose les coûts de livraison sans suivre la mutualisation, il doit multiplier ses frais par site "payant" (donc*6 pour le site école), En cas de décalage entre les documents de l'offre et le DQE, le pouvoir adjudicateur se réserve le droit de modifierle DQE d'autorité afin de parvenir au coût réel.</t>
  </si>
  <si>
    <t>Propane carburation</t>
  </si>
  <si>
    <t>13kg</t>
  </si>
  <si>
    <t>3 bonbonnes existantes*25 litres+1bonbonne 10 litres propriété école+1 100litres</t>
  </si>
  <si>
    <r>
      <t xml:space="preserve">Coût pour livraisons azote liquide site école </t>
    </r>
    <r>
      <rPr>
        <b/>
        <sz val="12"/>
        <rFont val="Verdana"/>
        <family val="2"/>
      </rPr>
      <t>(multi points)</t>
    </r>
  </si>
  <si>
    <t>Coût pour livraisons site GALA</t>
  </si>
  <si>
    <t>Coût pour livraisons azote liquide site GALA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</si>
</sst>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2"/>
      <color theme="1"/>
      <name val="Calibri"/>
      <family val="2"/>
      <scheme val="minor"/>
    </font>
    <font>
      <sz val="12"/>
      <name val="Verdana"/>
      <family val="2"/>
    </font>
    <font>
      <b/>
      <sz val="10"/>
      <name val="Verdana"/>
      <family val="2"/>
    </font>
    <font>
      <sz val="8"/>
      <name val="Calibri"/>
      <family val="2"/>
      <scheme val="minor"/>
    </font>
    <font>
      <b/>
      <sz val="12"/>
      <color theme="1"/>
      <name val="Calibri"/>
      <family val="2"/>
      <scheme val="minor"/>
    </font>
    <font>
      <b/>
      <sz val="12"/>
      <color rgb="FFFF0000"/>
      <name val="Calibri"/>
      <family val="2"/>
      <scheme val="minor"/>
    </font>
    <font>
      <sz val="12"/>
      <color rgb="FFFF0000"/>
      <name val="Calibri"/>
      <family val="2"/>
      <scheme val="minor"/>
    </font>
    <font>
      <sz val="12"/>
      <color rgb="FFFF0000"/>
      <name val="Verdana"/>
      <family val="2"/>
    </font>
    <font>
      <sz val="12"/>
      <name val="Calibri"/>
      <family val="2"/>
      <scheme val="minor"/>
    </font>
    <font>
      <sz val="12"/>
      <name val="Verdana"/>
      <family val="2"/>
    </font>
    <font>
      <b/>
      <sz val="12"/>
      <name val="Verdana"/>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1"/>
        <bgColor indexed="64"/>
      </patternFill>
    </fill>
  </fills>
  <borders count="11">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1"/>
      </left>
      <right style="thin">
        <color theme="1"/>
      </right>
      <top style="thin">
        <color theme="1"/>
      </top>
      <bottom style="thin">
        <color theme="1"/>
      </bottom>
      <diagonal/>
    </border>
    <border>
      <left style="medium">
        <color theme="1"/>
      </left>
      <right style="thin">
        <color theme="1"/>
      </right>
      <top style="thin">
        <color theme="1"/>
      </top>
      <bottom style="thin">
        <color theme="1"/>
      </bottom>
      <diagonal/>
    </border>
    <border>
      <left/>
      <right style="thin">
        <color auto="1"/>
      </right>
      <top/>
      <bottom style="thin">
        <color auto="1"/>
      </bottom>
      <diagonal/>
    </border>
    <border>
      <left style="thin">
        <color auto="1"/>
      </left>
      <right style="thin">
        <color auto="1"/>
      </right>
      <top/>
      <bottom style="thin">
        <color auto="1"/>
      </bottom>
      <diagonal/>
    </border>
  </borders>
  <cellStyleXfs count="1">
    <xf numFmtId="0" fontId="0" fillId="0" borderId="0"/>
  </cellStyleXfs>
  <cellXfs count="40">
    <xf numFmtId="0" fontId="0" fillId="0" borderId="0" xfId="0"/>
    <xf numFmtId="0" fontId="2" fillId="3" borderId="3" xfId="0" applyFont="1" applyFill="1" applyBorder="1" applyAlignment="1">
      <alignment horizontal="center" vertical="center" wrapText="1"/>
    </xf>
    <xf numFmtId="0" fontId="4" fillId="0" borderId="0" xfId="0" applyFont="1" applyAlignment="1">
      <alignment horizontal="center" vertical="center" wrapText="1"/>
    </xf>
    <xf numFmtId="0" fontId="5" fillId="0" borderId="0" xfId="0" applyFont="1" applyAlignment="1">
      <alignment horizontal="center" vertical="center" wrapText="1"/>
    </xf>
    <xf numFmtId="0" fontId="2" fillId="3" borderId="2" xfId="0" applyFont="1" applyFill="1" applyBorder="1" applyAlignment="1">
      <alignment horizontal="center" vertical="center" wrapText="1"/>
    </xf>
    <xf numFmtId="0" fontId="0" fillId="0" borderId="0" xfId="0" applyAlignment="1">
      <alignment vertical="center" wrapText="1"/>
    </xf>
    <xf numFmtId="0" fontId="6" fillId="0" borderId="0" xfId="0" applyFont="1" applyAlignment="1">
      <alignment vertical="center" wrapText="1"/>
    </xf>
    <xf numFmtId="1" fontId="0" fillId="0" borderId="0" xfId="0" applyNumberFormat="1" applyAlignment="1">
      <alignment horizontal="center" vertical="center" wrapText="1"/>
    </xf>
    <xf numFmtId="0" fontId="1" fillId="2" borderId="1" xfId="0" applyFont="1" applyFill="1" applyBorder="1" applyAlignment="1">
      <alignment vertical="center" wrapText="1"/>
    </xf>
    <xf numFmtId="0" fontId="1" fillId="2" borderId="1" xfId="0" applyFont="1" applyFill="1" applyBorder="1" applyAlignment="1">
      <alignment horizontal="center" vertical="center" wrapText="1"/>
    </xf>
    <xf numFmtId="0" fontId="6" fillId="0" borderId="1" xfId="0" applyFont="1" applyBorder="1" applyAlignment="1">
      <alignment vertical="center" wrapText="1"/>
    </xf>
    <xf numFmtId="0" fontId="0" fillId="0" borderId="1" xfId="0" applyBorder="1" applyAlignment="1">
      <alignment horizontal="center" vertical="center" wrapText="1"/>
    </xf>
    <xf numFmtId="0" fontId="0" fillId="0" borderId="1" xfId="0" applyBorder="1" applyAlignment="1">
      <alignment vertical="center" wrapText="1"/>
    </xf>
    <xf numFmtId="4" fontId="0" fillId="0" borderId="1" xfId="0" applyNumberFormat="1" applyBorder="1" applyAlignment="1">
      <alignment horizontal="right" vertical="center" wrapText="1"/>
    </xf>
    <xf numFmtId="0" fontId="7" fillId="2" borderId="1" xfId="0" applyFont="1" applyFill="1" applyBorder="1" applyAlignment="1">
      <alignment horizontal="center" vertical="center" wrapText="1"/>
    </xf>
    <xf numFmtId="1" fontId="0" fillId="0" borderId="1" xfId="0" applyNumberFormat="1" applyBorder="1" applyAlignment="1">
      <alignment horizontal="center" vertical="center" wrapText="1"/>
    </xf>
    <xf numFmtId="1" fontId="0" fillId="0" borderId="1" xfId="0" applyNumberFormat="1" applyBorder="1" applyAlignment="1">
      <alignment vertical="center" wrapText="1"/>
    </xf>
    <xf numFmtId="0" fontId="8" fillId="0" borderId="1" xfId="0" applyFont="1" applyBorder="1" applyAlignment="1">
      <alignment vertical="center" wrapText="1"/>
    </xf>
    <xf numFmtId="0" fontId="8" fillId="0" borderId="1" xfId="0" applyFont="1" applyBorder="1" applyAlignment="1">
      <alignment horizontal="center" vertical="center" wrapText="1"/>
    </xf>
    <xf numFmtId="4" fontId="8" fillId="0" borderId="1" xfId="0" applyNumberFormat="1" applyFont="1" applyBorder="1" applyAlignment="1">
      <alignment horizontal="right" vertical="center" wrapText="1"/>
    </xf>
    <xf numFmtId="0" fontId="8" fillId="0" borderId="0" xfId="0" applyFont="1" applyAlignment="1">
      <alignment vertical="center" wrapText="1"/>
    </xf>
    <xf numFmtId="0" fontId="9" fillId="0" borderId="8" xfId="0" applyFont="1" applyBorder="1" applyAlignment="1">
      <alignment vertical="center" wrapText="1"/>
    </xf>
    <xf numFmtId="0" fontId="1" fillId="0" borderId="7" xfId="0" applyFont="1" applyBorder="1" applyAlignment="1">
      <alignment horizontal="center" vertical="center" wrapText="1"/>
    </xf>
    <xf numFmtId="0" fontId="9" fillId="0" borderId="7" xfId="0" applyFont="1" applyBorder="1" applyAlignment="1">
      <alignment horizontal="center" vertical="center" wrapText="1"/>
    </xf>
    <xf numFmtId="4" fontId="4" fillId="3" borderId="1" xfId="0" applyNumberFormat="1" applyFont="1" applyFill="1" applyBorder="1" applyAlignment="1">
      <alignment horizontal="right" vertical="center" wrapText="1"/>
    </xf>
    <xf numFmtId="0" fontId="4" fillId="3" borderId="6" xfId="0" applyFont="1" applyFill="1" applyBorder="1" applyAlignment="1">
      <alignment horizontal="right" vertical="center" wrapText="1"/>
    </xf>
    <xf numFmtId="0" fontId="4" fillId="3" borderId="9" xfId="0" applyFont="1" applyFill="1" applyBorder="1" applyAlignment="1">
      <alignment horizontal="right" vertical="center" wrapText="1"/>
    </xf>
    <xf numFmtId="4" fontId="4" fillId="3" borderId="10" xfId="0" applyNumberFormat="1" applyFont="1" applyFill="1" applyBorder="1" applyAlignment="1">
      <alignment horizontal="right" vertical="center" wrapText="1"/>
    </xf>
    <xf numFmtId="0" fontId="0" fillId="0" borderId="1" xfId="0" applyBorder="1"/>
    <xf numFmtId="0" fontId="0" fillId="0" borderId="1" xfId="0" applyBorder="1" applyAlignment="1">
      <alignment horizontal="center"/>
    </xf>
    <xf numFmtId="9" fontId="0" fillId="0" borderId="1" xfId="0" applyNumberFormat="1" applyBorder="1" applyAlignment="1">
      <alignment horizontal="center"/>
    </xf>
    <xf numFmtId="0" fontId="0" fillId="0" borderId="1" xfId="0" applyBorder="1" applyAlignment="1">
      <alignment horizontal="left"/>
    </xf>
    <xf numFmtId="0" fontId="6" fillId="4" borderId="1" xfId="0" applyFont="1" applyFill="1" applyBorder="1" applyAlignment="1">
      <alignment vertical="center" wrapText="1"/>
    </xf>
    <xf numFmtId="4" fontId="0" fillId="4" borderId="1" xfId="0" applyNumberFormat="1" applyFill="1" applyBorder="1" applyAlignment="1">
      <alignment horizontal="right" vertical="center" wrapText="1"/>
    </xf>
    <xf numFmtId="0" fontId="4" fillId="0" borderId="0" xfId="0" applyFont="1" applyAlignment="1">
      <alignment horizontal="center" vertical="center" wrapText="1"/>
    </xf>
    <xf numFmtId="0" fontId="0" fillId="0" borderId="0" xfId="0" applyAlignment="1">
      <alignment horizontal="center" vertical="center" wrapText="1"/>
    </xf>
    <xf numFmtId="0" fontId="4" fillId="3" borderId="4"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4" fillId="3" borderId="6" xfId="0" applyFont="1" applyFill="1" applyBorder="1" applyAlignment="1">
      <alignment horizontal="right" vertical="center" wrapText="1"/>
    </xf>
    <xf numFmtId="0" fontId="0" fillId="0" borderId="0" xfId="0" applyAlignment="1">
      <alignment horizontal="left" vertical="center" wrapText="1"/>
    </xf>
  </cellXfs>
  <cellStyles count="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66"/>
  <sheetViews>
    <sheetView tabSelected="1" showRuler="0" zoomScaleNormal="100" workbookViewId="0">
      <selection activeCell="C58" sqref="C58"/>
    </sheetView>
  </sheetViews>
  <sheetFormatPr baseColWidth="10" defaultColWidth="11" defaultRowHeight="15.75" x14ac:dyDescent="0.25"/>
  <cols>
    <col min="1" max="1" width="22.75" style="5" customWidth="1"/>
    <col min="2" max="2" width="12.625" style="5" customWidth="1"/>
    <col min="3" max="3" width="16.375" style="5" customWidth="1"/>
    <col min="4" max="4" width="24.375" style="6" bestFit="1" customWidth="1"/>
    <col min="5" max="5" width="25.625" style="6" customWidth="1"/>
    <col min="6" max="6" width="11" style="7"/>
    <col min="7" max="8" width="13.625" style="5" customWidth="1"/>
    <col min="9" max="16384" width="11" style="5"/>
  </cols>
  <sheetData>
    <row r="1" spans="1:11" x14ac:dyDescent="0.25">
      <c r="A1" s="34" t="s">
        <v>8</v>
      </c>
      <c r="B1" s="34"/>
      <c r="C1" s="34"/>
      <c r="D1" s="34"/>
      <c r="E1" s="34"/>
      <c r="F1" s="34"/>
      <c r="G1" s="34"/>
      <c r="H1" s="34"/>
      <c r="I1" s="34"/>
    </row>
    <row r="2" spans="1:11" x14ac:dyDescent="0.25">
      <c r="A2" s="2"/>
      <c r="B2" s="2"/>
      <c r="C2" s="2"/>
      <c r="D2" s="3"/>
      <c r="E2" s="3"/>
      <c r="F2" s="2"/>
      <c r="G2" s="2"/>
      <c r="H2" s="2"/>
      <c r="I2" s="2"/>
    </row>
    <row r="3" spans="1:11" x14ac:dyDescent="0.25">
      <c r="A3" s="34" t="s">
        <v>48</v>
      </c>
      <c r="B3" s="35"/>
      <c r="C3" s="35"/>
      <c r="D3" s="35"/>
      <c r="E3" s="35"/>
      <c r="F3" s="35"/>
      <c r="G3" s="35"/>
      <c r="H3" s="35"/>
      <c r="I3" s="35"/>
    </row>
    <row r="4" spans="1:11" ht="16.5" thickBot="1" x14ac:dyDescent="0.3"/>
    <row r="5" spans="1:11" ht="76.5" x14ac:dyDescent="0.25">
      <c r="A5" s="4" t="s">
        <v>2</v>
      </c>
      <c r="B5" s="1" t="s">
        <v>3</v>
      </c>
      <c r="C5" s="1" t="s">
        <v>10</v>
      </c>
      <c r="D5" s="1" t="s">
        <v>23</v>
      </c>
      <c r="E5" s="1" t="s">
        <v>24</v>
      </c>
      <c r="F5" s="1" t="s">
        <v>9</v>
      </c>
      <c r="G5" s="1" t="s">
        <v>25</v>
      </c>
      <c r="H5" s="1" t="s">
        <v>28</v>
      </c>
      <c r="I5" s="1" t="s">
        <v>7</v>
      </c>
      <c r="J5" s="1" t="s">
        <v>47</v>
      </c>
    </row>
    <row r="6" spans="1:11" ht="45" x14ac:dyDescent="0.25">
      <c r="A6" s="8" t="s">
        <v>13</v>
      </c>
      <c r="B6" s="9" t="s">
        <v>4</v>
      </c>
      <c r="C6" s="9" t="s">
        <v>12</v>
      </c>
      <c r="D6" s="10"/>
      <c r="E6" s="10"/>
      <c r="F6" s="11">
        <v>3</v>
      </c>
      <c r="G6" s="12"/>
      <c r="H6" s="12"/>
      <c r="I6" s="13">
        <f t="shared" ref="I6:I15" si="0">F6*G6</f>
        <v>0</v>
      </c>
      <c r="J6" s="13">
        <f>F6*H6</f>
        <v>0</v>
      </c>
    </row>
    <row r="7" spans="1:11" x14ac:dyDescent="0.25">
      <c r="A7" s="8" t="s">
        <v>14</v>
      </c>
      <c r="B7" s="9" t="s">
        <v>4</v>
      </c>
      <c r="C7" s="9">
        <v>99.999899999999997</v>
      </c>
      <c r="D7" s="10"/>
      <c r="E7" s="10"/>
      <c r="F7" s="11">
        <v>10</v>
      </c>
      <c r="G7" s="12"/>
      <c r="H7" s="12"/>
      <c r="I7" s="13">
        <f t="shared" si="0"/>
        <v>0</v>
      </c>
      <c r="J7" s="13">
        <f t="shared" ref="J7:J54" si="1">F7*H7</f>
        <v>0</v>
      </c>
    </row>
    <row r="8" spans="1:11" x14ac:dyDescent="0.25">
      <c r="A8" s="8" t="s">
        <v>14</v>
      </c>
      <c r="B8" s="9" t="s">
        <v>0</v>
      </c>
      <c r="C8" s="9">
        <v>99.998999999999995</v>
      </c>
      <c r="D8" s="10"/>
      <c r="E8" s="10"/>
      <c r="F8" s="11">
        <f>20+25</f>
        <v>45</v>
      </c>
      <c r="G8" s="12"/>
      <c r="H8" s="12"/>
      <c r="I8" s="13">
        <f t="shared" si="0"/>
        <v>0</v>
      </c>
      <c r="J8" s="13">
        <f t="shared" si="1"/>
        <v>0</v>
      </c>
    </row>
    <row r="9" spans="1:11" ht="30" x14ac:dyDescent="0.25">
      <c r="A9" s="8" t="s">
        <v>14</v>
      </c>
      <c r="B9" s="9" t="s">
        <v>26</v>
      </c>
      <c r="C9" s="9">
        <v>99.998999999999995</v>
      </c>
      <c r="D9" s="10"/>
      <c r="E9" s="10"/>
      <c r="F9" s="11">
        <v>4</v>
      </c>
      <c r="G9" s="12"/>
      <c r="H9" s="12"/>
      <c r="I9" s="13">
        <f t="shared" si="0"/>
        <v>0</v>
      </c>
      <c r="J9" s="13">
        <f t="shared" si="1"/>
        <v>0</v>
      </c>
    </row>
    <row r="10" spans="1:11" x14ac:dyDescent="0.25">
      <c r="A10" s="8" t="s">
        <v>14</v>
      </c>
      <c r="B10" s="9" t="s">
        <v>0</v>
      </c>
      <c r="C10" s="9">
        <v>99.995000000000005</v>
      </c>
      <c r="D10" s="10"/>
      <c r="E10" s="10"/>
      <c r="F10" s="11">
        <v>1</v>
      </c>
      <c r="G10" s="12"/>
      <c r="H10" s="12"/>
      <c r="I10" s="13">
        <f t="shared" si="0"/>
        <v>0</v>
      </c>
      <c r="J10" s="13">
        <f t="shared" si="1"/>
        <v>0</v>
      </c>
    </row>
    <row r="11" spans="1:11" x14ac:dyDescent="0.25">
      <c r="A11" s="8" t="s">
        <v>6</v>
      </c>
      <c r="B11" s="9" t="s">
        <v>0</v>
      </c>
      <c r="C11" s="9">
        <v>99.998999999999995</v>
      </c>
      <c r="D11" s="14"/>
      <c r="E11" s="14"/>
      <c r="F11" s="15">
        <v>60</v>
      </c>
      <c r="G11" s="16"/>
      <c r="H11" s="16"/>
      <c r="I11" s="13">
        <f t="shared" si="0"/>
        <v>0</v>
      </c>
      <c r="J11" s="13">
        <f t="shared" si="1"/>
        <v>0</v>
      </c>
    </row>
    <row r="12" spans="1:11" x14ac:dyDescent="0.25">
      <c r="A12" s="8" t="s">
        <v>6</v>
      </c>
      <c r="B12" s="9" t="s">
        <v>4</v>
      </c>
      <c r="C12" s="9">
        <v>99.998999999999995</v>
      </c>
      <c r="D12" s="10"/>
      <c r="E12" s="10"/>
      <c r="F12" s="11">
        <v>3</v>
      </c>
      <c r="G12" s="12"/>
      <c r="H12" s="12"/>
      <c r="I12" s="13">
        <f t="shared" si="0"/>
        <v>0</v>
      </c>
      <c r="J12" s="13">
        <f t="shared" si="1"/>
        <v>0</v>
      </c>
    </row>
    <row r="13" spans="1:11" x14ac:dyDescent="0.25">
      <c r="A13" s="8" t="s">
        <v>6</v>
      </c>
      <c r="B13" s="9" t="s">
        <v>0</v>
      </c>
      <c r="C13" s="9">
        <v>99.995000000000005</v>
      </c>
      <c r="D13" s="10"/>
      <c r="E13" s="10"/>
      <c r="F13" s="11">
        <v>15</v>
      </c>
      <c r="G13" s="12"/>
      <c r="H13" s="12"/>
      <c r="I13" s="13">
        <f t="shared" si="0"/>
        <v>0</v>
      </c>
      <c r="J13" s="13">
        <f t="shared" si="1"/>
        <v>0</v>
      </c>
    </row>
    <row r="14" spans="1:11" ht="30" x14ac:dyDescent="0.25">
      <c r="A14" s="8" t="s">
        <v>6</v>
      </c>
      <c r="B14" s="9" t="s">
        <v>26</v>
      </c>
      <c r="C14" s="9">
        <v>99.995000000000005</v>
      </c>
      <c r="D14" s="10"/>
      <c r="E14" s="10"/>
      <c r="F14" s="11">
        <v>4</v>
      </c>
      <c r="G14" s="12"/>
      <c r="H14" s="12"/>
      <c r="I14" s="13">
        <f t="shared" si="0"/>
        <v>0</v>
      </c>
      <c r="J14" s="13">
        <f t="shared" si="1"/>
        <v>0</v>
      </c>
    </row>
    <row r="15" spans="1:11" s="20" customFormat="1" x14ac:dyDescent="0.25">
      <c r="A15" s="8" t="s">
        <v>6</v>
      </c>
      <c r="B15" s="9" t="s">
        <v>4</v>
      </c>
      <c r="C15" s="9">
        <v>99.999899999999997</v>
      </c>
      <c r="D15" s="17"/>
      <c r="E15" s="17"/>
      <c r="F15" s="18">
        <v>2</v>
      </c>
      <c r="G15" s="17"/>
      <c r="H15" s="17"/>
      <c r="I15" s="19">
        <f t="shared" si="0"/>
        <v>0</v>
      </c>
      <c r="J15" s="13">
        <f t="shared" si="1"/>
        <v>0</v>
      </c>
    </row>
    <row r="16" spans="1:11" s="20" customFormat="1" ht="150" x14ac:dyDescent="0.25">
      <c r="A16" s="8" t="s">
        <v>55</v>
      </c>
      <c r="B16" s="9" t="s">
        <v>59</v>
      </c>
      <c r="C16" s="9"/>
      <c r="D16" s="17"/>
      <c r="E16" s="17"/>
      <c r="F16" s="18">
        <v>1500</v>
      </c>
      <c r="G16" s="17"/>
      <c r="H16" s="17"/>
      <c r="I16" s="19">
        <f>960*G16</f>
        <v>0</v>
      </c>
      <c r="J16" s="33"/>
      <c r="K16" s="20" t="s">
        <v>54</v>
      </c>
    </row>
    <row r="17" spans="1:10" x14ac:dyDescent="0.25">
      <c r="A17" s="8" t="s">
        <v>16</v>
      </c>
      <c r="B17" s="9" t="s">
        <v>0</v>
      </c>
      <c r="C17" s="9">
        <v>99.7</v>
      </c>
      <c r="D17" s="10"/>
      <c r="E17" s="10"/>
      <c r="F17" s="11">
        <v>1</v>
      </c>
      <c r="G17" s="12"/>
      <c r="H17" s="12"/>
      <c r="I17" s="13">
        <f>F17*G17</f>
        <v>0</v>
      </c>
      <c r="J17" s="13">
        <f t="shared" si="1"/>
        <v>0</v>
      </c>
    </row>
    <row r="18" spans="1:10" x14ac:dyDescent="0.25">
      <c r="A18" s="8" t="s">
        <v>16</v>
      </c>
      <c r="B18" s="9" t="s">
        <v>0</v>
      </c>
      <c r="C18" s="9">
        <v>99.997</v>
      </c>
      <c r="D18" s="10"/>
      <c r="E18" s="10"/>
      <c r="F18" s="11">
        <v>1</v>
      </c>
      <c r="G18" s="12"/>
      <c r="H18" s="12"/>
      <c r="I18" s="13">
        <f>F18*G18</f>
        <v>0</v>
      </c>
      <c r="J18" s="13">
        <f t="shared" si="1"/>
        <v>0</v>
      </c>
    </row>
    <row r="19" spans="1:10" x14ac:dyDescent="0.25">
      <c r="A19" s="8" t="s">
        <v>1</v>
      </c>
      <c r="B19" s="9" t="s">
        <v>0</v>
      </c>
      <c r="C19" s="9">
        <v>99.7</v>
      </c>
      <c r="D19" s="14"/>
      <c r="E19" s="14"/>
      <c r="F19" s="15">
        <v>20</v>
      </c>
      <c r="G19" s="16"/>
      <c r="H19" s="16"/>
      <c r="I19" s="13">
        <f t="shared" ref="I19:I21" si="2">F19*G19</f>
        <v>0</v>
      </c>
      <c r="J19" s="13">
        <f t="shared" si="1"/>
        <v>0</v>
      </c>
    </row>
    <row r="20" spans="1:10" x14ac:dyDescent="0.25">
      <c r="A20" s="8" t="s">
        <v>1</v>
      </c>
      <c r="B20" s="9" t="s">
        <v>11</v>
      </c>
      <c r="C20" s="9">
        <v>99.7</v>
      </c>
      <c r="D20" s="14"/>
      <c r="E20" s="14"/>
      <c r="F20" s="15">
        <v>2</v>
      </c>
      <c r="G20" s="16"/>
      <c r="H20" s="16"/>
      <c r="I20" s="13">
        <f t="shared" si="2"/>
        <v>0</v>
      </c>
      <c r="J20" s="13">
        <f t="shared" si="1"/>
        <v>0</v>
      </c>
    </row>
    <row r="21" spans="1:10" x14ac:dyDescent="0.25">
      <c r="A21" s="8" t="s">
        <v>1</v>
      </c>
      <c r="B21" s="9" t="s">
        <v>4</v>
      </c>
      <c r="C21" s="9">
        <v>99.995000000000005</v>
      </c>
      <c r="D21" s="14"/>
      <c r="E21" s="14"/>
      <c r="F21" s="15">
        <v>1</v>
      </c>
      <c r="G21" s="16"/>
      <c r="H21" s="16"/>
      <c r="I21" s="13">
        <f t="shared" si="2"/>
        <v>0</v>
      </c>
      <c r="J21" s="13">
        <f t="shared" si="1"/>
        <v>0</v>
      </c>
    </row>
    <row r="22" spans="1:10" x14ac:dyDescent="0.25">
      <c r="A22" s="8" t="s">
        <v>15</v>
      </c>
      <c r="B22" s="9" t="s">
        <v>0</v>
      </c>
      <c r="C22" s="9">
        <v>99.995000000000005</v>
      </c>
      <c r="D22" s="10"/>
      <c r="E22" s="10"/>
      <c r="F22" s="11">
        <v>2</v>
      </c>
      <c r="G22" s="12"/>
      <c r="H22" s="12"/>
      <c r="I22" s="13">
        <f>F22*G22</f>
        <v>0</v>
      </c>
      <c r="J22" s="13">
        <f t="shared" si="1"/>
        <v>0</v>
      </c>
    </row>
    <row r="23" spans="1:10" ht="30" x14ac:dyDescent="0.25">
      <c r="A23" s="8" t="s">
        <v>15</v>
      </c>
      <c r="B23" s="9" t="s">
        <v>26</v>
      </c>
      <c r="C23" s="14" t="s">
        <v>27</v>
      </c>
      <c r="D23" s="10"/>
      <c r="E23" s="10"/>
      <c r="F23" s="11">
        <v>1</v>
      </c>
      <c r="G23" s="12"/>
      <c r="H23" s="12"/>
      <c r="I23" s="13">
        <f>F23*G23</f>
        <v>0</v>
      </c>
      <c r="J23" s="13">
        <f t="shared" si="1"/>
        <v>0</v>
      </c>
    </row>
    <row r="24" spans="1:10" x14ac:dyDescent="0.25">
      <c r="A24" s="8" t="s">
        <v>15</v>
      </c>
      <c r="B24" s="9" t="s">
        <v>0</v>
      </c>
      <c r="C24" s="9">
        <v>99.998999999999995</v>
      </c>
      <c r="D24" s="10"/>
      <c r="E24" s="10"/>
      <c r="F24" s="11">
        <v>1</v>
      </c>
      <c r="G24" s="12"/>
      <c r="H24" s="12"/>
      <c r="I24" s="13">
        <f t="shared" ref="I24" si="3">F24*G24</f>
        <v>0</v>
      </c>
      <c r="J24" s="13">
        <f t="shared" si="1"/>
        <v>0</v>
      </c>
    </row>
    <row r="25" spans="1:10" x14ac:dyDescent="0.25">
      <c r="A25" s="8" t="s">
        <v>17</v>
      </c>
      <c r="B25" s="9" t="s">
        <v>0</v>
      </c>
      <c r="C25" s="9">
        <v>99.999899999999997</v>
      </c>
      <c r="D25" s="10"/>
      <c r="E25" s="10"/>
      <c r="F25" s="11">
        <v>10</v>
      </c>
      <c r="G25" s="12"/>
      <c r="H25" s="12"/>
      <c r="I25" s="13">
        <f t="shared" ref="I25:I54" si="4">F25*G25</f>
        <v>0</v>
      </c>
      <c r="J25" s="13">
        <f t="shared" si="1"/>
        <v>0</v>
      </c>
    </row>
    <row r="26" spans="1:10" x14ac:dyDescent="0.25">
      <c r="A26" s="8" t="s">
        <v>17</v>
      </c>
      <c r="B26" s="9" t="s">
        <v>4</v>
      </c>
      <c r="C26" s="9">
        <v>99.999899999999997</v>
      </c>
      <c r="D26" s="10"/>
      <c r="E26" s="10"/>
      <c r="F26" s="11">
        <v>12</v>
      </c>
      <c r="G26" s="12"/>
      <c r="H26" s="12"/>
      <c r="I26" s="13">
        <f t="shared" si="4"/>
        <v>0</v>
      </c>
      <c r="J26" s="13">
        <f t="shared" si="1"/>
        <v>0</v>
      </c>
    </row>
    <row r="27" spans="1:10" x14ac:dyDescent="0.25">
      <c r="A27" s="8" t="s">
        <v>18</v>
      </c>
      <c r="B27" s="9" t="s">
        <v>0</v>
      </c>
      <c r="C27" s="9">
        <v>99.995000000000005</v>
      </c>
      <c r="D27" s="10"/>
      <c r="E27" s="10"/>
      <c r="F27" s="11">
        <f>2+1</f>
        <v>3</v>
      </c>
      <c r="G27" s="12"/>
      <c r="H27" s="12"/>
      <c r="I27" s="13">
        <f t="shared" ref="I27" si="5">F27*G27</f>
        <v>0</v>
      </c>
      <c r="J27" s="13">
        <f t="shared" ref="J27" si="6">F27*H27</f>
        <v>0</v>
      </c>
    </row>
    <row r="28" spans="1:10" x14ac:dyDescent="0.25">
      <c r="A28" s="8" t="s">
        <v>18</v>
      </c>
      <c r="B28" s="9" t="s">
        <v>0</v>
      </c>
      <c r="C28" s="9">
        <v>99.999899999999997</v>
      </c>
      <c r="D28" s="10"/>
      <c r="E28" s="10"/>
      <c r="F28" s="11">
        <f>2+1</f>
        <v>3</v>
      </c>
      <c r="G28" s="12"/>
      <c r="H28" s="12"/>
      <c r="I28" s="13">
        <f t="shared" si="4"/>
        <v>0</v>
      </c>
      <c r="J28" s="13">
        <f t="shared" si="1"/>
        <v>0</v>
      </c>
    </row>
    <row r="29" spans="1:10" x14ac:dyDescent="0.25">
      <c r="A29" s="8" t="s">
        <v>18</v>
      </c>
      <c r="B29" s="9" t="s">
        <v>4</v>
      </c>
      <c r="C29" s="9">
        <v>99.998999999999995</v>
      </c>
      <c r="D29" s="10"/>
      <c r="E29" s="10"/>
      <c r="F29" s="11">
        <v>7</v>
      </c>
      <c r="G29" s="12"/>
      <c r="H29" s="12"/>
      <c r="I29" s="13">
        <f t="shared" si="4"/>
        <v>0</v>
      </c>
      <c r="J29" s="13">
        <f t="shared" si="1"/>
        <v>0</v>
      </c>
    </row>
    <row r="30" spans="1:10" x14ac:dyDescent="0.25">
      <c r="A30" s="8" t="s">
        <v>19</v>
      </c>
      <c r="B30" s="9" t="s">
        <v>5</v>
      </c>
      <c r="C30" s="9">
        <v>95</v>
      </c>
      <c r="D30" s="10"/>
      <c r="E30" s="10"/>
      <c r="F30" s="11">
        <v>2</v>
      </c>
      <c r="G30" s="12"/>
      <c r="H30" s="12"/>
      <c r="I30" s="13">
        <f t="shared" si="4"/>
        <v>0</v>
      </c>
      <c r="J30" s="13">
        <f t="shared" si="1"/>
        <v>0</v>
      </c>
    </row>
    <row r="31" spans="1:10" x14ac:dyDescent="0.25">
      <c r="A31" s="8" t="s">
        <v>19</v>
      </c>
      <c r="B31" s="9" t="s">
        <v>0</v>
      </c>
      <c r="C31" s="9">
        <v>99.5</v>
      </c>
      <c r="D31" s="10"/>
      <c r="E31" s="10"/>
      <c r="F31" s="11">
        <v>2</v>
      </c>
      <c r="G31" s="12"/>
      <c r="H31" s="12"/>
      <c r="I31" s="13">
        <f t="shared" si="4"/>
        <v>0</v>
      </c>
      <c r="J31" s="13">
        <f t="shared" si="1"/>
        <v>0</v>
      </c>
    </row>
    <row r="32" spans="1:10" ht="75" x14ac:dyDescent="0.25">
      <c r="A32" s="21" t="s">
        <v>22</v>
      </c>
      <c r="B32" s="22" t="s">
        <v>0</v>
      </c>
      <c r="C32" s="23" t="s">
        <v>20</v>
      </c>
      <c r="D32" s="10"/>
      <c r="E32" s="10"/>
      <c r="F32" s="11">
        <v>1</v>
      </c>
      <c r="G32" s="12"/>
      <c r="H32" s="12"/>
      <c r="I32" s="13">
        <f t="shared" si="4"/>
        <v>0</v>
      </c>
      <c r="J32" s="13">
        <f t="shared" si="1"/>
        <v>0</v>
      </c>
    </row>
    <row r="33" spans="1:10" x14ac:dyDescent="0.25">
      <c r="A33" s="8" t="s">
        <v>21</v>
      </c>
      <c r="B33" s="9" t="s">
        <v>0</v>
      </c>
      <c r="C33" s="9">
        <v>99.998999999999995</v>
      </c>
      <c r="D33" s="10"/>
      <c r="E33" s="10"/>
      <c r="F33" s="11">
        <v>10</v>
      </c>
      <c r="G33" s="12"/>
      <c r="H33" s="12"/>
      <c r="I33" s="13">
        <f t="shared" si="4"/>
        <v>0</v>
      </c>
      <c r="J33" s="13">
        <f t="shared" si="1"/>
        <v>0</v>
      </c>
    </row>
    <row r="34" spans="1:10" x14ac:dyDescent="0.25">
      <c r="A34" s="28" t="s">
        <v>29</v>
      </c>
      <c r="B34" s="29" t="s">
        <v>11</v>
      </c>
      <c r="C34" s="29" t="s">
        <v>40</v>
      </c>
      <c r="D34" s="10"/>
      <c r="E34" s="10"/>
      <c r="F34" s="15">
        <v>1</v>
      </c>
      <c r="G34" s="12"/>
      <c r="H34" s="12"/>
      <c r="I34" s="13">
        <f t="shared" si="4"/>
        <v>0</v>
      </c>
      <c r="J34" s="13">
        <f t="shared" si="1"/>
        <v>0</v>
      </c>
    </row>
    <row r="35" spans="1:10" x14ac:dyDescent="0.25">
      <c r="A35" s="28" t="s">
        <v>30</v>
      </c>
      <c r="B35" s="29" t="s">
        <v>11</v>
      </c>
      <c r="C35" s="29" t="s">
        <v>40</v>
      </c>
      <c r="D35" s="10"/>
      <c r="E35" s="10"/>
      <c r="F35" s="15">
        <v>1</v>
      </c>
      <c r="G35" s="12"/>
      <c r="H35" s="12"/>
      <c r="I35" s="13">
        <f t="shared" si="4"/>
        <v>0</v>
      </c>
      <c r="J35" s="13">
        <f t="shared" si="1"/>
        <v>0</v>
      </c>
    </row>
    <row r="36" spans="1:10" x14ac:dyDescent="0.25">
      <c r="A36" s="28" t="s">
        <v>31</v>
      </c>
      <c r="B36" s="29" t="s">
        <v>11</v>
      </c>
      <c r="C36" s="29" t="s">
        <v>41</v>
      </c>
      <c r="D36" s="10"/>
      <c r="E36" s="10"/>
      <c r="F36" s="15">
        <v>1</v>
      </c>
      <c r="G36" s="12"/>
      <c r="H36" s="12"/>
      <c r="I36" s="13">
        <f t="shared" si="4"/>
        <v>0</v>
      </c>
      <c r="J36" s="13">
        <f t="shared" si="1"/>
        <v>0</v>
      </c>
    </row>
    <row r="37" spans="1:10" x14ac:dyDescent="0.25">
      <c r="A37" s="28" t="s">
        <v>32</v>
      </c>
      <c r="B37" s="29" t="s">
        <v>11</v>
      </c>
      <c r="C37" s="29" t="s">
        <v>42</v>
      </c>
      <c r="D37" s="10"/>
      <c r="E37" s="10"/>
      <c r="F37" s="15">
        <v>1</v>
      </c>
      <c r="G37" s="12"/>
      <c r="H37" s="12"/>
      <c r="I37" s="13">
        <f t="shared" si="4"/>
        <v>0</v>
      </c>
      <c r="J37" s="13">
        <f t="shared" si="1"/>
        <v>0</v>
      </c>
    </row>
    <row r="38" spans="1:10" x14ac:dyDescent="0.25">
      <c r="A38" s="28" t="s">
        <v>33</v>
      </c>
      <c r="B38" s="29" t="s">
        <v>11</v>
      </c>
      <c r="C38" s="29" t="s">
        <v>42</v>
      </c>
      <c r="D38" s="10"/>
      <c r="E38" s="10"/>
      <c r="F38" s="15">
        <v>1</v>
      </c>
      <c r="G38" s="12"/>
      <c r="H38" s="12"/>
      <c r="I38" s="13">
        <f t="shared" si="4"/>
        <v>0</v>
      </c>
      <c r="J38" s="13">
        <f t="shared" si="1"/>
        <v>0</v>
      </c>
    </row>
    <row r="39" spans="1:10" x14ac:dyDescent="0.25">
      <c r="A39" s="28" t="s">
        <v>34</v>
      </c>
      <c r="B39" s="29" t="s">
        <v>11</v>
      </c>
      <c r="C39" s="29" t="s">
        <v>40</v>
      </c>
      <c r="D39" s="10"/>
      <c r="E39" s="10"/>
      <c r="F39" s="15">
        <v>1</v>
      </c>
      <c r="G39" s="12"/>
      <c r="H39" s="12"/>
      <c r="I39" s="13">
        <f t="shared" si="4"/>
        <v>0</v>
      </c>
      <c r="J39" s="13">
        <f t="shared" si="1"/>
        <v>0</v>
      </c>
    </row>
    <row r="40" spans="1:10" x14ac:dyDescent="0.25">
      <c r="A40" s="28" t="s">
        <v>34</v>
      </c>
      <c r="B40" s="29" t="s">
        <v>11</v>
      </c>
      <c r="C40" s="30">
        <v>0.1</v>
      </c>
      <c r="D40" s="10"/>
      <c r="E40" s="10"/>
      <c r="F40" s="15">
        <v>1</v>
      </c>
      <c r="G40" s="12"/>
      <c r="H40" s="12"/>
      <c r="I40" s="13">
        <f t="shared" si="4"/>
        <v>0</v>
      </c>
      <c r="J40" s="13">
        <f t="shared" si="1"/>
        <v>0</v>
      </c>
    </row>
    <row r="41" spans="1:10" x14ac:dyDescent="0.25">
      <c r="A41" s="28" t="s">
        <v>16</v>
      </c>
      <c r="B41" s="29" t="s">
        <v>11</v>
      </c>
      <c r="C41" s="30">
        <v>0.05</v>
      </c>
      <c r="D41" s="10"/>
      <c r="E41" s="10"/>
      <c r="F41" s="15">
        <v>1</v>
      </c>
      <c r="G41" s="12"/>
      <c r="H41" s="12"/>
      <c r="I41" s="13">
        <f t="shared" si="4"/>
        <v>0</v>
      </c>
      <c r="J41" s="13">
        <f t="shared" si="1"/>
        <v>0</v>
      </c>
    </row>
    <row r="42" spans="1:10" x14ac:dyDescent="0.25">
      <c r="A42" s="31" t="s">
        <v>16</v>
      </c>
      <c r="B42" s="29" t="s">
        <v>11</v>
      </c>
      <c r="C42" s="29" t="s">
        <v>43</v>
      </c>
      <c r="D42" s="10"/>
      <c r="E42" s="10"/>
      <c r="F42" s="15">
        <v>1</v>
      </c>
      <c r="G42" s="12"/>
      <c r="H42" s="12"/>
      <c r="I42" s="13">
        <f t="shared" si="4"/>
        <v>0</v>
      </c>
      <c r="J42" s="13">
        <f t="shared" si="1"/>
        <v>0</v>
      </c>
    </row>
    <row r="43" spans="1:10" x14ac:dyDescent="0.25">
      <c r="A43" s="31" t="s">
        <v>16</v>
      </c>
      <c r="B43" s="29" t="s">
        <v>11</v>
      </c>
      <c r="C43" s="30">
        <v>0.1</v>
      </c>
      <c r="D43" s="10"/>
      <c r="E43" s="10"/>
      <c r="F43" s="15">
        <v>1</v>
      </c>
      <c r="G43" s="12"/>
      <c r="H43" s="12"/>
      <c r="I43" s="13">
        <f t="shared" si="4"/>
        <v>0</v>
      </c>
      <c r="J43" s="13">
        <f t="shared" si="1"/>
        <v>0</v>
      </c>
    </row>
    <row r="44" spans="1:10" x14ac:dyDescent="0.25">
      <c r="A44" s="31" t="s">
        <v>15</v>
      </c>
      <c r="B44" s="29" t="s">
        <v>11</v>
      </c>
      <c r="C44" s="29" t="s">
        <v>40</v>
      </c>
      <c r="D44" s="10"/>
      <c r="E44" s="10"/>
      <c r="F44" s="15">
        <v>1</v>
      </c>
      <c r="G44" s="12"/>
      <c r="H44" s="12"/>
      <c r="I44" s="13">
        <f t="shared" si="4"/>
        <v>0</v>
      </c>
      <c r="J44" s="13">
        <f t="shared" si="1"/>
        <v>0</v>
      </c>
    </row>
    <row r="45" spans="1:10" x14ac:dyDescent="0.25">
      <c r="A45" s="31" t="s">
        <v>15</v>
      </c>
      <c r="B45" s="29" t="s">
        <v>11</v>
      </c>
      <c r="C45" s="30">
        <v>0.15</v>
      </c>
      <c r="D45" s="10"/>
      <c r="E45" s="10"/>
      <c r="F45" s="15">
        <v>1</v>
      </c>
      <c r="G45" s="12"/>
      <c r="H45" s="12"/>
      <c r="I45" s="13">
        <f t="shared" si="4"/>
        <v>0</v>
      </c>
      <c r="J45" s="13">
        <f t="shared" si="1"/>
        <v>0</v>
      </c>
    </row>
    <row r="46" spans="1:10" x14ac:dyDescent="0.25">
      <c r="A46" s="31" t="s">
        <v>15</v>
      </c>
      <c r="B46" s="29" t="s">
        <v>11</v>
      </c>
      <c r="C46" s="30">
        <v>0.2</v>
      </c>
      <c r="D46" s="10"/>
      <c r="E46" s="10"/>
      <c r="F46" s="15">
        <v>1</v>
      </c>
      <c r="G46" s="12"/>
      <c r="H46" s="12"/>
      <c r="I46" s="13">
        <f t="shared" si="4"/>
        <v>0</v>
      </c>
      <c r="J46" s="13">
        <f t="shared" si="1"/>
        <v>0</v>
      </c>
    </row>
    <row r="47" spans="1:10" x14ac:dyDescent="0.25">
      <c r="A47" s="28" t="s">
        <v>35</v>
      </c>
      <c r="B47" s="29" t="s">
        <v>11</v>
      </c>
      <c r="C47" s="30">
        <v>0.05</v>
      </c>
      <c r="D47" s="10"/>
      <c r="E47" s="10"/>
      <c r="F47" s="15">
        <v>1</v>
      </c>
      <c r="G47" s="12"/>
      <c r="H47" s="12"/>
      <c r="I47" s="13">
        <f t="shared" si="4"/>
        <v>0</v>
      </c>
      <c r="J47" s="13">
        <f t="shared" si="1"/>
        <v>0</v>
      </c>
    </row>
    <row r="48" spans="1:10" x14ac:dyDescent="0.25">
      <c r="A48" s="28" t="s">
        <v>35</v>
      </c>
      <c r="B48" s="29" t="s">
        <v>11</v>
      </c>
      <c r="C48" s="30">
        <v>0.1</v>
      </c>
      <c r="D48" s="10"/>
      <c r="E48" s="10"/>
      <c r="F48" s="15">
        <v>1</v>
      </c>
      <c r="G48" s="12"/>
      <c r="H48" s="12"/>
      <c r="I48" s="13">
        <f t="shared" si="4"/>
        <v>0</v>
      </c>
      <c r="J48" s="13">
        <f t="shared" si="1"/>
        <v>0</v>
      </c>
    </row>
    <row r="49" spans="1:10" x14ac:dyDescent="0.25">
      <c r="A49" s="28" t="s">
        <v>36</v>
      </c>
      <c r="B49" s="29" t="s">
        <v>39</v>
      </c>
      <c r="C49" s="30" t="s">
        <v>44</v>
      </c>
      <c r="D49" s="10"/>
      <c r="E49" s="10"/>
      <c r="F49" s="15">
        <v>1</v>
      </c>
      <c r="G49" s="12"/>
      <c r="H49" s="12"/>
      <c r="I49" s="13">
        <f t="shared" si="4"/>
        <v>0</v>
      </c>
      <c r="J49" s="13">
        <f t="shared" si="1"/>
        <v>0</v>
      </c>
    </row>
    <row r="50" spans="1:10" x14ac:dyDescent="0.25">
      <c r="A50" s="28" t="s">
        <v>37</v>
      </c>
      <c r="B50" s="29" t="s">
        <v>11</v>
      </c>
      <c r="C50" s="30">
        <v>0.1</v>
      </c>
      <c r="D50" s="10"/>
      <c r="E50" s="10"/>
      <c r="F50" s="15">
        <v>1</v>
      </c>
      <c r="G50" s="12"/>
      <c r="H50" s="12"/>
      <c r="I50" s="13">
        <f t="shared" si="4"/>
        <v>0</v>
      </c>
      <c r="J50" s="13">
        <f t="shared" si="1"/>
        <v>0</v>
      </c>
    </row>
    <row r="51" spans="1:10" x14ac:dyDescent="0.25">
      <c r="A51" s="28" t="s">
        <v>38</v>
      </c>
      <c r="B51" s="29" t="s">
        <v>11</v>
      </c>
      <c r="C51" s="30">
        <v>0.1</v>
      </c>
      <c r="D51" s="10"/>
      <c r="E51" s="10"/>
      <c r="F51" s="15">
        <v>1</v>
      </c>
      <c r="G51" s="12"/>
      <c r="H51" s="12"/>
      <c r="I51" s="13">
        <f t="shared" si="4"/>
        <v>0</v>
      </c>
      <c r="J51" s="13">
        <f t="shared" si="1"/>
        <v>0</v>
      </c>
    </row>
    <row r="52" spans="1:10" x14ac:dyDescent="0.25">
      <c r="A52" s="8" t="s">
        <v>57</v>
      </c>
      <c r="B52" s="9" t="s">
        <v>58</v>
      </c>
      <c r="C52" s="9"/>
      <c r="D52" s="10"/>
      <c r="E52" s="10"/>
      <c r="F52" s="11">
        <v>10</v>
      </c>
      <c r="G52" s="12"/>
      <c r="H52" s="12"/>
      <c r="I52" s="13">
        <f t="shared" si="4"/>
        <v>0</v>
      </c>
      <c r="J52" s="13">
        <f t="shared" si="1"/>
        <v>0</v>
      </c>
    </row>
    <row r="53" spans="1:10" x14ac:dyDescent="0.25">
      <c r="A53" s="8"/>
      <c r="B53" s="9"/>
      <c r="C53" s="9"/>
      <c r="D53" s="10"/>
      <c r="E53" s="10"/>
      <c r="F53" s="11"/>
      <c r="G53" s="12"/>
      <c r="H53" s="12"/>
      <c r="I53" s="13">
        <f t="shared" si="4"/>
        <v>0</v>
      </c>
      <c r="J53" s="13">
        <f t="shared" si="1"/>
        <v>0</v>
      </c>
    </row>
    <row r="54" spans="1:10" x14ac:dyDescent="0.25">
      <c r="B54" s="9"/>
      <c r="C54" s="9"/>
      <c r="D54" s="10"/>
      <c r="E54" s="10" t="s">
        <v>46</v>
      </c>
      <c r="F54" s="11"/>
      <c r="G54" s="12"/>
      <c r="H54" s="12"/>
      <c r="I54" s="13">
        <f t="shared" si="4"/>
        <v>0</v>
      </c>
      <c r="J54" s="13">
        <f t="shared" si="1"/>
        <v>0</v>
      </c>
    </row>
    <row r="55" spans="1:10" ht="30" x14ac:dyDescent="0.25">
      <c r="A55" s="8" t="s">
        <v>45</v>
      </c>
      <c r="B55" s="9"/>
      <c r="C55" s="9"/>
      <c r="D55" s="32"/>
      <c r="E55" s="10"/>
      <c r="F55" s="11">
        <v>50</v>
      </c>
      <c r="G55" s="12"/>
      <c r="H55" s="12"/>
      <c r="I55" s="13">
        <f>E55*F55</f>
        <v>0</v>
      </c>
    </row>
    <row r="56" spans="1:10" ht="45" x14ac:dyDescent="0.25">
      <c r="A56" s="8" t="s">
        <v>60</v>
      </c>
      <c r="B56" s="9"/>
      <c r="C56" s="9"/>
      <c r="D56" s="32"/>
      <c r="E56" s="10"/>
      <c r="F56" s="11">
        <v>18</v>
      </c>
      <c r="G56" s="12"/>
      <c r="H56" s="12"/>
      <c r="I56" s="13">
        <f t="shared" ref="I56:I58" si="7">E56*F56</f>
        <v>0</v>
      </c>
    </row>
    <row r="57" spans="1:10" ht="30" x14ac:dyDescent="0.25">
      <c r="A57" s="8" t="s">
        <v>61</v>
      </c>
      <c r="B57" s="9"/>
      <c r="C57" s="9"/>
      <c r="D57" s="32"/>
      <c r="E57" s="10"/>
      <c r="F57" s="11">
        <v>2</v>
      </c>
      <c r="G57" s="12"/>
      <c r="H57" s="12"/>
      <c r="I57" s="13">
        <f t="shared" si="7"/>
        <v>0</v>
      </c>
    </row>
    <row r="58" spans="1:10" ht="45" x14ac:dyDescent="0.25">
      <c r="A58" s="8" t="s">
        <v>62</v>
      </c>
      <c r="B58" s="9"/>
      <c r="C58" s="9"/>
      <c r="D58" s="32"/>
      <c r="E58" s="10"/>
      <c r="F58" s="11">
        <v>5</v>
      </c>
      <c r="G58" s="12"/>
      <c r="H58" s="12"/>
      <c r="I58" s="13">
        <f t="shared" si="7"/>
        <v>0</v>
      </c>
    </row>
    <row r="59" spans="1:10" x14ac:dyDescent="0.25">
      <c r="A59" s="8"/>
      <c r="B59" s="9"/>
      <c r="C59" s="9"/>
      <c r="D59" s="10"/>
      <c r="E59" s="10"/>
      <c r="F59" s="11"/>
      <c r="G59" s="12"/>
      <c r="H59" s="12"/>
      <c r="I59" s="13"/>
    </row>
    <row r="60" spans="1:10" x14ac:dyDescent="0.25">
      <c r="A60" s="36" t="s">
        <v>49</v>
      </c>
      <c r="B60" s="37"/>
      <c r="C60" s="37"/>
      <c r="D60" s="37"/>
      <c r="E60" s="37"/>
      <c r="F60" s="37"/>
      <c r="G60" s="38"/>
      <c r="H60" s="26"/>
      <c r="I60" s="27">
        <f>SUM(I6:I51)</f>
        <v>0</v>
      </c>
    </row>
    <row r="61" spans="1:10" x14ac:dyDescent="0.25">
      <c r="A61" s="36" t="s">
        <v>50</v>
      </c>
      <c r="B61" s="37"/>
      <c r="C61" s="37"/>
      <c r="D61" s="37"/>
      <c r="E61" s="37"/>
      <c r="F61" s="37"/>
      <c r="G61" s="38"/>
      <c r="H61" s="26"/>
      <c r="I61" s="27">
        <f>SUM(J6:J51)</f>
        <v>0</v>
      </c>
    </row>
    <row r="62" spans="1:10" x14ac:dyDescent="0.25">
      <c r="A62" s="36" t="s">
        <v>51</v>
      </c>
      <c r="B62" s="37"/>
      <c r="C62" s="37"/>
      <c r="D62" s="37"/>
      <c r="E62" s="37"/>
      <c r="F62" s="37"/>
      <c r="G62" s="38"/>
      <c r="H62" s="25"/>
      <c r="I62" s="24">
        <f>SUM(I55:I58)</f>
        <v>0</v>
      </c>
    </row>
    <row r="63" spans="1:10" x14ac:dyDescent="0.25">
      <c r="A63" s="36" t="s">
        <v>52</v>
      </c>
      <c r="B63" s="37"/>
      <c r="C63" s="37"/>
      <c r="D63" s="37"/>
      <c r="E63" s="37"/>
      <c r="F63" s="37"/>
      <c r="G63" s="38"/>
      <c r="H63" s="25"/>
      <c r="I63" s="24">
        <f>I60+I61+I62</f>
        <v>0</v>
      </c>
    </row>
    <row r="65" spans="1:10" ht="15.75" customHeight="1" x14ac:dyDescent="0.25">
      <c r="A65" s="39" t="s">
        <v>53</v>
      </c>
      <c r="B65" s="39"/>
      <c r="C65" s="39"/>
      <c r="D65" s="39"/>
      <c r="E65" s="39"/>
      <c r="F65" s="39"/>
      <c r="G65" s="39"/>
      <c r="H65" s="39"/>
      <c r="I65" s="39"/>
      <c r="J65" s="39"/>
    </row>
    <row r="66" spans="1:10" ht="56.25" customHeight="1" x14ac:dyDescent="0.25">
      <c r="A66" s="39" t="s">
        <v>56</v>
      </c>
      <c r="B66" s="39"/>
      <c r="C66" s="39"/>
      <c r="D66" s="39"/>
      <c r="E66" s="39"/>
      <c r="F66" s="39"/>
    </row>
  </sheetData>
  <mergeCells count="8">
    <mergeCell ref="A1:I1"/>
    <mergeCell ref="A3:I3"/>
    <mergeCell ref="A61:G61"/>
    <mergeCell ref="A65:J65"/>
    <mergeCell ref="A66:F66"/>
    <mergeCell ref="A60:G60"/>
    <mergeCell ref="A62:G62"/>
    <mergeCell ref="A63:G63"/>
  </mergeCells>
  <phoneticPr fontId="3" type="noConversion"/>
  <pageMargins left="0.75" right="0.75" top="1" bottom="1" header="0.5" footer="0.5"/>
  <pageSetup paperSize="8" scale="69" orientation="portrait" horizontalDpi="4294967292" verticalDpi="4294967292"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DQE</vt:lpstr>
    </vt:vector>
  </TitlesOfParts>
  <Company>ECOLE DES MINES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Laurent DEVRIENDT</dc:creator>
  <cp:lastModifiedBy>Aurelie Alquier</cp:lastModifiedBy>
  <cp:lastPrinted>2021-05-31T06:44:37Z</cp:lastPrinted>
  <dcterms:created xsi:type="dcterms:W3CDTF">2018-08-01T09:47:24Z</dcterms:created>
  <dcterms:modified xsi:type="dcterms:W3CDTF">2025-07-09T14:08:12Z</dcterms:modified>
</cp:coreProperties>
</file>