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2"/>
  <workbookPr showInkAnnotation="0" codeName="ThisWorkbook"/>
  <mc:AlternateContent xmlns:mc="http://schemas.openxmlformats.org/markup-compatibility/2006">
    <mc:Choice Requires="x15">
      <x15ac:absPath xmlns:x15ac="http://schemas.microsoft.com/office/spreadsheetml/2010/11/ac" url="C:\Users\duteil\Downloads\"/>
    </mc:Choice>
  </mc:AlternateContent>
  <xr:revisionPtr revIDLastSave="153" documentId="13_ncr:1_{EC2A5D8A-8DEE-4337-95A9-5EEEEDD0E01E}" xr6:coauthVersionLast="47" xr6:coauthVersionMax="47" xr10:uidLastSave="{31343107-EC50-4C0A-9CA2-4F5B2CA29A56}"/>
  <bookViews>
    <workbookView xWindow="28680" yWindow="-120" windowWidth="29040" windowHeight="15840" tabRatio="867" firstSheet="1" activeTab="1" xr2:uid="{00000000-000D-0000-FFFF-FFFF00000000}"/>
  </bookViews>
  <sheets>
    <sheet name="ARBORESCENCE" sheetId="37" r:id="rId1"/>
    <sheet name="BPU" sheetId="48" r:id="rId2"/>
    <sheet name="Sous-groupes d articles" sheetId="9" state="hidden" r:id="rId3"/>
    <sheet name="Unités de mesure" sheetId="7" state="hidden" r:id="rId4"/>
    <sheet name="Familles de marché" sheetId="8" state="hidden" r:id="rId5"/>
    <sheet name="Taux de TVA" sheetId="6" state="hidden" r:id="rId6"/>
    <sheet name="Comptes comptables" sheetId="13" state="hidden" r:id="rId7"/>
    <sheet name="Comptes comptables sans gestion" sheetId="14" state="hidden" r:id="rId8"/>
    <sheet name="Comptes comptables immo" sheetId="15" state="hidden" r:id="rId9"/>
  </sheets>
  <definedNames>
    <definedName name="_xlnm._FilterDatabase" localSheetId="1" hidden="1">BPU!$A$3:$AA$242</definedName>
    <definedName name="AF">#REF!</definedName>
    <definedName name="ARTICLES" localSheetId="6">#REF!</definedName>
    <definedName name="CC_IMMO">'Comptes comptables immo'!$A$2:$A$94</definedName>
    <definedName name="CC_SANS">'Comptes comptables sans gestion'!$A$2:$A$7</definedName>
    <definedName name="COMPTES_COMPTABLES">'Comptes comptables'!$A$2:$A$20</definedName>
    <definedName name="FAMILLES_MARCHE">'Familles de marché'!$D$2:$D$40</definedName>
    <definedName name="liste_CHU">#REF!</definedName>
    <definedName name="LST_ART_NAT">#REF!</definedName>
    <definedName name="LST_PRD_NAT">OFFSET(OFFSET(START_LST_ART_NAT,1,0),0,0,COUNTIF(LST_ART_NAT,"&gt;*&lt;")-1,1)</definedName>
    <definedName name="SOUS_GROUPES_ARTICLES">'Sous-groupes d articles'!$D$2:$D$201</definedName>
    <definedName name="START_LST_ART_NAT">#REF!</definedName>
    <definedName name="TAUX_TVA" localSheetId="6">'Comptes comptables'!#REF!</definedName>
    <definedName name="TAUX_TVA">'Taux de TVA'!$C$2:$C$10</definedName>
    <definedName name="UNITES_CONDITIONNEMENT">'Unités de mesure'!$F$2:$F$42</definedName>
    <definedName name="UNITES_EXPLOITATION">'Unités de mesure'!$H$2:$H$42</definedName>
    <definedName name="UNITES_STOCKAGE">'Unités de mesure'!$G$2:$G$42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59" i="48" l="1"/>
  <c r="Y160" i="48"/>
  <c r="Y161" i="48"/>
  <c r="Y162" i="48"/>
  <c r="Y163" i="48"/>
  <c r="Y164" i="48"/>
  <c r="Y165" i="48"/>
  <c r="Y166" i="48"/>
  <c r="Y167" i="48"/>
  <c r="Y168" i="48"/>
  <c r="Y169" i="48"/>
  <c r="Y170" i="48"/>
  <c r="Y171" i="48"/>
  <c r="Y172" i="48"/>
  <c r="Y173" i="48"/>
  <c r="Y174" i="48"/>
  <c r="Y175" i="48"/>
  <c r="Y176" i="48"/>
  <c r="Y177" i="48"/>
  <c r="Y178" i="48"/>
  <c r="Y179" i="48"/>
  <c r="Y180" i="48"/>
  <c r="Y181" i="48"/>
  <c r="Y182" i="48"/>
  <c r="Y183" i="48"/>
  <c r="Y184" i="48"/>
  <c r="Y185" i="48"/>
  <c r="Y186" i="48"/>
  <c r="Y187" i="48"/>
  <c r="Y188" i="48"/>
  <c r="U159" i="48"/>
  <c r="W159" i="48" s="1"/>
  <c r="U160" i="48"/>
  <c r="W160" i="48" s="1"/>
  <c r="U161" i="48"/>
  <c r="W161" i="48" s="1"/>
  <c r="U162" i="48"/>
  <c r="W162" i="48" s="1"/>
  <c r="U163" i="48"/>
  <c r="W163" i="48" s="1"/>
  <c r="U164" i="48"/>
  <c r="W164" i="48" s="1"/>
  <c r="U165" i="48"/>
  <c r="W165" i="48" s="1"/>
  <c r="U166" i="48"/>
  <c r="W166" i="48" s="1"/>
  <c r="U167" i="48"/>
  <c r="W167" i="48" s="1"/>
  <c r="U168" i="48"/>
  <c r="W168" i="48" s="1"/>
  <c r="U169" i="48"/>
  <c r="W169" i="48" s="1"/>
  <c r="U170" i="48"/>
  <c r="W170" i="48" s="1"/>
  <c r="U171" i="48"/>
  <c r="W171" i="48" s="1"/>
  <c r="U172" i="48"/>
  <c r="W172" i="48" s="1"/>
  <c r="U173" i="48"/>
  <c r="W173" i="48" s="1"/>
  <c r="U174" i="48"/>
  <c r="W174" i="48" s="1"/>
  <c r="U175" i="48"/>
  <c r="W175" i="48" s="1"/>
  <c r="U176" i="48"/>
  <c r="W176" i="48" s="1"/>
  <c r="U177" i="48"/>
  <c r="W177" i="48" s="1"/>
  <c r="U178" i="48"/>
  <c r="W178" i="48" s="1"/>
  <c r="U179" i="48"/>
  <c r="W179" i="48" s="1"/>
  <c r="U180" i="48"/>
  <c r="W180" i="48" s="1"/>
  <c r="U181" i="48"/>
  <c r="W181" i="48" s="1"/>
  <c r="U182" i="48"/>
  <c r="W182" i="48" s="1"/>
  <c r="U183" i="48"/>
  <c r="W183" i="48" s="1"/>
  <c r="U184" i="48"/>
  <c r="W184" i="48" s="1"/>
  <c r="U185" i="48"/>
  <c r="W185" i="48" s="1"/>
  <c r="U186" i="48"/>
  <c r="W186" i="48" s="1"/>
  <c r="U187" i="48"/>
  <c r="W187" i="48" s="1"/>
  <c r="U188" i="48"/>
  <c r="W188" i="48" s="1"/>
  <c r="U240" i="48" l="1"/>
  <c r="W240" i="48" s="1"/>
  <c r="U239" i="48"/>
  <c r="W239" i="48" s="1"/>
  <c r="U238" i="48"/>
  <c r="W238" i="48" s="1"/>
  <c r="U237" i="48"/>
  <c r="W237" i="48" s="1"/>
  <c r="U236" i="48"/>
  <c r="W236" i="48" s="1"/>
  <c r="U235" i="48"/>
  <c r="W235" i="48" s="1"/>
  <c r="U234" i="48"/>
  <c r="W234" i="48" s="1"/>
  <c r="U233" i="48"/>
  <c r="W233" i="48" s="1"/>
  <c r="U232" i="48"/>
  <c r="W232" i="48" s="1"/>
  <c r="U231" i="48"/>
  <c r="W231" i="48" s="1"/>
  <c r="U230" i="48"/>
  <c r="W230" i="48" s="1"/>
  <c r="U229" i="48"/>
  <c r="W229" i="48" s="1"/>
  <c r="U228" i="48"/>
  <c r="W228" i="48" s="1"/>
  <c r="U227" i="48"/>
  <c r="W227" i="48" s="1"/>
  <c r="U226" i="48"/>
  <c r="W226" i="48" s="1"/>
  <c r="U225" i="48"/>
  <c r="W225" i="48" s="1"/>
  <c r="U224" i="48"/>
  <c r="W224" i="48" s="1"/>
  <c r="U223" i="48"/>
  <c r="W223" i="48" s="1"/>
  <c r="U222" i="48"/>
  <c r="W222" i="48" s="1"/>
  <c r="U221" i="48"/>
  <c r="W221" i="48" s="1"/>
  <c r="U220" i="48"/>
  <c r="W220" i="48" s="1"/>
  <c r="U219" i="48"/>
  <c r="W219" i="48" s="1"/>
  <c r="U218" i="48"/>
  <c r="W218" i="48" s="1"/>
  <c r="U217" i="48"/>
  <c r="W217" i="48" s="1"/>
  <c r="U216" i="48"/>
  <c r="W216" i="48" s="1"/>
  <c r="U215" i="48"/>
  <c r="W215" i="48" s="1"/>
  <c r="U214" i="48"/>
  <c r="W214" i="48" s="1"/>
  <c r="U213" i="48"/>
  <c r="W213" i="48" s="1"/>
  <c r="U212" i="48"/>
  <c r="W212" i="48" s="1"/>
  <c r="U211" i="48"/>
  <c r="W211" i="48" s="1"/>
  <c r="U210" i="48"/>
  <c r="W210" i="48" s="1"/>
  <c r="U209" i="48"/>
  <c r="W209" i="48" s="1"/>
  <c r="U208" i="48"/>
  <c r="W208" i="48" s="1"/>
  <c r="U207" i="48"/>
  <c r="W207" i="48" s="1"/>
  <c r="U206" i="48"/>
  <c r="W206" i="48" s="1"/>
  <c r="U205" i="48"/>
  <c r="W205" i="48" s="1"/>
  <c r="U204" i="48"/>
  <c r="W204" i="48" s="1"/>
  <c r="U203" i="48"/>
  <c r="W203" i="48" s="1"/>
  <c r="U202" i="48"/>
  <c r="W202" i="48" s="1"/>
  <c r="U201" i="48"/>
  <c r="W201" i="48" s="1"/>
  <c r="U200" i="48"/>
  <c r="W200" i="48" s="1"/>
  <c r="U199" i="48"/>
  <c r="W199" i="48" s="1"/>
  <c r="U198" i="48"/>
  <c r="W198" i="48" s="1"/>
  <c r="U197" i="48"/>
  <c r="W197" i="48" s="1"/>
  <c r="U196" i="48"/>
  <c r="W196" i="48" s="1"/>
  <c r="U195" i="48"/>
  <c r="W195" i="48" s="1"/>
  <c r="U194" i="48"/>
  <c r="W194" i="48" s="1"/>
  <c r="U193" i="48"/>
  <c r="W193" i="48" s="1"/>
  <c r="U192" i="48"/>
  <c r="W192" i="48" s="1"/>
  <c r="U191" i="48"/>
  <c r="W191" i="48" s="1"/>
  <c r="U190" i="48"/>
  <c r="W190" i="48" s="1"/>
  <c r="U189" i="48"/>
  <c r="W189" i="48" s="1"/>
  <c r="U158" i="48"/>
  <c r="W158" i="48" s="1"/>
  <c r="U157" i="48"/>
  <c r="W157" i="48" s="1"/>
  <c r="U156" i="48"/>
  <c r="W156" i="48" s="1"/>
  <c r="U155" i="48"/>
  <c r="W155" i="48" s="1"/>
  <c r="U154" i="48"/>
  <c r="W154" i="48" s="1"/>
  <c r="U153" i="48"/>
  <c r="W153" i="48" s="1"/>
  <c r="U152" i="48"/>
  <c r="W152" i="48" s="1"/>
  <c r="U151" i="48"/>
  <c r="W151" i="48" s="1"/>
  <c r="U150" i="48"/>
  <c r="W150" i="48" s="1"/>
  <c r="U149" i="48"/>
  <c r="W149" i="48" s="1"/>
  <c r="U148" i="48"/>
  <c r="W148" i="48" s="1"/>
  <c r="U147" i="48"/>
  <c r="W147" i="48" s="1"/>
  <c r="U146" i="48"/>
  <c r="W146" i="48" s="1"/>
  <c r="U145" i="48"/>
  <c r="W145" i="48" s="1"/>
  <c r="U144" i="48"/>
  <c r="W144" i="48" s="1"/>
  <c r="U143" i="48"/>
  <c r="W143" i="48" s="1"/>
  <c r="U142" i="48"/>
  <c r="W142" i="48" s="1"/>
  <c r="U141" i="48"/>
  <c r="W141" i="48" s="1"/>
  <c r="U140" i="48"/>
  <c r="W140" i="48" s="1"/>
  <c r="U139" i="48"/>
  <c r="W139" i="48" s="1"/>
  <c r="U138" i="48"/>
  <c r="W138" i="48" s="1"/>
  <c r="U137" i="48"/>
  <c r="W137" i="48" s="1"/>
  <c r="U136" i="48"/>
  <c r="W136" i="48" s="1"/>
  <c r="U135" i="48"/>
  <c r="W135" i="48" s="1"/>
  <c r="U134" i="48"/>
  <c r="W134" i="48" s="1"/>
  <c r="U133" i="48"/>
  <c r="W133" i="48" s="1"/>
  <c r="U132" i="48"/>
  <c r="W132" i="48" s="1"/>
  <c r="U131" i="48"/>
  <c r="W131" i="48" s="1"/>
  <c r="U130" i="48"/>
  <c r="W130" i="48" s="1"/>
  <c r="U129" i="48"/>
  <c r="W129" i="48" s="1"/>
  <c r="U128" i="48"/>
  <c r="W128" i="48" s="1"/>
  <c r="U127" i="48"/>
  <c r="W127" i="48" s="1"/>
  <c r="U126" i="48"/>
  <c r="W126" i="48" s="1"/>
  <c r="U125" i="48"/>
  <c r="W125" i="48" s="1"/>
  <c r="U124" i="48"/>
  <c r="W124" i="48" s="1"/>
  <c r="U123" i="48"/>
  <c r="W123" i="48" s="1"/>
  <c r="U122" i="48"/>
  <c r="W122" i="48" s="1"/>
  <c r="U121" i="48"/>
  <c r="W121" i="48" s="1"/>
  <c r="U120" i="48"/>
  <c r="W120" i="48" s="1"/>
  <c r="U119" i="48"/>
  <c r="W119" i="48" s="1"/>
  <c r="U118" i="48"/>
  <c r="W118" i="48" s="1"/>
  <c r="U117" i="48"/>
  <c r="W117" i="48" s="1"/>
  <c r="U116" i="48"/>
  <c r="W116" i="48" s="1"/>
  <c r="U115" i="48"/>
  <c r="W115" i="48" s="1"/>
  <c r="U114" i="48"/>
  <c r="W114" i="48" s="1"/>
  <c r="U113" i="48"/>
  <c r="W113" i="48" s="1"/>
  <c r="U112" i="48"/>
  <c r="W112" i="48" s="1"/>
  <c r="U111" i="48"/>
  <c r="W111" i="48" s="1"/>
  <c r="U110" i="48"/>
  <c r="W110" i="48" s="1"/>
  <c r="U109" i="48"/>
  <c r="W109" i="48" s="1"/>
  <c r="U108" i="48"/>
  <c r="W108" i="48" s="1"/>
  <c r="U107" i="48"/>
  <c r="W107" i="48" s="1"/>
  <c r="U106" i="48"/>
  <c r="W106" i="48" s="1"/>
  <c r="U105" i="48"/>
  <c r="W105" i="48" s="1"/>
  <c r="U104" i="48"/>
  <c r="W104" i="48" s="1"/>
  <c r="U103" i="48"/>
  <c r="W103" i="48" s="1"/>
  <c r="U102" i="48"/>
  <c r="W102" i="48" s="1"/>
  <c r="U101" i="48"/>
  <c r="W101" i="48" s="1"/>
  <c r="U100" i="48"/>
  <c r="W100" i="48" s="1"/>
  <c r="U99" i="48"/>
  <c r="W99" i="48" s="1"/>
  <c r="U98" i="48"/>
  <c r="W98" i="48" s="1"/>
  <c r="U97" i="48"/>
  <c r="W97" i="48" s="1"/>
  <c r="U96" i="48"/>
  <c r="W96" i="48" s="1"/>
  <c r="U95" i="48"/>
  <c r="W95" i="48" s="1"/>
  <c r="U94" i="48"/>
  <c r="W94" i="48" s="1"/>
  <c r="U93" i="48"/>
  <c r="W93" i="48" s="1"/>
  <c r="U92" i="48"/>
  <c r="W92" i="48" s="1"/>
  <c r="U91" i="48"/>
  <c r="W91" i="48" s="1"/>
  <c r="U90" i="48"/>
  <c r="W90" i="48" s="1"/>
  <c r="U89" i="48"/>
  <c r="W89" i="48" s="1"/>
  <c r="U88" i="48"/>
  <c r="W88" i="48" s="1"/>
  <c r="U87" i="48"/>
  <c r="W87" i="48" s="1"/>
  <c r="U86" i="48"/>
  <c r="W86" i="48" s="1"/>
  <c r="U85" i="48"/>
  <c r="W85" i="48" s="1"/>
  <c r="U84" i="48"/>
  <c r="W84" i="48" s="1"/>
  <c r="U83" i="48"/>
  <c r="W83" i="48" s="1"/>
  <c r="U82" i="48"/>
  <c r="W82" i="48" s="1"/>
  <c r="U81" i="48"/>
  <c r="W81" i="48" s="1"/>
  <c r="U80" i="48"/>
  <c r="W80" i="48" s="1"/>
  <c r="U79" i="48"/>
  <c r="W79" i="48" s="1"/>
  <c r="U78" i="48"/>
  <c r="W78" i="48" s="1"/>
  <c r="U77" i="48"/>
  <c r="W77" i="48" s="1"/>
  <c r="U76" i="48"/>
  <c r="W76" i="48" s="1"/>
  <c r="U75" i="48"/>
  <c r="W75" i="48" s="1"/>
  <c r="U74" i="48"/>
  <c r="W74" i="48" s="1"/>
  <c r="U73" i="48"/>
  <c r="W73" i="48" s="1"/>
  <c r="U72" i="48"/>
  <c r="W72" i="48" s="1"/>
  <c r="U71" i="48"/>
  <c r="W71" i="48" s="1"/>
  <c r="U70" i="48"/>
  <c r="W70" i="48" s="1"/>
  <c r="U69" i="48"/>
  <c r="W69" i="48" s="1"/>
  <c r="U68" i="48"/>
  <c r="W68" i="48" s="1"/>
  <c r="U67" i="48"/>
  <c r="W67" i="48" s="1"/>
  <c r="U66" i="48"/>
  <c r="W66" i="48" s="1"/>
  <c r="U65" i="48"/>
  <c r="W65" i="48" s="1"/>
  <c r="U64" i="48"/>
  <c r="W64" i="48" s="1"/>
  <c r="U63" i="48"/>
  <c r="W63" i="48" s="1"/>
  <c r="U61" i="48"/>
  <c r="W61" i="48" s="1"/>
  <c r="U59" i="48"/>
  <c r="W59" i="48" s="1"/>
  <c r="U57" i="48"/>
  <c r="W57" i="48" s="1"/>
  <c r="U55" i="48"/>
  <c r="W55" i="48" s="1"/>
  <c r="U53" i="48"/>
  <c r="W53" i="48" s="1"/>
  <c r="U52" i="48"/>
  <c r="W52" i="48" s="1"/>
  <c r="U5" i="48"/>
  <c r="W5" i="48" s="1"/>
  <c r="U6" i="48"/>
  <c r="W6" i="48" s="1"/>
  <c r="U7" i="48"/>
  <c r="W7" i="48" s="1"/>
  <c r="U8" i="48"/>
  <c r="W8" i="48" s="1"/>
  <c r="U9" i="48"/>
  <c r="W9" i="48" s="1"/>
  <c r="U10" i="48"/>
  <c r="W10" i="48" s="1"/>
  <c r="U11" i="48"/>
  <c r="W11" i="48" s="1"/>
  <c r="U12" i="48"/>
  <c r="W12" i="48" s="1"/>
  <c r="U13" i="48"/>
  <c r="W13" i="48" s="1"/>
  <c r="U14" i="48"/>
  <c r="W14" i="48" s="1"/>
  <c r="U15" i="48"/>
  <c r="W15" i="48" s="1"/>
  <c r="U16" i="48"/>
  <c r="W16" i="48" s="1"/>
  <c r="U17" i="48"/>
  <c r="W17" i="48" s="1"/>
  <c r="U18" i="48"/>
  <c r="W18" i="48" s="1"/>
  <c r="U19" i="48"/>
  <c r="W19" i="48" s="1"/>
  <c r="U20" i="48"/>
  <c r="W20" i="48" s="1"/>
  <c r="U21" i="48"/>
  <c r="W21" i="48" s="1"/>
  <c r="U22" i="48"/>
  <c r="W22" i="48" s="1"/>
  <c r="U23" i="48"/>
  <c r="W23" i="48" s="1"/>
  <c r="U24" i="48"/>
  <c r="W24" i="48" s="1"/>
  <c r="U25" i="48"/>
  <c r="W25" i="48" s="1"/>
  <c r="U26" i="48"/>
  <c r="W26" i="48" s="1"/>
  <c r="U27" i="48"/>
  <c r="W27" i="48" s="1"/>
  <c r="U28" i="48"/>
  <c r="W28" i="48" s="1"/>
  <c r="U29" i="48"/>
  <c r="W29" i="48" s="1"/>
  <c r="U30" i="48"/>
  <c r="W30" i="48" s="1"/>
  <c r="U31" i="48"/>
  <c r="W31" i="48" s="1"/>
  <c r="U32" i="48"/>
  <c r="W32" i="48" s="1"/>
  <c r="U33" i="48"/>
  <c r="W33" i="48" s="1"/>
  <c r="U34" i="48"/>
  <c r="W34" i="48" s="1"/>
  <c r="U35" i="48"/>
  <c r="W35" i="48" s="1"/>
  <c r="U36" i="48"/>
  <c r="W36" i="48" s="1"/>
  <c r="U37" i="48"/>
  <c r="W37" i="48" s="1"/>
  <c r="U38" i="48"/>
  <c r="W38" i="48" s="1"/>
  <c r="U39" i="48"/>
  <c r="W39" i="48" s="1"/>
  <c r="U40" i="48"/>
  <c r="W40" i="48" s="1"/>
  <c r="U41" i="48"/>
  <c r="W41" i="48" s="1"/>
  <c r="U42" i="48"/>
  <c r="W42" i="48" s="1"/>
  <c r="U43" i="48"/>
  <c r="W43" i="48" s="1"/>
  <c r="U44" i="48"/>
  <c r="W44" i="48" s="1"/>
  <c r="U45" i="48"/>
  <c r="W45" i="48" s="1"/>
  <c r="U46" i="48"/>
  <c r="W46" i="48" s="1"/>
  <c r="U47" i="48"/>
  <c r="W47" i="48" s="1"/>
  <c r="U48" i="48"/>
  <c r="W48" i="48" s="1"/>
  <c r="U49" i="48"/>
  <c r="W49" i="48" s="1"/>
  <c r="U50" i="48"/>
  <c r="W50" i="48" s="1"/>
  <c r="U4" i="48"/>
  <c r="W4" i="48" s="1"/>
  <c r="Y240" i="48"/>
  <c r="Y239" i="48"/>
  <c r="Y238" i="48"/>
  <c r="Y237" i="48"/>
  <c r="Y236" i="48"/>
  <c r="Y235" i="48"/>
  <c r="Y234" i="48"/>
  <c r="Y233" i="48"/>
  <c r="Y232" i="48"/>
  <c r="Y231" i="48"/>
  <c r="Y230" i="48"/>
  <c r="Y229" i="48"/>
  <c r="Y228" i="48"/>
  <c r="Y227" i="48"/>
  <c r="Y226" i="48"/>
  <c r="Y225" i="48"/>
  <c r="Y224" i="48"/>
  <c r="Y223" i="48"/>
  <c r="Y222" i="48"/>
  <c r="Y221" i="48"/>
  <c r="Y220" i="48"/>
  <c r="Y219" i="48"/>
  <c r="Y218" i="48"/>
  <c r="Y217" i="48"/>
  <c r="Y216" i="48"/>
  <c r="Y215" i="48"/>
  <c r="Y214" i="48"/>
  <c r="Y213" i="48"/>
  <c r="Y212" i="48"/>
  <c r="Y211" i="48"/>
  <c r="Y210" i="48"/>
  <c r="Y209" i="48"/>
  <c r="Y208" i="48"/>
  <c r="Y207" i="48"/>
  <c r="Y206" i="48"/>
  <c r="Y205" i="48"/>
  <c r="Y204" i="48"/>
  <c r="Y203" i="48"/>
  <c r="Y202" i="48"/>
  <c r="Y201" i="48"/>
  <c r="Y200" i="48"/>
  <c r="Y199" i="48"/>
  <c r="Y198" i="48"/>
  <c r="Y197" i="48"/>
  <c r="Y196" i="48"/>
  <c r="Y195" i="48"/>
  <c r="Y194" i="48"/>
  <c r="Y193" i="48"/>
  <c r="Y192" i="48"/>
  <c r="Y191" i="48"/>
  <c r="Y190" i="48"/>
  <c r="Y189" i="48"/>
  <c r="Y158" i="48"/>
  <c r="Y157" i="48"/>
  <c r="Y156" i="48"/>
  <c r="Y155" i="48"/>
  <c r="Y154" i="48"/>
  <c r="Y153" i="48"/>
  <c r="Y152" i="48"/>
  <c r="Y151" i="48"/>
  <c r="Y150" i="48"/>
  <c r="Y149" i="48"/>
  <c r="Y148" i="48"/>
  <c r="Y147" i="48"/>
  <c r="Y146" i="48"/>
  <c r="Y145" i="48"/>
  <c r="Y144" i="48"/>
  <c r="Y143" i="48"/>
  <c r="Y142" i="48"/>
  <c r="Y141" i="48"/>
  <c r="Y140" i="48"/>
  <c r="Y139" i="48"/>
  <c r="Y138" i="48"/>
  <c r="Y137" i="48"/>
  <c r="Y136" i="48"/>
  <c r="Y135" i="48"/>
  <c r="Y134" i="48"/>
  <c r="Y133" i="48"/>
  <c r="Y132" i="48"/>
  <c r="Y131" i="48"/>
  <c r="Y130" i="48"/>
  <c r="Y129" i="48"/>
  <c r="Y128" i="48"/>
  <c r="Y127" i="48"/>
  <c r="Y126" i="48"/>
  <c r="Y125" i="48"/>
  <c r="Y124" i="48"/>
  <c r="Y123" i="48"/>
  <c r="Y122" i="48"/>
  <c r="Y121" i="48"/>
  <c r="Y120" i="48"/>
  <c r="Y119" i="48"/>
  <c r="Y118" i="48"/>
  <c r="Y117" i="48"/>
  <c r="Y116" i="48"/>
  <c r="Y115" i="48"/>
  <c r="Y114" i="48"/>
  <c r="Y113" i="48"/>
  <c r="Y112" i="48"/>
  <c r="Y111" i="48"/>
  <c r="Y110" i="48"/>
  <c r="Y109" i="48"/>
  <c r="Y108" i="48"/>
  <c r="Y107" i="48"/>
  <c r="Y106" i="48"/>
  <c r="Y105" i="48"/>
  <c r="Y104" i="48"/>
  <c r="Y103" i="48"/>
  <c r="Y102" i="48"/>
  <c r="Y101" i="48"/>
  <c r="Y100" i="48"/>
  <c r="Y99" i="48"/>
  <c r="Y98" i="48"/>
  <c r="Y97" i="48"/>
  <c r="Y96" i="48"/>
  <c r="Y95" i="48"/>
  <c r="Y94" i="48"/>
  <c r="Y93" i="48"/>
  <c r="Y92" i="48"/>
  <c r="Y91" i="48"/>
  <c r="Y90" i="48"/>
  <c r="Y89" i="48"/>
  <c r="Y88" i="48"/>
  <c r="Y87" i="48"/>
  <c r="Y86" i="48"/>
  <c r="Y85" i="48"/>
  <c r="Y84" i="48"/>
  <c r="Y83" i="48"/>
  <c r="Y82" i="48"/>
  <c r="Y81" i="48"/>
  <c r="Y80" i="48"/>
  <c r="Y79" i="48"/>
  <c r="Y78" i="48"/>
  <c r="Y77" i="48"/>
  <c r="Y76" i="48"/>
  <c r="Y75" i="48"/>
  <c r="Y74" i="48"/>
  <c r="Y73" i="48"/>
  <c r="Y72" i="48"/>
  <c r="Y71" i="48"/>
  <c r="Y70" i="48"/>
  <c r="Y69" i="48"/>
  <c r="Y68" i="48"/>
  <c r="Y67" i="48"/>
  <c r="Y66" i="48"/>
  <c r="Y65" i="48"/>
  <c r="Y64" i="48"/>
  <c r="Y63" i="48"/>
  <c r="Y61" i="48"/>
  <c r="Y59" i="48"/>
  <c r="Y57" i="48"/>
  <c r="Y55" i="48"/>
  <c r="Y53" i="48"/>
  <c r="Y52" i="48"/>
  <c r="Y50" i="48"/>
  <c r="Y49" i="48"/>
  <c r="Y48" i="48"/>
  <c r="Y47" i="48"/>
  <c r="Y46" i="48"/>
  <c r="Y45" i="48"/>
  <c r="Y44" i="48"/>
  <c r="Y43" i="48"/>
  <c r="Y42" i="48"/>
  <c r="Y41" i="48"/>
  <c r="Y40" i="48"/>
  <c r="Y39" i="48"/>
  <c r="Y38" i="48"/>
  <c r="Y37" i="48"/>
  <c r="Y36" i="48"/>
  <c r="Y35" i="48"/>
  <c r="Y34" i="48"/>
  <c r="Y33" i="48"/>
  <c r="Y32" i="48"/>
  <c r="Y31" i="48"/>
  <c r="Y30" i="48"/>
  <c r="Y29" i="48"/>
  <c r="Y28" i="48"/>
  <c r="Y27" i="48"/>
  <c r="Y26" i="48"/>
  <c r="Y25" i="48"/>
  <c r="Y24" i="48"/>
  <c r="Y23" i="48"/>
  <c r="Y22" i="48"/>
  <c r="Y21" i="48"/>
  <c r="Y20" i="48"/>
  <c r="Y19" i="48"/>
  <c r="Y18" i="48"/>
  <c r="Y17" i="48"/>
  <c r="Y16" i="48"/>
  <c r="Y15" i="48"/>
  <c r="Y14" i="48"/>
  <c r="Y13" i="48"/>
  <c r="Y12" i="48"/>
  <c r="Y11" i="48"/>
  <c r="Y10" i="48"/>
  <c r="Y9" i="48"/>
  <c r="Y8" i="48"/>
  <c r="Y7" i="48"/>
  <c r="Y6" i="48"/>
  <c r="Y5" i="48"/>
  <c r="Y4" i="48"/>
  <c r="U241" i="48" l="1"/>
  <c r="W241" i="48"/>
  <c r="Y241" i="48"/>
  <c r="C8" i="6" l="1"/>
  <c r="C7" i="6"/>
  <c r="C6" i="6"/>
  <c r="C5" i="6"/>
  <c r="C4" i="6"/>
  <c r="C3" i="6"/>
  <c r="C2" i="6"/>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D3" i="8"/>
  <c r="D2" i="8"/>
  <c r="H40" i="7"/>
  <c r="G40" i="7"/>
  <c r="F40" i="7"/>
  <c r="H39" i="7"/>
  <c r="G39" i="7"/>
  <c r="F39" i="7"/>
  <c r="H38" i="7"/>
  <c r="G38" i="7"/>
  <c r="F38" i="7"/>
  <c r="H37" i="7"/>
  <c r="G37" i="7"/>
  <c r="F37" i="7"/>
  <c r="H36" i="7"/>
  <c r="G36" i="7"/>
  <c r="F36" i="7"/>
  <c r="H35" i="7"/>
  <c r="G35" i="7"/>
  <c r="F35" i="7"/>
  <c r="H34" i="7"/>
  <c r="G34" i="7"/>
  <c r="F34" i="7"/>
  <c r="H33" i="7"/>
  <c r="G33" i="7"/>
  <c r="F33" i="7"/>
  <c r="H32" i="7"/>
  <c r="G32" i="7"/>
  <c r="F32" i="7"/>
  <c r="H31" i="7"/>
  <c r="G31" i="7"/>
  <c r="F31" i="7"/>
  <c r="H30" i="7"/>
  <c r="G30" i="7"/>
  <c r="F30" i="7"/>
  <c r="H29" i="7"/>
  <c r="G29" i="7"/>
  <c r="F29" i="7"/>
  <c r="H28" i="7"/>
  <c r="G28" i="7"/>
  <c r="F28" i="7"/>
  <c r="H27" i="7"/>
  <c r="G27" i="7"/>
  <c r="F27" i="7"/>
  <c r="H26" i="7"/>
  <c r="G26" i="7"/>
  <c r="F26" i="7"/>
  <c r="H25" i="7"/>
  <c r="G25" i="7"/>
  <c r="F25" i="7"/>
  <c r="H24" i="7"/>
  <c r="G24" i="7"/>
  <c r="F24" i="7"/>
  <c r="H23" i="7"/>
  <c r="G23" i="7"/>
  <c r="F23" i="7"/>
  <c r="H22" i="7"/>
  <c r="G22" i="7"/>
  <c r="F22" i="7"/>
  <c r="H21" i="7"/>
  <c r="G21" i="7"/>
  <c r="F21" i="7"/>
  <c r="H20" i="7"/>
  <c r="G20" i="7"/>
  <c r="F20" i="7"/>
  <c r="H19" i="7"/>
  <c r="G19" i="7"/>
  <c r="F19" i="7"/>
  <c r="H18" i="7"/>
  <c r="G18" i="7"/>
  <c r="F18" i="7"/>
  <c r="H17" i="7"/>
  <c r="G17" i="7"/>
  <c r="F17" i="7"/>
  <c r="H16" i="7"/>
  <c r="G16" i="7"/>
  <c r="F16" i="7"/>
  <c r="H15" i="7"/>
  <c r="G15" i="7"/>
  <c r="F15" i="7"/>
  <c r="H14" i="7"/>
  <c r="G14" i="7"/>
  <c r="F14" i="7"/>
  <c r="H13" i="7"/>
  <c r="G13" i="7"/>
  <c r="F13" i="7"/>
  <c r="H12" i="7"/>
  <c r="G12" i="7"/>
  <c r="F12" i="7"/>
  <c r="H11" i="7"/>
  <c r="G11" i="7"/>
  <c r="F11" i="7"/>
  <c r="H10" i="7"/>
  <c r="G10" i="7"/>
  <c r="F10" i="7"/>
  <c r="H9" i="7"/>
  <c r="G9" i="7"/>
  <c r="F9" i="7"/>
  <c r="H8" i="7"/>
  <c r="G8" i="7"/>
  <c r="F8" i="7"/>
  <c r="H7" i="7"/>
  <c r="G7" i="7"/>
  <c r="F7" i="7"/>
  <c r="H6" i="7"/>
  <c r="G6" i="7"/>
  <c r="F6" i="7"/>
  <c r="H5" i="7"/>
  <c r="G5" i="7"/>
  <c r="F5" i="7"/>
  <c r="H4" i="7"/>
  <c r="G4" i="7"/>
  <c r="F4" i="7"/>
  <c r="H3" i="7"/>
  <c r="G3" i="7"/>
  <c r="F3" i="7"/>
  <c r="H2" i="7"/>
  <c r="G2" i="7"/>
  <c r="F2" i="7"/>
  <c r="D199" i="9"/>
  <c r="D198" i="9"/>
  <c r="D197" i="9"/>
  <c r="D196" i="9"/>
  <c r="D195" i="9"/>
  <c r="D194" i="9"/>
  <c r="D193" i="9"/>
  <c r="D192" i="9"/>
  <c r="D191" i="9"/>
  <c r="D190" i="9"/>
  <c r="D189" i="9"/>
  <c r="D188" i="9"/>
  <c r="D187" i="9"/>
  <c r="D186" i="9"/>
  <c r="D185" i="9"/>
  <c r="D184" i="9"/>
  <c r="D183" i="9"/>
  <c r="D182" i="9"/>
  <c r="D181" i="9"/>
  <c r="D180" i="9"/>
  <c r="D179" i="9"/>
  <c r="D178" i="9"/>
  <c r="D177" i="9"/>
  <c r="D176" i="9"/>
  <c r="D175" i="9"/>
  <c r="D174" i="9"/>
  <c r="D173" i="9"/>
  <c r="D172" i="9"/>
  <c r="D171" i="9"/>
  <c r="D170" i="9"/>
  <c r="D169" i="9"/>
  <c r="D168" i="9"/>
  <c r="D167" i="9"/>
  <c r="D166" i="9"/>
  <c r="D165" i="9"/>
  <c r="D164" i="9"/>
  <c r="D163" i="9"/>
  <c r="D162" i="9"/>
  <c r="D161" i="9"/>
  <c r="D160" i="9"/>
  <c r="D159" i="9"/>
  <c r="D158" i="9"/>
  <c r="D157" i="9"/>
  <c r="D156" i="9"/>
  <c r="D155" i="9"/>
  <c r="D154" i="9"/>
  <c r="D153" i="9"/>
  <c r="D152" i="9"/>
  <c r="D151" i="9"/>
  <c r="D150" i="9"/>
  <c r="D149" i="9"/>
  <c r="D148" i="9"/>
  <c r="D147" i="9"/>
  <c r="D146" i="9"/>
  <c r="D145" i="9"/>
  <c r="D144" i="9"/>
  <c r="D143" i="9"/>
  <c r="D142" i="9"/>
  <c r="D141" i="9"/>
  <c r="D140" i="9"/>
  <c r="D139" i="9"/>
  <c r="D138" i="9"/>
  <c r="D137" i="9"/>
  <c r="D136" i="9"/>
  <c r="D135" i="9"/>
  <c r="D134" i="9"/>
  <c r="D133" i="9"/>
  <c r="D132" i="9"/>
  <c r="D131" i="9"/>
  <c r="D130" i="9"/>
  <c r="D129" i="9"/>
  <c r="D128" i="9"/>
  <c r="D127" i="9"/>
  <c r="D126" i="9"/>
  <c r="D125" i="9"/>
  <c r="D124" i="9"/>
  <c r="D123" i="9"/>
  <c r="D122" i="9"/>
  <c r="D121" i="9"/>
  <c r="D120" i="9"/>
  <c r="D119" i="9"/>
  <c r="D118" i="9"/>
  <c r="D117" i="9"/>
  <c r="D116" i="9"/>
  <c r="D115" i="9"/>
  <c r="D114" i="9"/>
  <c r="D113" i="9"/>
  <c r="D112" i="9"/>
  <c r="D111" i="9"/>
  <c r="D110" i="9"/>
  <c r="D109" i="9"/>
  <c r="D108" i="9"/>
  <c r="D107" i="9"/>
  <c r="D106" i="9"/>
  <c r="D105" i="9"/>
  <c r="D104" i="9"/>
  <c r="D103" i="9"/>
  <c r="D102" i="9"/>
  <c r="D101" i="9"/>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D4" i="9"/>
  <c r="D3" i="9"/>
  <c r="D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C1" authorId="0" shapeId="0" xr:uid="{00000000-0006-0000-0700-000001000000}">
      <text>
        <r>
          <rPr>
            <b/>
            <sz val="9"/>
            <color indexed="81"/>
            <rFont val="Tahoma"/>
            <family val="2"/>
          </rPr>
          <t xml:space="preserve"> :</t>
        </r>
        <r>
          <rPr>
            <sz val="9"/>
            <color indexed="81"/>
            <rFont val="Tahoma"/>
            <family val="2"/>
          </rPr>
          <t xml:space="preserve">
Oui, Non</t>
        </r>
      </text>
    </comment>
    <comment ref="D1" authorId="0" shapeId="0" xr:uid="{00000000-0006-0000-0700-000002000000}">
      <text>
        <r>
          <rPr>
            <b/>
            <sz val="9"/>
            <color indexed="81"/>
            <rFont val="Tahoma"/>
            <family val="2"/>
          </rPr>
          <t xml:space="preserve"> :</t>
        </r>
        <r>
          <rPr>
            <sz val="9"/>
            <color indexed="81"/>
            <rFont val="Tahoma"/>
            <family val="2"/>
          </rPr>
          <t xml:space="preserve">
Oui,Non</t>
        </r>
      </text>
    </comment>
    <comment ref="E1" authorId="0" shapeId="0" xr:uid="{00000000-0006-0000-0700-000003000000}">
      <text>
        <r>
          <rPr>
            <b/>
            <sz val="9"/>
            <color indexed="81"/>
            <rFont val="Tahoma"/>
            <family val="2"/>
          </rPr>
          <t xml:space="preserve"> :</t>
        </r>
        <r>
          <rPr>
            <sz val="9"/>
            <color indexed="81"/>
            <rFont val="Tahoma"/>
            <family val="2"/>
          </rPr>
          <t xml:space="preserve">
Oui,Non</t>
        </r>
      </text>
    </comment>
  </commentList>
</comments>
</file>

<file path=xl/sharedStrings.xml><?xml version="1.0" encoding="utf-8"?>
<sst xmlns="http://schemas.openxmlformats.org/spreadsheetml/2006/main" count="3273" uniqueCount="1727">
  <si>
    <t>GROUPE</t>
  </si>
  <si>
    <t>FAMILLE</t>
  </si>
  <si>
    <t>SOUS FAMILLE</t>
  </si>
  <si>
    <t>COLLECTE DES DECHETS</t>
  </si>
  <si>
    <t>CENDRIER</t>
  </si>
  <si>
    <t>Cendrier métal</t>
  </si>
  <si>
    <t>POUBELLE</t>
  </si>
  <si>
    <t>Poubelle alimentaire</t>
  </si>
  <si>
    <t>Poubelle métal</t>
  </si>
  <si>
    <t>Poubelle plastique</t>
  </si>
  <si>
    <t>SAC A DECHETS</t>
  </si>
  <si>
    <t>Sac à déchets - biodégradable/compostable</t>
  </si>
  <si>
    <t>Sac à déchets - housse</t>
  </si>
  <si>
    <t xml:space="preserve">Sac à déchets - PEBD </t>
  </si>
  <si>
    <t xml:space="preserve">Sac à déchets - PEHD </t>
  </si>
  <si>
    <t>CONSOMMABLE</t>
  </si>
  <si>
    <t>OUATE</t>
  </si>
  <si>
    <t>Bobine et distributeur</t>
  </si>
  <si>
    <t>Essuie main et distributeur</t>
  </si>
  <si>
    <t>Papier WC et distributeur</t>
  </si>
  <si>
    <t>DIVERS</t>
  </si>
  <si>
    <t>AUTRES ACCESSOIRES</t>
  </si>
  <si>
    <t>Autres accessoires</t>
  </si>
  <si>
    <t>EPI REUTILISABLE</t>
  </si>
  <si>
    <t>MAIN</t>
  </si>
  <si>
    <t xml:space="preserve">Gant anti coupure PEHD </t>
  </si>
  <si>
    <t>Gant anti froid cuir</t>
  </si>
  <si>
    <t>Gant latex</t>
  </si>
  <si>
    <t>Gant nitrile hypoallergénique</t>
  </si>
  <si>
    <t>Gant nitrile vaisselle avec manchette</t>
  </si>
  <si>
    <t>TETE</t>
  </si>
  <si>
    <t>Protection oreilles</t>
  </si>
  <si>
    <t>Protection visage</t>
  </si>
  <si>
    <t>Protection yeux</t>
  </si>
  <si>
    <t>EPI USAGE UNIQUE</t>
  </si>
  <si>
    <t>CORPS</t>
  </si>
  <si>
    <t>Blouse visiteur</t>
  </si>
  <si>
    <t>Combinaison</t>
  </si>
  <si>
    <t>Kit visiteur</t>
  </si>
  <si>
    <t>Protection bras</t>
  </si>
  <si>
    <t>Protection chaussures</t>
  </si>
  <si>
    <t>Tablier</t>
  </si>
  <si>
    <t>Gant latex non poudré</t>
  </si>
  <si>
    <t>Gant latex poudré</t>
  </si>
  <si>
    <t>Gant nitrile non poudré</t>
  </si>
  <si>
    <t>Gant vinyle non poudré</t>
  </si>
  <si>
    <t>Gant vinyle poudré</t>
  </si>
  <si>
    <t>Protection cheveux</t>
  </si>
  <si>
    <t>LINGE</t>
  </si>
  <si>
    <t>ENTRETIEN DU LINGE</t>
  </si>
  <si>
    <t>Filet</t>
  </si>
  <si>
    <t>Sac</t>
  </si>
  <si>
    <t xml:space="preserve">MATERIEL 
</t>
  </si>
  <si>
    <t>BALAYAGE ET LAVAGE DES SOLS</t>
  </si>
  <si>
    <t>Kit seau de nettoyage</t>
  </si>
  <si>
    <t xml:space="preserve"> - Support pour frange poche et languette
 - Frange poche et languette microfibre
 - Manche adapté</t>
  </si>
  <si>
    <t xml:space="preserve"> - Support pour frange pression
 - Frange pression microfibre
 - Manche adapté</t>
  </si>
  <si>
    <t xml:space="preserve"> -Support pour frange velcro
 - Frange velcro microfibre
 - Manche adapté</t>
  </si>
  <si>
    <t xml:space="preserve"> - Support pour gaze
 - Gaze
 - Manche adapté</t>
  </si>
  <si>
    <t>BROSSERIE ALIMENTAIRE</t>
  </si>
  <si>
    <t>Balai brosse</t>
  </si>
  <si>
    <t>Balai</t>
  </si>
  <si>
    <t xml:space="preserve">Balayette et pelle </t>
  </si>
  <si>
    <t>Raclette sol mousse</t>
  </si>
  <si>
    <t>Raclette sol monolame</t>
  </si>
  <si>
    <t>Raclette plan de travail</t>
  </si>
  <si>
    <t>Manche adaptable balai et raclette</t>
  </si>
  <si>
    <t>Brosse diverse</t>
  </si>
  <si>
    <t>Support manche</t>
  </si>
  <si>
    <t>BROSSERIE TRADITIONNELLE</t>
  </si>
  <si>
    <t>Manche bois adaptable balai</t>
  </si>
  <si>
    <t>Manchon/Plumeau/sabre</t>
  </si>
  <si>
    <t>Tête de loup</t>
  </si>
  <si>
    <t>CHARIOT</t>
  </si>
  <si>
    <t>Chariot presse</t>
  </si>
  <si>
    <t>Chariot imprégnation</t>
  </si>
  <si>
    <t>ESSUYAGE, LAVAGE, RECURAGE</t>
  </si>
  <si>
    <t>Chiffon</t>
  </si>
  <si>
    <t xml:space="preserve">Eponge récurante </t>
  </si>
  <si>
    <t>Eponge mélamine</t>
  </si>
  <si>
    <t>Eponge végétale</t>
  </si>
  <si>
    <t>Lavette grattante</t>
  </si>
  <si>
    <t>Lavette microfibre</t>
  </si>
  <si>
    <t>Lavette microfibre haute qualité</t>
  </si>
  <si>
    <t>Lavette microfibre PVA</t>
  </si>
  <si>
    <t>Lavette non tissée</t>
  </si>
  <si>
    <t xml:space="preserve">Rouleau et tampon récurant </t>
  </si>
  <si>
    <t>NETTOYAGE DES VITRES</t>
  </si>
  <si>
    <t>Grattoir</t>
  </si>
  <si>
    <t>Poignée</t>
  </si>
  <si>
    <t>Barette</t>
  </si>
  <si>
    <t>Raclette mouilleur</t>
  </si>
  <si>
    <t>SANITAIRE</t>
  </si>
  <si>
    <t>Balayette sanitaire</t>
  </si>
  <si>
    <t>TAPIS TRADITIONNEL</t>
  </si>
  <si>
    <t>Tapis trafic intense</t>
  </si>
  <si>
    <t>Tapis trafic normal</t>
  </si>
  <si>
    <t>RENSEIGNEMENTS ARTICLE</t>
  </si>
  <si>
    <t>CONDITIONNEMENT</t>
  </si>
  <si>
    <t>PRIX</t>
  </si>
  <si>
    <t xml:space="preserve">REVISION TARIFAIRE SEMESTRIELLE
pour l'ensemble du lot
</t>
  </si>
  <si>
    <t>CENTRALE</t>
  </si>
  <si>
    <t>ANALYSE</t>
  </si>
  <si>
    <r>
      <t>PRIX par rapport à l'</t>
    </r>
    <r>
      <rPr>
        <b/>
        <u/>
        <sz val="11"/>
        <rFont val="Calibri"/>
        <scheme val="minor"/>
      </rPr>
      <t>unité de la centrale</t>
    </r>
  </si>
  <si>
    <r>
      <t>PRIX par rapport à l'</t>
    </r>
    <r>
      <rPr>
        <b/>
        <u/>
        <sz val="11"/>
        <color rgb="FF000000"/>
        <rFont val="Calibri"/>
        <scheme val="minor"/>
      </rPr>
      <t>unité d'analyse</t>
    </r>
  </si>
  <si>
    <t>N° ARTICLE</t>
  </si>
  <si>
    <t>DESIGNATION ARTICLE</t>
  </si>
  <si>
    <t xml:space="preserve">Caractéristiques </t>
  </si>
  <si>
    <t>Unité de la centrale</t>
  </si>
  <si>
    <t>Estimation consommation annuelle prévisionnelle
exprimée dans l'unité de la centrale 
(colonne G)</t>
  </si>
  <si>
    <t>Unité d'analyse</t>
  </si>
  <si>
    <t>Estimation consommation annuelle prévisionnelle
exprimée dans l'unité d'analyse
(colonne I)</t>
  </si>
  <si>
    <t>Dénomination commerciale</t>
  </si>
  <si>
    <t>Référence fournisseur</t>
  </si>
  <si>
    <t>Marque</t>
  </si>
  <si>
    <t xml:space="preserve">Label/Certification à renseigner si nécessaire
</t>
  </si>
  <si>
    <t>Norme applicable à renseigner si nécessaire</t>
  </si>
  <si>
    <t>Indiquer lieu(x) de fabrication</t>
  </si>
  <si>
    <r>
      <t xml:space="preserve">Type de conditionnement 
</t>
    </r>
    <r>
      <rPr>
        <b/>
        <u/>
        <sz val="8"/>
        <rFont val="Calibri"/>
        <scheme val="minor"/>
      </rPr>
      <t>Minimum de commande pour les CROUS</t>
    </r>
    <r>
      <rPr>
        <b/>
        <sz val="8"/>
        <rFont val="Calibri"/>
        <scheme val="minor"/>
      </rPr>
      <t xml:space="preserve">
</t>
    </r>
  </si>
  <si>
    <r>
      <t xml:space="preserve">Nombre d'unités (colonne G) 
dans le type de conditionnement (colonne Q)
</t>
    </r>
    <r>
      <rPr>
        <b/>
        <u/>
        <sz val="8"/>
        <color rgb="FF000000"/>
        <rFont val="Calibri"/>
        <scheme val="minor"/>
      </rPr>
      <t>Ex : voir lignes 4 à 7</t>
    </r>
  </si>
  <si>
    <t>Poids brut
par rapport à 
l'unité de la centrale (colonne G)
en KG</t>
  </si>
  <si>
    <r>
      <t>Prix HT 
par rapport à 
l</t>
    </r>
    <r>
      <rPr>
        <b/>
        <u/>
        <sz val="8"/>
        <color rgb="FF000000"/>
        <rFont val="Calibri"/>
        <scheme val="minor"/>
      </rPr>
      <t>'unité de la centrale</t>
    </r>
    <r>
      <rPr>
        <b/>
        <sz val="8"/>
        <color rgb="FF000000"/>
        <rFont val="Calibri"/>
        <scheme val="minor"/>
      </rPr>
      <t xml:space="preserve"> (colonne G)
</t>
    </r>
    <r>
      <rPr>
        <b/>
        <i/>
        <sz val="8"/>
        <color rgb="FF000000"/>
        <rFont val="Calibri"/>
        <scheme val="minor"/>
      </rPr>
      <t>Frais de livraison inclus
4 chiffres après la virgule
(pas de symbole €)</t>
    </r>
  </si>
  <si>
    <t>Montant prévisionnel annuel 
des consommations HT
=
Estimation (colonne H) 
x 
Prix unitaire HT (colonne T)</t>
  </si>
  <si>
    <t>Taux de TVA en %</t>
  </si>
  <si>
    <t xml:space="preserve">Montant prévisionnel annuel 
des consommations TTC
</t>
  </si>
  <si>
    <r>
      <t>Prix HT par rapport à l'</t>
    </r>
    <r>
      <rPr>
        <b/>
        <u/>
        <sz val="8"/>
        <color rgb="FF000000"/>
        <rFont val="Calibri"/>
        <scheme val="minor"/>
      </rPr>
      <t>unité d'analyse</t>
    </r>
    <r>
      <rPr>
        <b/>
        <sz val="8"/>
        <color rgb="FF000000"/>
        <rFont val="Calibri"/>
        <scheme val="minor"/>
      </rPr>
      <t xml:space="preserve">
(colonne I)
4 chiffres après la virgule
(pas de symbole €)</t>
    </r>
  </si>
  <si>
    <t>Montant prévisionnel annuel 
des consommations HT
=
Estimation (colonne J)
x
Prix unitaire HT (colonne X)</t>
  </si>
  <si>
    <t>Indices de révision* (en fin de tableau)</t>
  </si>
  <si>
    <t>Echantillonage</t>
  </si>
  <si>
    <t>Identifiant BNA 
(réservé centrale )</t>
  </si>
  <si>
    <t>Exemple</t>
  </si>
  <si>
    <t>Papier WC</t>
  </si>
  <si>
    <t>PAPIER WC ROULEAU MAXI JUMBO</t>
  </si>
  <si>
    <t>Papier hygiènique rouleau géant 
En ouate recyclée (à base de fibres de cellulose issue du recyclage de matériaux type carton ou briques alimentaires et qui s’inscrit dans un système d’économie circulaire)
Longueur: 350 m env.
2 plis, 8,9 x24 cm env.
1500 formats env.
Conforme aux certifications forestières (PEFC, FSC ou équivalent) et Ecolabel
Conditionnement de 6 rouleaux env.</t>
  </si>
  <si>
    <t>ROULEAU</t>
  </si>
  <si>
    <t>METRE LINEAIRE</t>
  </si>
  <si>
    <t>A renseigner</t>
  </si>
  <si>
    <t>CARTON</t>
  </si>
  <si>
    <t xml:space="preserve">6 </t>
  </si>
  <si>
    <t xml:space="preserve">Série 010764127 - Indice de prix de production de l'industrie française pour le marché français − CPF 17.22 − Articles en papier à usage sanitaire ou domestique </t>
  </si>
  <si>
    <t>Non concerné</t>
  </si>
  <si>
    <t>NEPH018857</t>
  </si>
  <si>
    <t>MATERIEL</t>
  </si>
  <si>
    <t>LAVETTE MICROFIBRE TISSÉE BLEU (5 unités par sachet)</t>
  </si>
  <si>
    <t>Lavette microfibre tissée pour usage courant de nettoyage et désinfection. 
Bleu, 180 gr/m² env.
32 x 36cm env.
80% polyester / 20% polyamide
Lavable (min 200 lavages à T° min 60°C)
300 lavages env
Conditionnement de 5 lavettes env.</t>
  </si>
  <si>
    <t>UNITE</t>
  </si>
  <si>
    <t>SACHET</t>
  </si>
  <si>
    <t>5</t>
  </si>
  <si>
    <r>
      <t>Série 010764935 : Indice de prix de production de l'industrie française pour l'ensemble des marchés − CPF 20.60 − Fibres artificielles ou synthétiques</t>
    </r>
    <r>
      <rPr>
        <sz val="8"/>
        <color rgb="FF0070C0"/>
        <rFont val="Calibri"/>
        <scheme val="minor"/>
      </rPr>
      <t> </t>
    </r>
  </si>
  <si>
    <t>NEPH018844</t>
  </si>
  <si>
    <t>GANT LATEX JERSEY BLEU T5 (5 paires par sachet)</t>
  </si>
  <si>
    <t>Gant en latex naturel bleu Jersey, support textile interieur, taille 5
Longueur : 29-33 cm env.
Résistances à la déchirure et à de nombreux acides dilués et bases
Conformes normes EN 420, EN388, EN374-1 ou équivalent
Conditionnement de 5 paires env.</t>
  </si>
  <si>
    <t>PAIRE</t>
  </si>
  <si>
    <t xml:space="preserve">Série 010764156 - Indice de prix de production de l'industrie française pour le marché français − CPF 22 − Produits en caoutchouc et en plastique </t>
  </si>
  <si>
    <t>NEPH021733</t>
  </si>
  <si>
    <t>GANT LATEX NON POUDRE S (100 gants par boite)</t>
  </si>
  <si>
    <t>Latex non poudré, taille S
A UU, apte au contact alimentaire
EN 420
Conditionnement de 100 unités env.</t>
  </si>
  <si>
    <t>GANT</t>
  </si>
  <si>
    <t>BOITE</t>
  </si>
  <si>
    <t>100</t>
  </si>
  <si>
    <t xml:space="preserve">Série 010766549 : Indices des prix de production des services français aux entreprises françaises (BtoB) − CPF 49.41 − Transport routier de fret </t>
  </si>
  <si>
    <t>NEPH018383</t>
  </si>
  <si>
    <t>001</t>
  </si>
  <si>
    <t>CENDRIER METAL MURAL OU SUR PIED 10 L ENV</t>
  </si>
  <si>
    <t>Résistance aux intempéries et aux UV (usage extérieur)
Facile à vider
Serrure à clé
Anti vandalisme</t>
  </si>
  <si>
    <t>Série 010765838 : Indice de prix de production de l'industrie française pour le marché français − CPF 24.10 − Produits en aciers inoxydables avec NI &gt;= 2,5%</t>
  </si>
  <si>
    <t>NEPH000325</t>
  </si>
  <si>
    <t>002</t>
  </si>
  <si>
    <t>CENDRIER TOTEM TUBULAIRE 3 L ENV.</t>
  </si>
  <si>
    <t xml:space="preserve">Résistance aux intempéries et aux UV (usage extérieur)
Bac intérieur en zinc (facile à vider)
Surface d’écrasement du mégot en inox
(plusieurs ouvertures)
</t>
  </si>
  <si>
    <t>NEPH000364</t>
  </si>
  <si>
    <t>003</t>
  </si>
  <si>
    <t>SUPPORT SAC POUBELLE PEDALE INOX 110L ENV</t>
  </si>
  <si>
    <t>Support sac poubelle à clapet hermétique en caoutchouc pour secteur alimentaire
Matière : Acier Inox
Dimensions : 600 x 450 x 960 mm env.
2 roulettes avec freins
Système de fermeture à pied
Maintien du sac par ceinture élastique
Pour sac de 110L env.</t>
  </si>
  <si>
    <t>NEPH018020</t>
  </si>
  <si>
    <t>004</t>
  </si>
  <si>
    <t>POUBELLE PEDALE PP AVEC COUVERCLE BLANC 90 L ENV</t>
  </si>
  <si>
    <t>En PP haute densité, blanc 
Couvercle blan
82 x 50 x 40 cm env.
Avec roues
Usage en restauration collective</t>
  </si>
  <si>
    <t>Série 010763820 : Indice de prix de production de l'industrie française pour le marché français − CPF 20.16 − Matières plastiques sous formes primaires</t>
  </si>
  <si>
    <t>B000044842</t>
  </si>
  <si>
    <t>005</t>
  </si>
  <si>
    <t>POUBELLE PEDALE PP AVEC COUVERCLE BLEU 90 L ENV</t>
  </si>
  <si>
    <t>En PP haute densité, blanc 
Couvercle bleu
82 x 50 x 40 cm env.
Avec roues
Usage en restauration collective</t>
  </si>
  <si>
    <t>NEPH011447</t>
  </si>
  <si>
    <t>006</t>
  </si>
  <si>
    <t>POUBELLE PEDALE PP AVEC COUVERCLE JAUNE 90 L ENV</t>
  </si>
  <si>
    <t>En PP haute densité, blanc 
Couvercle jaune
82 x 50 x 40 cm env.
Avec roues
Usage en restauration collective</t>
  </si>
  <si>
    <t>B000044843</t>
  </si>
  <si>
    <t>007</t>
  </si>
  <si>
    <t>POUBELLE PEDALE PP AVEC COUVERCLE VERT 90 L ENV</t>
  </si>
  <si>
    <t>En PP haute densité, blanc 
Couvercle vert
82 x 50 x 40 cm env.
Avec roues
Usage en restauration collective</t>
  </si>
  <si>
    <t>B000044844</t>
  </si>
  <si>
    <t>008</t>
  </si>
  <si>
    <t>POUBELLE PEDALE PORTE SAC PP AVEC COUVERCLE BLANC 120 L ENV</t>
  </si>
  <si>
    <t xml:space="preserve">Support PP blanc
Couvercle blanc
Roues arrière et pieds avant
Usage en restauration collective
</t>
  </si>
  <si>
    <t>B000043413</t>
  </si>
  <si>
    <t>009</t>
  </si>
  <si>
    <t>POUBELLE PEDALE PORTE SAC PP AVEC COUVERCLE BLEU 120 L ENV</t>
  </si>
  <si>
    <t xml:space="preserve">Support PP blanc
Couvercle bleu
Roues arrière et pieds avant
Usage en restauration collective
</t>
  </si>
  <si>
    <t>B000043416</t>
  </si>
  <si>
    <t>010</t>
  </si>
  <si>
    <t>POUBELLE PEDALE PORTE SAC PP AVEC COUVERCLE JAUNE 120 L ENV</t>
  </si>
  <si>
    <t xml:space="preserve">Support PP blanc
Couvercle jaune
Roues arrière et pieds avant
Usage en restauration collective
</t>
  </si>
  <si>
    <t>B000043417</t>
  </si>
  <si>
    <t>011</t>
  </si>
  <si>
    <t>POUBELLE PEDALE PORTE SAC PP AVEC COUVERCLE ROUGE 120 L ENV</t>
  </si>
  <si>
    <t xml:space="preserve">Support PP blanc
Couvercle rouge
Roues arrière et pieds avant
Usage en restauration collective
</t>
  </si>
  <si>
    <t>B000043414</t>
  </si>
  <si>
    <t>012</t>
  </si>
  <si>
    <t>POUBELLE PEDALE PORTE SAC PP AVEC COUVERCLE VERT 120 L ENV</t>
  </si>
  <si>
    <t xml:space="preserve">Support PP blanc
Couvercle vert
Roues arrière et pieds avant
Usage en restauration collective
</t>
  </si>
  <si>
    <t>B000043415</t>
  </si>
  <si>
    <t>013</t>
  </si>
  <si>
    <t xml:space="preserve">POUBELLE PEDALE METAL BLANC 20 L ENV
</t>
  </si>
  <si>
    <t xml:space="preserve">En acier à finition époxy blanc
Couvercle intégré
Seau intérieur en plastique
Pédale anti dérapante
</t>
  </si>
  <si>
    <t>NEPH000257</t>
  </si>
  <si>
    <t>014</t>
  </si>
  <si>
    <t>SUPPORT EXTERIEUR METAL AVEC COUVERCLE POUR SAC POUBELLE 110 L ENV</t>
  </si>
  <si>
    <t>Acier anti UV
Maintien du sac par ceinture élastique</t>
  </si>
  <si>
    <t>NEPH020816</t>
  </si>
  <si>
    <t>015</t>
  </si>
  <si>
    <t>POUBELLE PEDALE PLASTIQUE BLANC 6 L ENV</t>
  </si>
  <si>
    <t xml:space="preserve">En PP, avec couvercle intégré
Pédale antidérapante
Seau intérieur en plastique
</t>
  </si>
  <si>
    <t>NEPH000258</t>
  </si>
  <si>
    <t>016</t>
  </si>
  <si>
    <t>POUBELLE PEDALE PLASTIQUE BLANC 50 L  ENV</t>
  </si>
  <si>
    <t>En PP, avec couvercle intégré</t>
  </si>
  <si>
    <t>NEPH000259</t>
  </si>
  <si>
    <t>017</t>
  </si>
  <si>
    <t xml:space="preserve">CORBEILLE BUREAU A PAPIER PLASTIQUE 15 L ENV </t>
  </si>
  <si>
    <t>En PP</t>
  </si>
  <si>
    <t>NEPH000462</t>
  </si>
  <si>
    <t>018</t>
  </si>
  <si>
    <t>POUBELLE AVEC COUVERCLE A BASCULE PLASTIQUE 10 L ENV</t>
  </si>
  <si>
    <t>En PP, blanc, avec couvercle basculant</t>
  </si>
  <si>
    <t>NEPH000260</t>
  </si>
  <si>
    <t>019</t>
  </si>
  <si>
    <t>POUBELLE AVEC COUVERCLE A BASCULE PLASTIQUE 25 L ENV</t>
  </si>
  <si>
    <t>NEPH021262</t>
  </si>
  <si>
    <t>020</t>
  </si>
  <si>
    <t>POUBELLE AVEC COUVERCLE A BASCULE PLASTIQUE 50 L ENV</t>
  </si>
  <si>
    <t>NEPH000261</t>
  </si>
  <si>
    <t>021</t>
  </si>
  <si>
    <t>SAC DECHET VERT LIEN 40 L  BIODEGRADABLE</t>
  </si>
  <si>
    <t xml:space="preserve">Sac à lien coulissant biodégradable, 20 µm env.
Conforme à la Norme Européenne de compostabilité EN 13432
Conditionnement de 250 sacs env.
</t>
  </si>
  <si>
    <t>SAC</t>
  </si>
  <si>
    <t>NEPH018878</t>
  </si>
  <si>
    <t>022</t>
  </si>
  <si>
    <t>SAC DECHET VERT LIEN 110 L BIODEGRADABLE</t>
  </si>
  <si>
    <t xml:space="preserve">Sac à lien coulissant biodégradable, 36 µm env.
Conforme à la Norme Européenne de compostabilité EN 13432
Conditionnement de 100 sacs env.
</t>
  </si>
  <si>
    <t>NEPH018879</t>
  </si>
  <si>
    <t>023</t>
  </si>
  <si>
    <t>SAC DECHET VERT LIEN 130 L BIODEGRADABLE</t>
  </si>
  <si>
    <t xml:space="preserve">Sac à lien coulissant biodégradable, 45 µm env.
Conforme à la Norme Européenne de compostabilité EN 13432
Conditionnement de 100 sacs env.
</t>
  </si>
  <si>
    <t>NEPH018880</t>
  </si>
  <si>
    <t>024</t>
  </si>
  <si>
    <t>SAC DECHET VERT TRANSPARENT SANS LIEN  130 L COMPOSTABLE</t>
  </si>
  <si>
    <t xml:space="preserve">Sac compostable
Conforme à la norme Européenne EN 13592
Conditionnement de 100 sacs env.
</t>
  </si>
  <si>
    <t>B000039097</t>
  </si>
  <si>
    <t>025</t>
  </si>
  <si>
    <t xml:space="preserve">HOUSSE CONTAINER 240 L PEBD </t>
  </si>
  <si>
    <t>PEBD Noir, 20 µm env., à soufflet
Conditionnement de 200 housses env.</t>
  </si>
  <si>
    <t>HOUSSE</t>
  </si>
  <si>
    <t>NEPH018860</t>
  </si>
  <si>
    <t>026</t>
  </si>
  <si>
    <t xml:space="preserve">HOUSSE CONTAINER 330 L PEBD </t>
  </si>
  <si>
    <t>PEBD Noir, 30 µm env., à soufflet
Conditionnement de 100 housses env.</t>
  </si>
  <si>
    <t>NEPH018861</t>
  </si>
  <si>
    <t>027</t>
  </si>
  <si>
    <t xml:space="preserve">HOUSSE CONTAINER 500 L PEBD </t>
  </si>
  <si>
    <t>NEPH018862</t>
  </si>
  <si>
    <t>028</t>
  </si>
  <si>
    <t xml:space="preserve">HOUSSE CONTAINER 750 L PEBD </t>
  </si>
  <si>
    <t>NEPH018863</t>
  </si>
  <si>
    <t>029</t>
  </si>
  <si>
    <t xml:space="preserve">HOUSSE CONTAINER 1100 L PEBD </t>
  </si>
  <si>
    <t>PEBD Noir, 32 µm env., à soufflet
Conditionnement de 100 housses env.</t>
  </si>
  <si>
    <t>NEPH018864</t>
  </si>
  <si>
    <t>030</t>
  </si>
  <si>
    <t>SAC DECHET TRANSPARENT 110L PEBD</t>
  </si>
  <si>
    <t>PEBD Transparent, 33 µm env., à soufflet
Conditionnement de 200 sacs env.</t>
  </si>
  <si>
    <t>Oui</t>
  </si>
  <si>
    <t>NEPH018874</t>
  </si>
  <si>
    <t>031</t>
  </si>
  <si>
    <t xml:space="preserve">SAC A DECHET  TRANSPARENT 130L PEBD </t>
  </si>
  <si>
    <t>NEPH019326</t>
  </si>
  <si>
    <t>032</t>
  </si>
  <si>
    <t xml:space="preserve">SAC DECHET TRANSPARENT 160L PEBD </t>
  </si>
  <si>
    <t>PEBD Transparent, 35 µm env., à soufflet
Conditionnement de 100 sacs env.</t>
  </si>
  <si>
    <t>NEPH018875</t>
  </si>
  <si>
    <t>033</t>
  </si>
  <si>
    <t xml:space="preserve">SAC DECHET NOIR 50L PEBD </t>
  </si>
  <si>
    <t>PEBD Noir, 28 µm env., à soufflet
Conditionnement de 500 sacs env.</t>
  </si>
  <si>
    <t>NEPH018870</t>
  </si>
  <si>
    <t>034</t>
  </si>
  <si>
    <t xml:space="preserve">SAC DECHET NOIR 100L PEBD </t>
  </si>
  <si>
    <t>PEBD Noir, 44 µm env., à soufflet
Conditionnement de 200 sacs env.</t>
  </si>
  <si>
    <t>NEPH018871</t>
  </si>
  <si>
    <t>035</t>
  </si>
  <si>
    <t xml:space="preserve">SAC DECHET NOIR 110L PEBD </t>
  </si>
  <si>
    <t>NEPH018869</t>
  </si>
  <si>
    <t>036</t>
  </si>
  <si>
    <t xml:space="preserve">SAC DECHET NOIR 130L PEBD </t>
  </si>
  <si>
    <t>PEBD Noir, 44 µm env., à soufflet
Conditionnement de 100 sacs env.</t>
  </si>
  <si>
    <t>NEPH018872</t>
  </si>
  <si>
    <t>037</t>
  </si>
  <si>
    <t xml:space="preserve">SAC DECHET NOIR 160L PEBD </t>
  </si>
  <si>
    <t>PEBD Noir, 65 µm env., à soufflet
Conditionnement de 100 sacs env.</t>
  </si>
  <si>
    <t>NEPH018873</t>
  </si>
  <si>
    <t>038</t>
  </si>
  <si>
    <t>SAC DECHET VERT 110 L PEBD</t>
  </si>
  <si>
    <t>PEBD vert, 42 µm env., à soufflet
Conforme à la norme NF EN 13592
Conditionnement de 100 sacs env.</t>
  </si>
  <si>
    <t>NEPH018876</t>
  </si>
  <si>
    <t>039</t>
  </si>
  <si>
    <t>SAC DECHET VERT 130 L PEBD</t>
  </si>
  <si>
    <t>PEBD vert, 50 µm env., à soufflet
Conforme à la norme NF EN 13592
Conditionnement de 100 sacs env.</t>
  </si>
  <si>
    <t>NEPH018877</t>
  </si>
  <si>
    <t>040</t>
  </si>
  <si>
    <t xml:space="preserve">SAC DECHET NOIR 30L PEHD </t>
  </si>
  <si>
    <t>PEHD Noir, 11 µm env.,  à soufflet
Conditionnement de 1000 sacs env.</t>
  </si>
  <si>
    <t>NEPH018867</t>
  </si>
  <si>
    <t>041</t>
  </si>
  <si>
    <t xml:space="preserve">SAC DECHET NOIR 50L PEHD </t>
  </si>
  <si>
    <t>PEHD Noir, 14 µm env.,  à soufflet
Conditionnement de 500 sacs env.</t>
  </si>
  <si>
    <t>NEPH018868</t>
  </si>
  <si>
    <t>042</t>
  </si>
  <si>
    <t xml:space="preserve">SAC DECHET BLANC 10L PEHD </t>
  </si>
  <si>
    <t>PEHD Blanc, 10 µm env.
Conditionnement de 100 sacs env.</t>
  </si>
  <si>
    <t>NEPH018866</t>
  </si>
  <si>
    <t>043</t>
  </si>
  <si>
    <t xml:space="preserve">OUATE </t>
  </si>
  <si>
    <t>BOBINE OUATE DEVIDAGE CENTRAL 450 F</t>
  </si>
  <si>
    <t>Bobine d'essuyage 
Ouate recyclée, 2 plis
20 x 25 cm  env. 450 Formats
2x18,5g/m² env.  
En ouate recyclée (à base de fibres de cellulose issue du recyclage de matériaux type carton ou briques alimentaires et qui s’inscrit dans un système d’économie circulaire)
Conforme aux certifications forestières (PEFC, FSC ou équivalent) et Ecolabel
Contact alimentaire
ou
Bobine d'essuyage 
1 plis, technologie TAD
18,3 x 38 cm  env. 450 Formats
1x27,5g/m² env. 
En ouate recyclée (à base de fibres de cellulose issue du recyclage de matériaux type carton ou briques alimentaires et qui s’inscrit dans un système d’économie circulaire)
Conforme aux certifications forestières (PEFC, FSC ou équivalent) et Ecolabel
Contact alimentaire</t>
  </si>
  <si>
    <t>BOBINE</t>
  </si>
  <si>
    <t>FORMAT</t>
  </si>
  <si>
    <t>NEPH000262</t>
  </si>
  <si>
    <t>044</t>
  </si>
  <si>
    <t>DISTRIBUTEUR POUR BOBINE A DEVIDAGE CENTRAL 450 FORMAT</t>
  </si>
  <si>
    <t>Pour bobine dévidage central, en mise à disposition</t>
  </si>
  <si>
    <t>1250
sur 3 années (22-23-24)</t>
  </si>
  <si>
    <t>NEPH018015</t>
  </si>
  <si>
    <t>045</t>
  </si>
  <si>
    <t>BOBINE OUATE DEROULEUR AVEC MANDRIN 1500 F</t>
  </si>
  <si>
    <t>Bobine d'essuyage
En ouate recyclée (à base de fibres de cellulose issue du recyclage de matériaux type carton ou briques alimentaires et qui s’inscrit dans un système d’économie circulaire)
2 plis, 20 x 30 cm env.
Ecolabel
Contact alimentaire
ou
Bobine d'essuyage 
1 plis, technologie TAD
23,5 x 38  cm  env. 1500 Formats
1x27,5g/m² env. 
En ouate recyclée (à base de fibres de cellulose issue du recyclage de matériaux type carton ou briques alimentaires et qui s’inscrit dans un système d’économie circulaire)
Conforme aux certifications forestières (PEFC, FSC ou équivalent) et Ecolabel
Contact alimentaire</t>
  </si>
  <si>
    <t>NEPH000263</t>
  </si>
  <si>
    <t>046</t>
  </si>
  <si>
    <t>BOBINE OUATE DEROULEUR AVEC MANDRIN 1000 F</t>
  </si>
  <si>
    <t>Bobine d'essuyage
En ouate recyclée (à base de fibres de cellulose issue du recyclage de matériaux type carton ou briques alimentaires et qui s’inscrit dans un système d’économie circulaire)
2 plis, 20 x 30 cm env.
Ecolabel
Contact alimentaire
ou
Bobine d'essuyage 
1 plis, technologie TAD
23,5 x 38  cm  env. 1000 Formats
1x27,5g/m² env. 
En ouate recyclée (à base de fibres de cellulose issue du recyclage de matériaux type carton ou briques alimentaires et qui s’inscrit dans un système d’économie circulaire)
Conforme aux certifications forestières (PEFC, FSC ou équivalent) et Ecolabel
Contact alimentaire</t>
  </si>
  <si>
    <t>NEPH020165</t>
  </si>
  <si>
    <t>047</t>
  </si>
  <si>
    <t>DEROULEUR MURAL POUR BOBINE A DEVIDAGE EXTERIEUR</t>
  </si>
  <si>
    <t xml:space="preserve">Pour bobine ouate 1500F, en mise à disposition </t>
  </si>
  <si>
    <t>NEPH018856</t>
  </si>
  <si>
    <t>048</t>
  </si>
  <si>
    <t>ESSUIE MAIN ROULEAU POUR DISTRIBUTEUR 155 M</t>
  </si>
  <si>
    <t>Essuie-mains rouleaux 155 m env. 550 formats env.
28 x 20,8 cm env. 22 gr/m2 env.
En ouate recyclée (à base de fibres de cellulose issue du recyclage de matériaux type carton ou briques alimentaires et qui s’inscrit dans un système d’économie circulaire)
Conforme aux certifications forestières (PEFC, FSC ou équivalent) et Ecolabel
Contact alimentaire
ou
Essuie-mains rouleaux 150 m env. 550 formats env.
1 pli - Technologie TAD
20 x 23 cm env. 
1x27,5g/m² env.
En ouate recyclée (à base de fibres de cellulose issue du recyclage de matériaux type carton ou briques alimentaires et qui s’inscrit dans un système d’économie circulaire)
Conforme aux certifications forestières (PEFC, FSC ou équivalent) et Ecolabel
Contact alimentaire</t>
  </si>
  <si>
    <t>NEPH018855</t>
  </si>
  <si>
    <t>049</t>
  </si>
  <si>
    <t>DISTRIBUTEUR POUR ESSUIE MAIN ROULEAU</t>
  </si>
  <si>
    <t>Pour essuie-main rouleau, en mise à disposition</t>
  </si>
  <si>
    <t>1100 
sur 3 années (22-23-24)</t>
  </si>
  <si>
    <t>NEPH018014</t>
  </si>
  <si>
    <t>050</t>
  </si>
  <si>
    <t>ESSUIE MAIN ENCHEVETRE</t>
  </si>
  <si>
    <t>Essuie-mains feuille à feuille, plié en Z, 2 plis
20 x 24 cm env -  200 F env
En ouate recyclée (à base de fibres de cellulose issue du recyclage de matériaux type carton ou briques alimentaires et qui s’inscrit dans un système d’économie circulaire)
Conforme aux certifications forestières (PEFC, FSC ou équivalent) et Ecolabel
Conditionnement de 3000 essuie-mains env.
ou
Essuie-mains feuille à feuille, plié en Z
1 pli - Technologie TAD - 200 F env
20 x 23 cm env. 
1x27,5g/m² env.
En ouate recyclée (à base de fibres de cellulose issue du recyclage de matériaux type carton ou briques alimentaires et qui s’inscrit dans un système d’économie circulaire)
Conforme aux certifications forestières (PEFC, FSC ou équivalent) et Ecolabel</t>
  </si>
  <si>
    <t>PAQUET</t>
  </si>
  <si>
    <t>NEPH018854</t>
  </si>
  <si>
    <t>051</t>
  </si>
  <si>
    <t>DISTRIBUTEUR POUR ESSUIE MAIN ENCHEVETRE</t>
  </si>
  <si>
    <t>Pour essuie-main enchevêtré, en mise à disposition</t>
  </si>
  <si>
    <t>570
 sur 3 années (22-23-24)</t>
  </si>
  <si>
    <t>570
sur 3 années (22-23-24)</t>
  </si>
  <si>
    <t>NEPH018013</t>
  </si>
  <si>
    <t>052</t>
  </si>
  <si>
    <t>053</t>
  </si>
  <si>
    <t>DISTRIBUTEUR PAPIER WC MAXI</t>
  </si>
  <si>
    <t xml:space="preserve">Pour papier wc rouleau maxi jumbo, en mise à disposition </t>
  </si>
  <si>
    <t>900
 sur 3 années (22-23-24)</t>
  </si>
  <si>
    <t>900
sur 3 années (22-23-24)</t>
  </si>
  <si>
    <t>NEPH013642</t>
  </si>
  <si>
    <t>054</t>
  </si>
  <si>
    <t>PAPIER WC ROULEAU MINI JUMBO</t>
  </si>
  <si>
    <t>Papier hygiènique rouleau mini
En ouate recyclée (à base de fibres de cellulose issue du recyclage de matériaux type carton ou briques alimentaires et qui s’inscrit dans un système d’économie circulaire)
Longueur: 180 m env.
2 plis, 8,9 x24 cm env.
750 formats env.
Conforme aux certifications forestières (PEFC, FSC ou équivalent) et Ecolabel
Conditionnement de 12 rouleaux env.</t>
  </si>
  <si>
    <t>NEPH020579</t>
  </si>
  <si>
    <t>055</t>
  </si>
  <si>
    <t>DISTRIBUTEUR PAPIER WC MINI</t>
  </si>
  <si>
    <t xml:space="preserve">Pour papier wc rouleau mini jumbo, en mise à disposition </t>
  </si>
  <si>
    <t>B000035126</t>
  </si>
  <si>
    <t>056</t>
  </si>
  <si>
    <t>PAPIER WC PETIT ROULEAU</t>
  </si>
  <si>
    <t>Papier hygiènique rouleau petit
En ouate recyclée (à base de fibres de cellulose issue du recyclage de matériaux type carton ou briques alimentaires et qui s’inscrit dans un système d’économie circulaire)
Longueur: 22 m env.
2 plis, 9,6 x 11 cm env.
200 formats env.
Conforme aux certifications forestières (PEFC, FSC ou équivalent) et Ecolabel
Conditionnement de 96 rouleaux env.</t>
  </si>
  <si>
    <t>NEPH018858</t>
  </si>
  <si>
    <t>057</t>
  </si>
  <si>
    <t>BAC RETENTION PLASTIQUE BLANC</t>
  </si>
  <si>
    <t>50 X 35 X hauteur 12 cm env</t>
  </si>
  <si>
    <t>NEPH008464</t>
  </si>
  <si>
    <t>058</t>
  </si>
  <si>
    <t>CALE PORTE AVEC MANCHE ALUMINIUM</t>
  </si>
  <si>
    <t>Semelle caoutchouc</t>
  </si>
  <si>
    <t xml:space="preserve">Série 010764463 : Indice de prix de production de l'industrie française pour les marchés extérieurs − CPF 24.42 − Aluminium et demi produits en aluminium </t>
  </si>
  <si>
    <t>NEPH021985</t>
  </si>
  <si>
    <t>059</t>
  </si>
  <si>
    <t>DEBOUCHE EVIER VENTOUSE</t>
  </si>
  <si>
    <t>Ventouse caoutchouc, Diam 15 cm env., avec manche plastique</t>
  </si>
  <si>
    <t>NEPH000159</t>
  </si>
  <si>
    <t>060</t>
  </si>
  <si>
    <t>KIT EQUIPEMENT PHARMACIE</t>
  </si>
  <si>
    <t>Kit consommables premiers soins</t>
  </si>
  <si>
    <t>Séries 010764153 : Indice de prix de production de l'industrie française pour le marché français − A38 CF, CPF 21 − Produits pharmaceutiques de base et préparations pharmaceutiques</t>
  </si>
  <si>
    <t>NEPH000187</t>
  </si>
  <si>
    <t>061</t>
  </si>
  <si>
    <t>PANNEAU DE SIGNALISATION SOL GLISSANT</t>
  </si>
  <si>
    <t>2 panneaux articulés avec poignée de transport, jaune, PP
Texte en français
Hauteur: 62 cm env., larg: 30 cm env.</t>
  </si>
  <si>
    <t>NEPH000106</t>
  </si>
  <si>
    <t>062</t>
  </si>
  <si>
    <t>PINCE RAMASSE DECHET</t>
  </si>
  <si>
    <t>Longueur: 90 cm env.
Écartement 150 mm env.
Munie de griffes en acier recouvertes de caoutchouc
Manche en acier laqué</t>
  </si>
  <si>
    <t>NEPH011550</t>
  </si>
  <si>
    <t>063</t>
  </si>
  <si>
    <t>SUPPORT MURAL 3 MANCHES</t>
  </si>
  <si>
    <t>Support aluminium 50 cm env.
Coulissant</t>
  </si>
  <si>
    <t>NEPH000078</t>
  </si>
  <si>
    <t>064</t>
  </si>
  <si>
    <t>SUPPORT MURAL 5 MANCHES</t>
  </si>
  <si>
    <t>Support aluminium 70 cm env.
Coulissant</t>
  </si>
  <si>
    <t>NEPH021911</t>
  </si>
  <si>
    <t>065</t>
  </si>
  <si>
    <t>Gant anti coupure PEHD</t>
  </si>
  <si>
    <t>GANT ANTI COUPURE ALIMENTAIRE T7</t>
  </si>
  <si>
    <t>ISO 13997 = 26 N
Support tricoté sans couture - à base de fibre PEHD
Protection renforcée de l'avant bras</t>
  </si>
  <si>
    <t>B000033098</t>
  </si>
  <si>
    <t>066</t>
  </si>
  <si>
    <t>GANT ANTI COUPURE ALIMENTAIRE T8</t>
  </si>
  <si>
    <t>B000033099</t>
  </si>
  <si>
    <t>067</t>
  </si>
  <si>
    <t>GANT ANTI COUPURE ALIMENTAIRE T9</t>
  </si>
  <si>
    <t>B000033100</t>
  </si>
  <si>
    <t>068</t>
  </si>
  <si>
    <t>GANT ANTI COUPURE ALIMENTAIRE T10</t>
  </si>
  <si>
    <t>B000033101</t>
  </si>
  <si>
    <t>069</t>
  </si>
  <si>
    <t>GANT CUIR PROTECTION FROID T7</t>
  </si>
  <si>
    <t xml:space="preserve">Résistance à des basses températures (jusqu'à -10°), taille 7
Conformes normes EN 420, EN 511 ou équivalent
</t>
  </si>
  <si>
    <t>Série 010763774 : Indice de prix de production de l'industrie française pour le marché français − CPF 15 − Cuir et articles en cuir</t>
  </si>
  <si>
    <t>NEPH021341</t>
  </si>
  <si>
    <t>070</t>
  </si>
  <si>
    <t>GANT CUIR PROTECTION FROID T9</t>
  </si>
  <si>
    <t>Résistance à des basses températures (jusqu'à -10°), taille 9
Conformes normes EN 420, EN 511 ou équivalent</t>
  </si>
  <si>
    <t>NEPH000412</t>
  </si>
  <si>
    <t>071</t>
  </si>
  <si>
    <t>GANT CUIR PROTECTION FROID T10</t>
  </si>
  <si>
    <t xml:space="preserve">Résistance à des basses températures (jusqu'à -10°), taille 10
Conformes normes EN 420, EN 511 ou équivalent
</t>
  </si>
  <si>
    <t>NEPH000413</t>
  </si>
  <si>
    <t>072</t>
  </si>
  <si>
    <t>GANT LATEX JERSEY BLEU T5</t>
  </si>
  <si>
    <t>073</t>
  </si>
  <si>
    <t>GANT LATEX JERSEY BLEU T6</t>
  </si>
  <si>
    <t>Gant en latex naturel bleu Jersey, support textile interieur, taille 6
Longueur : 29-33 cm env.
Résistances à la déchirure et à de nombreux acides dilués et bases
Conformes normes EN 420, EN388, EN374-1 ou équivalent
Conditionnement de 5 paires env.</t>
  </si>
  <si>
    <t>NEPH018899</t>
  </si>
  <si>
    <t>074</t>
  </si>
  <si>
    <t>GANT LATEX JERSEY BLEU T7</t>
  </si>
  <si>
    <t>Gant en latex naturel bleu Jersey, support textile interieur, taille 7
Longueur : 29-33 cm env.
Résistances à la déchirure et à de nombreux acides dilués et bases
Conformes normes EN 420, EN388, EN374-1 ou équivalent
Conditionnement de 5 paires env.</t>
  </si>
  <si>
    <t>NEPH018900</t>
  </si>
  <si>
    <t>075</t>
  </si>
  <si>
    <t>GANT LATEX JERSEY BLEU T8</t>
  </si>
  <si>
    <t>Gant en latex naturel bleu Jersey, support textile interieur, taille 8
Longueur : 29-33 cm env.
Résistances à la déchirure et à de nombreux acides dilués et bases
Conformes normes EN 420, EN388, EN374-1 ou équivalent
Conditionnement de 5 paires env.</t>
  </si>
  <si>
    <t>NEPH018901</t>
  </si>
  <si>
    <t>076</t>
  </si>
  <si>
    <t>GANT LATEX JERSEY BLEU T9</t>
  </si>
  <si>
    <t>Gant en latex naturel bleu Jersey, support textile interieur, taille 9
Longueur : 29-33 cm env. 
Résistances à la déchirure et à de nombreux acides dilués et bases
Conformes normes EN 420, EN388, EN374-1 ou équivalent
Conditionnement de 5 paires env.</t>
  </si>
  <si>
    <t>NEPH018902</t>
  </si>
  <si>
    <t>077</t>
  </si>
  <si>
    <t>GANT LATEX ROSE T6</t>
  </si>
  <si>
    <t xml:space="preserve">Gant ménage latex naturel rose, taille 6
Résistance à de nombreux acides dilués et détergents
Interieur:  flockage coton
Extérieur: relief antidérapant 
Longueur: 30.5 cm env.
Conformes normes EN 420, EN374-1  ou équivalent
Conditionnement de 10 paires env.
</t>
  </si>
  <si>
    <t>NEPH018892</t>
  </si>
  <si>
    <t>078</t>
  </si>
  <si>
    <t>GANT LATEX ROSE T7</t>
  </si>
  <si>
    <t>Gant ménage latex naturel rose, taille 7
Résistance à de nombreux acides dilués et détergents
Interieur:  flockage coton
Extérieur: relief antidérapant
Longueur: 30.5 cm env.
Conformes normes EN 420, EN374-1  ou équivalent
Conditionnement de 10 paires env.</t>
  </si>
  <si>
    <t>NEPH018893</t>
  </si>
  <si>
    <t>079</t>
  </si>
  <si>
    <t>GANT LATEX ROSE T8</t>
  </si>
  <si>
    <t xml:space="preserve">Gant ménage latex naturel rose, taille 8
Résistance à de nombreux acides dilués et détergents
Interieur:  flockage coton
Extérieur: relief antidérapant
Longueur: 30.5 cm env.
Conformes normes EN 420, EN374-1  ou équivalent
Conditionnement de 10 paires env.
</t>
  </si>
  <si>
    <t>NEPH018894</t>
  </si>
  <si>
    <t>080</t>
  </si>
  <si>
    <t>GANT LATEX ROSE T9</t>
  </si>
  <si>
    <t xml:space="preserve">Gant ménage latex naturel rose, taille 9
Résistance à de nombreux acides dilués et détergents
Interieur:  flockage coton
Extérieur: relief antidérapant
Longueur: 30.5 cm env.
Conformes normes EN 420, EN374-1  ou équivalent
Conditionnement de 10 paires env.
</t>
  </si>
  <si>
    <t>NEPH018895</t>
  </si>
  <si>
    <t>081</t>
  </si>
  <si>
    <t>GANT HYPOALLERGENIQUE BLEU T6</t>
  </si>
  <si>
    <t xml:space="preserve">Gant élastomère synthétique bleu, taille 6
Hypoallergénique
Longueur: 31 cm env.
Pour manipulation détergents ménagers
Conformes normes EN 420, EN374-1  ou équivalent
</t>
  </si>
  <si>
    <t>NEPH000171</t>
  </si>
  <si>
    <t>082</t>
  </si>
  <si>
    <t>GANT HYPOALLERGENIQUE BLEU T7</t>
  </si>
  <si>
    <t xml:space="preserve">Gant élastomère synthétique bleu, taille 7
Hypoallergénique
Longueur: 31 cm env.
Pour manipulation détergents ménagers
Conformes normes EN 420, EN374-1  ou équivalent
</t>
  </si>
  <si>
    <t>NEPH000172</t>
  </si>
  <si>
    <t>083</t>
  </si>
  <si>
    <t>GANT HYPOALLERGENIQUE BLEU T8</t>
  </si>
  <si>
    <t xml:space="preserve">Gant élastomère synthétique bleu, taille 8
Hypoallergénique
Longueur: 31 cm env.
Pour manipulation détergents ménagers
Conformes normes EN 420, EN374-1  ou équivalent
</t>
  </si>
  <si>
    <t>NEPH000173</t>
  </si>
  <si>
    <t>084</t>
  </si>
  <si>
    <t>GANT HYPOALLERGENIQUE BLEU T9</t>
  </si>
  <si>
    <t xml:space="preserve">Gant élastomère synthétique bleu, taille 9
Hypoallergénique
Longueur: 31 cm env.
Pour manipulation détergents ménagers
Conformes normes EN 420, EN374-1  ou équivalent
</t>
  </si>
  <si>
    <t>NEPH000174</t>
  </si>
  <si>
    <t>085</t>
  </si>
  <si>
    <t>GANT PLONGE LONGUE MANCHETTE M</t>
  </si>
  <si>
    <t>Gant nitrile - taille M
couleur vert
Longueur totale : 46 cm env.
Conformes normes EN 420, EN374-1  ou équivalent</t>
  </si>
  <si>
    <t>NEPH000444</t>
  </si>
  <si>
    <t>086</t>
  </si>
  <si>
    <t>GANT PLONGE LONGUE MANCHETTE L</t>
  </si>
  <si>
    <t>Gant nitrile - taille L
couleur vert
Longueur totale : 46 cm env.
Conformes normes EN 420, EN374-1  ou équivalent</t>
  </si>
  <si>
    <t>NEPH000445</t>
  </si>
  <si>
    <t>087</t>
  </si>
  <si>
    <t>GANT PLONGE LONGUE MANCHETTE XL</t>
  </si>
  <si>
    <t>Gant nitrile - taille XL
couleur vert
Longueur totale : 46 cm env.
Conformes normes EN 420, EN374-1  ou équivalent</t>
  </si>
  <si>
    <t>NEPH000446</t>
  </si>
  <si>
    <t>088</t>
  </si>
  <si>
    <t>ARCEAU ANTI BRUIT</t>
  </si>
  <si>
    <t>Protection auditive semi-auriculaire pour réduction exposition niveaux sonores dangereux et aux bruits forts
Arceau: Polycarbonate
Embouts: Mousse de polyuréthane anallergique
EN 352-2
Conditionnement de 50 unités env.</t>
  </si>
  <si>
    <t>NEPH018376</t>
  </si>
  <si>
    <t>089</t>
  </si>
  <si>
    <t>MASQUE INTEGRAL DECAPAGE FOUR</t>
  </si>
  <si>
    <t>Pour protection des voies respiratoires et du visage, contre les risques liés à la chaleur et aux produits chimiques. Avec système de filtration</t>
  </si>
  <si>
    <t>NEPH018378</t>
  </si>
  <si>
    <t>090</t>
  </si>
  <si>
    <t>LUNETTES DE PROTECTION</t>
  </si>
  <si>
    <t>Monture en PVC souple et écran en polycarbonate incolore
Avec aérateurs anti-poussière et anti projection réglables
Elastique de serrage réglable
Anti-buée
Protection pour les risques chimiques et mécaniques
EN 166</t>
  </si>
  <si>
    <t>NEPH000162</t>
  </si>
  <si>
    <t>091</t>
  </si>
  <si>
    <t>BLOUSE VISITEUR L</t>
  </si>
  <si>
    <t>PP, non tissé, UU, 25g/m² env., taille L
Blanc, fermeture à pression, sans capuche
Conditionnement de 100 unités env.</t>
  </si>
  <si>
    <t>NEPH018360</t>
  </si>
  <si>
    <t>092</t>
  </si>
  <si>
    <t>BLOUSE VISITEUR XL</t>
  </si>
  <si>
    <t>PP, non tissé, UU, 25g/m² env., taille XL
Blanc, fermeture à pression, sans capuche
Conditionnement de 100 unités env.</t>
  </si>
  <si>
    <t>NEPH018361</t>
  </si>
  <si>
    <t>093</t>
  </si>
  <si>
    <t>BLOUSE VISITEUR XXL</t>
  </si>
  <si>
    <t>PP, non tissé, UU, 25g/m² env., taille XXL
Blanc, fermeture à pression, sans capuche
Conditionnement de 100 unités env.</t>
  </si>
  <si>
    <t>NEPH018362</t>
  </si>
  <si>
    <t>094</t>
  </si>
  <si>
    <t>COMBINAISON JETABLE AVEC CAPUCHE</t>
  </si>
  <si>
    <t>Combinaison blanche à capuche fermeture glissière
Elastique taille, poignets et chevilles
PP, non tissé, UU, 55g/m² env.
Conditionnement de 50 unités env.</t>
  </si>
  <si>
    <t>NEPH018366</t>
  </si>
  <si>
    <t>095</t>
  </si>
  <si>
    <t>KIT VISITEUR</t>
  </si>
  <si>
    <t>Kit à usage unique contenant 1 blouse PE, 1 charlotte, 1 masque, 1 paire de sur chaussures CPE
Conditionnement de 100 unités env.</t>
  </si>
  <si>
    <t>NEPH018367</t>
  </si>
  <si>
    <t>096</t>
  </si>
  <si>
    <t>MANCHON BLEU</t>
  </si>
  <si>
    <t>Manchette PE avec élastique permettant la protection des avant-bras face à des salissures, UU
40 X 20 cm env.
20µm env.
Conditionnement de 100 unités env.</t>
  </si>
  <si>
    <t>NEPH018368</t>
  </si>
  <si>
    <t>097</t>
  </si>
  <si>
    <t>SURCHAUSSURE ANTIDERAPANTE</t>
  </si>
  <si>
    <t>PP, non tissé, UU, 35g/m², semelle polyéthylène, taille unique
Imperméable
Élastique de serrage à la cheville
Conditionnement de 100 unités env.</t>
  </si>
  <si>
    <t>NEPH018369</t>
  </si>
  <si>
    <t>098</t>
  </si>
  <si>
    <t>TABLIER BLANC</t>
  </si>
  <si>
    <t>Tablier gaufré PE blanc 120 X 70 cm env., UU
25µm env.
Imperméable
Trou pour passage de la tête et 2 languettes pour l’attache derrière le dos
Conditionnement de 100 unités env.</t>
  </si>
  <si>
    <t>NEPH018370</t>
  </si>
  <si>
    <t>099</t>
  </si>
  <si>
    <t>GANT LATEX NON POUDRE S</t>
  </si>
  <si>
    <t>GANT LATEX NON POUDRE M</t>
  </si>
  <si>
    <t>Latex non poudré, taille M
A UU, apte au contact alimentaire
EN 420
Conditionnement de 100 unités env.</t>
  </si>
  <si>
    <t>NEPH018384</t>
  </si>
  <si>
    <t>101</t>
  </si>
  <si>
    <t>GANT LATEX NON POUDRE L</t>
  </si>
  <si>
    <t>Latex non poudré, taille L
A UU, apte au contact alimentaire
EN 420
Conditionnement de 100 unités env.</t>
  </si>
  <si>
    <t>NEPH018385</t>
  </si>
  <si>
    <t>102</t>
  </si>
  <si>
    <t>GANT LATEX NON POUDRE XL</t>
  </si>
  <si>
    <t>Latex non poudré, taille XL
A UU, apte au contact alimentaire
EN 420
Conditionnement de 100 unités env.</t>
  </si>
  <si>
    <t>NEPH018386</t>
  </si>
  <si>
    <t>103</t>
  </si>
  <si>
    <t>GANT LATEX POUDRE S</t>
  </si>
  <si>
    <t>Latex poudré, taille S
A UU, apte au contact alimentaire
EN 420
Conditionnement de 100 unités env.</t>
  </si>
  <si>
    <t>NEPH018387</t>
  </si>
  <si>
    <t>104</t>
  </si>
  <si>
    <t>GANT LATEX POUDRE M</t>
  </si>
  <si>
    <t>Latex poudré, taille M
A UU, apte au contact alimentaire
EN 420
Conditionnement de 100 unités env.</t>
  </si>
  <si>
    <t>NEPH018388</t>
  </si>
  <si>
    <t>105</t>
  </si>
  <si>
    <t>GANT LATEX POUDRE L</t>
  </si>
  <si>
    <t>Latex poudré, taille L
A UU, apte au contact alimentaire
EN 420
Conditionnement de 100 unités env.</t>
  </si>
  <si>
    <t>NEPH018389</t>
  </si>
  <si>
    <t>106</t>
  </si>
  <si>
    <t>GANT LATEX POUDRE XL</t>
  </si>
  <si>
    <t>Latex poudré, taille XL
A UU, apte au contact alimentaire
EN 420
Conditionnement de 100 unités env.</t>
  </si>
  <si>
    <t>NEPH018390</t>
  </si>
  <si>
    <t>107</t>
  </si>
  <si>
    <t>GANT NITRILE BLANC NON POUDRE T7/S</t>
  </si>
  <si>
    <t>Nitrile non poudré, taille S
A UU, apte au contact alimentaire
EN 420
Conditionnement de 100 unités env.</t>
  </si>
  <si>
    <t>NEPH018391</t>
  </si>
  <si>
    <t>108</t>
  </si>
  <si>
    <t>GANT NITRILE BLANC NON POUDRE T8/M</t>
  </si>
  <si>
    <t>Nitrile non poudré, taille M
A UU, apte au contact alimentaire
EN 420
Conditionnement de 100 unités env.</t>
  </si>
  <si>
    <t>NEPH018392</t>
  </si>
  <si>
    <t>109</t>
  </si>
  <si>
    <t>GANT NITRILE BLANC NON POUDRE T9/L</t>
  </si>
  <si>
    <t>Nitrile non poudré, taille L
A UU, apte au contact alimentaire
EN 420
Conditionnement de 100 unités env.</t>
  </si>
  <si>
    <t>NEPH018393</t>
  </si>
  <si>
    <t>110</t>
  </si>
  <si>
    <t>GANT NITRILE BLANC NON POUDRE T10/XL</t>
  </si>
  <si>
    <t>Nitrile non poudré, taille XL
A UU, apte au contact alimentaire
EN 420
Conditionnement de 100 unités env.</t>
  </si>
  <si>
    <t>NEPH018394</t>
  </si>
  <si>
    <t>111</t>
  </si>
  <si>
    <t>GANT VINYLE NON POUDRE S</t>
  </si>
  <si>
    <t>Vinyle non poudré, taille S
A UU, apte au contact alimentaire
EN 420
Conditionnement de 100 unités env.</t>
  </si>
  <si>
    <t>NEPH018395</t>
  </si>
  <si>
    <t>112</t>
  </si>
  <si>
    <t>GANT VINYLE NON POUDRE M</t>
  </si>
  <si>
    <t>Vinyle non poudré, taille M
A UU, apte au contact alimentaire
EN 420
Conditionnement de 100 unités env.</t>
  </si>
  <si>
    <t>NEPH018396</t>
  </si>
  <si>
    <t>113</t>
  </si>
  <si>
    <t>GANT VINYLE NON POUDRE L</t>
  </si>
  <si>
    <t>Vinyle non poudré, taille L
A UU, apte au contact alimentaire
EN 420
Conditionnement de 100 unités env.</t>
  </si>
  <si>
    <t>NEPH018397</t>
  </si>
  <si>
    <t>114</t>
  </si>
  <si>
    <t>GANT VINYLE NON POUDRE XL</t>
  </si>
  <si>
    <t>Vinyle non poudré, taille XL
A UU, apte au contact alimentaire
EN 420
Conditionnement de 100 unités env.</t>
  </si>
  <si>
    <t>NEPH018398</t>
  </si>
  <si>
    <t>115</t>
  </si>
  <si>
    <t>GANT VINYLE POUDRE S</t>
  </si>
  <si>
    <t>Vinyle poudré, taille S
A UU, apte au contact alimentaire
EN 420
Conditionnement de 100 unités env.</t>
  </si>
  <si>
    <t>NEPH018399</t>
  </si>
  <si>
    <t>116</t>
  </si>
  <si>
    <t>GANT VINYLE POUDRE M</t>
  </si>
  <si>
    <t>Vinyle poudré, taille M
A UU, apte au contact alimentaire
EN 420
Conditionnement de 100 unités env.</t>
  </si>
  <si>
    <t>NEPH018400</t>
  </si>
  <si>
    <t>117</t>
  </si>
  <si>
    <t>GANT VINYLE POUDRE L</t>
  </si>
  <si>
    <t>Vinyle poudré, taille L
A UU, apte au contact alimentaire
EN 420
Conditionnement de 100 unités env.</t>
  </si>
  <si>
    <t>NEPH018401</t>
  </si>
  <si>
    <t>118</t>
  </si>
  <si>
    <t>GANT VINYLE POUDRE XL</t>
  </si>
  <si>
    <t>Vinyle poudré, taille XL
A UU, apte au contact alimentaire
EN 420
Conditionnement de 100 unités env.</t>
  </si>
  <si>
    <t>NEPH018402</t>
  </si>
  <si>
    <t>119</t>
  </si>
  <si>
    <t>CALOT BLANC PAPIER</t>
  </si>
  <si>
    <t>Fond ajouré pour respirabilité
83 g/m² env. le bandeau
15 g/m² env. le fond
Longueur à plat : 45 cm env.
Conditionnement de 100 unités env.</t>
  </si>
  <si>
    <t>NEPH018364</t>
  </si>
  <si>
    <t>120</t>
  </si>
  <si>
    <t>CHARLOTTE A CLIP</t>
  </si>
  <si>
    <t>PP, non tissé, UU, 10g/m² mini, double élastique, taille unique
Conditionnement de 100 unités env.</t>
  </si>
  <si>
    <t>NEPH018365</t>
  </si>
  <si>
    <t>121</t>
  </si>
  <si>
    <t>FILET PROTECTION CHEVEUX</t>
  </si>
  <si>
    <t>Elasticité - répond aux exigences d'hygiène
Nylon - env 35 cm
Conditionnement de 100 unités env.</t>
  </si>
  <si>
    <t>NEPH018922</t>
  </si>
  <si>
    <t>122</t>
  </si>
  <si>
    <t>BOUCHON OREILLE</t>
  </si>
  <si>
    <t>Bouchons d’oreilles anti-bruits en polyuréthane anallergique
UU, emballage individuel 
EN 352-2
Conditionnement de 150 unités env.</t>
  </si>
  <si>
    <t>NEPH018377</t>
  </si>
  <si>
    <t>123</t>
  </si>
  <si>
    <t xml:space="preserve">CACHE BARBE </t>
  </si>
  <si>
    <t>Cache barbe avec élastique d’oreille
Polypropylène
Conditionnement de 100 unités env.</t>
  </si>
  <si>
    <t>B000035200</t>
  </si>
  <si>
    <t>124</t>
  </si>
  <si>
    <t>MASQUE CHIRURGICAL BLEU 3 PLIS AVEC ELASTIQUE</t>
  </si>
  <si>
    <t>Dispositif médical conforme à la norme EN14683.
Type IIR: Efficacité de Filtration Bactérienne
Modèle plissé avec barrette nasale
Conditionnement de 50 unités env.</t>
  </si>
  <si>
    <t>NEPH018380</t>
  </si>
  <si>
    <t>125</t>
  </si>
  <si>
    <t>FILET LAVAGE BLANC 70 L ENV.</t>
  </si>
  <si>
    <t>Avec fermeture crantée
100% polyester thermofixé
75 x 45 cm env.
Lavage 60°C / 90°C</t>
  </si>
  <si>
    <t>NEPH011560</t>
  </si>
  <si>
    <t>126</t>
  </si>
  <si>
    <t>FILET LAVAGE BLEU 20 L</t>
  </si>
  <si>
    <t>Filet de récupération avec fermeture à lacet
35x65 cm env.</t>
  </si>
  <si>
    <t>NEPH020472</t>
  </si>
  <si>
    <t>127</t>
  </si>
  <si>
    <t>FILET LAVAGE RGE 20 L</t>
  </si>
  <si>
    <t>NEPH020473</t>
  </si>
  <si>
    <t>128</t>
  </si>
  <si>
    <t xml:space="preserve">SAC A LINGE HYDROSOLUBLE ROUGE </t>
  </si>
  <si>
    <t>Matière Hydrolène à base d'alcool polyvinyl
Grand volume de 70 à 100L env., 660 x 840 mm env., 20 µm env. 
Hydrosoluble (dès 30°C)
Conditionnement de 250 sacs env.</t>
  </si>
  <si>
    <t>NEPH018887</t>
  </si>
  <si>
    <t>129</t>
  </si>
  <si>
    <t>SEAU COMPACT ESSOREUR AVEC PEDALE 6 L ENV.</t>
  </si>
  <si>
    <t xml:space="preserve">Système de nettoyage compact
Composition:
Seau, presse, poignée, support pédale,
support frange, clip de fixation frange: PP
Pédale, petits composants: Polyamide
Composants métalliques: Acier inoxydable
Frange:  microfibre en polyester
Contenu : max. 6l
Format : 49 x 30 x 30 cm env.
</t>
  </si>
  <si>
    <t>NEPH013391</t>
  </si>
  <si>
    <t>130</t>
  </si>
  <si>
    <t>SUPPORT POUR FRANGE FIBRE LONGUE</t>
  </si>
  <si>
    <t>Support pour balai essoreur associé au système de nettoyage compact
Composition: PP, Polyoxyméthylè
Dimensions: 16 x 16 x 3 cm env.</t>
  </si>
  <si>
    <t>NEPH013393</t>
  </si>
  <si>
    <t>131</t>
  </si>
  <si>
    <t>FRANGE FIBRE LONGUE POUR SEAU COMPACT</t>
  </si>
  <si>
    <t xml:space="preserve">Frange pompon microfibre pour balai essoreur associé au système de nettoyage compact
Franges : microfibre en polyester
Support de fixation : PP
Format : 20 x 20 x 5 cm env.
Lavable à 60°C  (min 20 lavages)
</t>
  </si>
  <si>
    <r>
      <t>Série 010764935 : Indice de prix de production de l'industrie française pour l'ensemble des marchés − CPF 20.60 − Fibres artificielles ou synthétiques</t>
    </r>
    <r>
      <rPr>
        <sz val="8"/>
        <rFont val="Calibri"/>
        <scheme val="minor"/>
      </rPr>
      <t> </t>
    </r>
  </si>
  <si>
    <t>NEPH013392</t>
  </si>
  <si>
    <t>132</t>
  </si>
  <si>
    <t>MANCHE ADAPTE AU SUPPORT ARTICLE N°130</t>
  </si>
  <si>
    <t>B000031556</t>
  </si>
  <si>
    <t>133</t>
  </si>
  <si>
    <r>
      <t xml:space="preserve"> - Support pour frange </t>
    </r>
    <r>
      <rPr>
        <b/>
        <u/>
        <sz val="8"/>
        <rFont val="Calibri"/>
        <scheme val="minor"/>
      </rPr>
      <t>poche et languette</t>
    </r>
    <r>
      <rPr>
        <sz val="8"/>
        <rFont val="Calibri"/>
        <scheme val="minor"/>
      </rPr>
      <t xml:space="preserve">
 - Frange</t>
    </r>
    <r>
      <rPr>
        <b/>
        <u/>
        <sz val="8"/>
        <rFont val="Calibri"/>
        <scheme val="minor"/>
      </rPr>
      <t xml:space="preserve"> poche et languette</t>
    </r>
    <r>
      <rPr>
        <sz val="8"/>
        <rFont val="Calibri"/>
        <scheme val="minor"/>
      </rPr>
      <t xml:space="preserve"> microfibre
 - Manche adapté
</t>
    </r>
  </si>
  <si>
    <t>SUPPORT UNIVERSEL LANGUETTE/POCHE 40 CM</t>
  </si>
  <si>
    <t>Monture de lavage PP pour franges à poche, languette 40 cm 
Avec velcro amovible, avec aillette pour bloquer la languette
Bouton poussoir au pied</t>
  </si>
  <si>
    <t>NEPH000041</t>
  </si>
  <si>
    <t>134</t>
  </si>
  <si>
    <t>FRANGE MICROFIBRE LANGUETTE/POCHE 40 CM</t>
  </si>
  <si>
    <t xml:space="preserve">Frange microfibre molletonnée à poche et languette 40 cm
Polyester/polyamide
Lavable à 60°C  (min 300 lavages)
Adaptable avec support universel languette, poche 40 cm
</t>
  </si>
  <si>
    <t>NEPH000044</t>
  </si>
  <si>
    <t>135</t>
  </si>
  <si>
    <t>SUPPORT FRANGE A POCHE 50 CM</t>
  </si>
  <si>
    <t>Support pour franges à poche 50 cm, intégrant un levier à languette
Composition:
Partie plastique : PP, polyamide, thermoplastique élastomère, polyoxyméthylène
Partie métallique : acier inoxydable, cuivre</t>
  </si>
  <si>
    <t>NEPH012075</t>
  </si>
  <si>
    <t>136</t>
  </si>
  <si>
    <t>FRANGE MICROFIBRE DOUBLE FACE POCHE 50 CM</t>
  </si>
  <si>
    <t>Frange microfibre 50 cm double face à poche
Mop en microfibre pour le nettoyage en pré-imprégnation
Fibre longue pour balayage et nettoyage pour surface de 60m2 env.
Lavable à 60°C  (min 1000 lavages)
Poche : 100% PP
Franges courtes : 90% Microfibres de polyester 10% Polyester 
Franges longues : 70% Microfibres en polyester 30% Polyester</t>
  </si>
  <si>
    <t>NEPH012074</t>
  </si>
  <si>
    <t>137</t>
  </si>
  <si>
    <t>MANCHE ALU ADAPTE AU SUPPORT ARTICLE N°133 et 135</t>
  </si>
  <si>
    <t>NEPH000096</t>
  </si>
  <si>
    <t>138</t>
  </si>
  <si>
    <r>
      <t xml:space="preserve"> - Support pour frange </t>
    </r>
    <r>
      <rPr>
        <b/>
        <u/>
        <sz val="8"/>
        <rFont val="Calibri"/>
        <scheme val="minor"/>
      </rPr>
      <t>pression</t>
    </r>
    <r>
      <rPr>
        <sz val="8"/>
        <rFont val="Calibri"/>
        <scheme val="minor"/>
      </rPr>
      <t xml:space="preserve">
 - Frange </t>
    </r>
    <r>
      <rPr>
        <b/>
        <u/>
        <sz val="8"/>
        <rFont val="Calibri"/>
        <scheme val="minor"/>
      </rPr>
      <t>pression</t>
    </r>
    <r>
      <rPr>
        <sz val="8"/>
        <rFont val="Calibri"/>
        <scheme val="minor"/>
      </rPr>
      <t xml:space="preserve"> microfibre
 - Manche adapté</t>
    </r>
  </si>
  <si>
    <t>SUPPORT FRANGE PRESSION 40 CM</t>
  </si>
  <si>
    <t xml:space="preserve">Support pour franges à pressions 40 cm env
Monture PP
</t>
  </si>
  <si>
    <t>NEPH018831</t>
  </si>
  <si>
    <t>139</t>
  </si>
  <si>
    <t>FRANGE MICROFIBRE PRESSION 40 CM</t>
  </si>
  <si>
    <t xml:space="preserve">Frange microfibre à pression 40 cm env
Coton/polyester
Lavable à 60°C  (min 300 lavages)
Adaptable avec support frange pression 45 cm
</t>
  </si>
  <si>
    <t>NEPH018832</t>
  </si>
  <si>
    <t>140</t>
  </si>
  <si>
    <t>MANCHE ALU ADAPTE AU SUPPORT ARTICLE N°138</t>
  </si>
  <si>
    <t>NEPH015306</t>
  </si>
  <si>
    <t>141</t>
  </si>
  <si>
    <r>
      <t xml:space="preserve"> -Support pour frange </t>
    </r>
    <r>
      <rPr>
        <b/>
        <u/>
        <sz val="8"/>
        <rFont val="Calibri"/>
        <scheme val="minor"/>
      </rPr>
      <t>velcro</t>
    </r>
    <r>
      <rPr>
        <sz val="8"/>
        <rFont val="Calibri"/>
        <scheme val="minor"/>
      </rPr>
      <t xml:space="preserve">
 - Frange </t>
    </r>
    <r>
      <rPr>
        <b/>
        <u/>
        <sz val="8"/>
        <rFont val="Calibri"/>
        <scheme val="minor"/>
      </rPr>
      <t>velcro</t>
    </r>
    <r>
      <rPr>
        <sz val="8"/>
        <rFont val="Calibri"/>
        <scheme val="minor"/>
      </rPr>
      <t xml:space="preserve"> microfibre
 - Manche adapté
</t>
    </r>
    <r>
      <rPr>
        <b/>
        <u/>
        <sz val="8"/>
        <rFont val="Calibri"/>
        <scheme val="minor"/>
      </rPr>
      <t xml:space="preserve">
</t>
    </r>
  </si>
  <si>
    <r>
      <t xml:space="preserve">SUPPORT TRAPEZE </t>
    </r>
    <r>
      <rPr>
        <u/>
        <sz val="8"/>
        <rFont val="Calibri"/>
        <scheme val="minor"/>
      </rPr>
      <t>ALUMINIUM</t>
    </r>
    <r>
      <rPr>
        <sz val="8"/>
        <rFont val="Calibri"/>
        <scheme val="minor"/>
      </rPr>
      <t xml:space="preserve"> VELCRO 40 CM</t>
    </r>
  </si>
  <si>
    <t xml:space="preserve">Système de velcro ergonomique avec remplacement par le pied
Fixation semelle fibre et frange velcro 40 cm
</t>
  </si>
  <si>
    <t>NEPH000279</t>
  </si>
  <si>
    <t>142</t>
  </si>
  <si>
    <t>FRANGE MICROFIBRE VELCRO 40 CM</t>
  </si>
  <si>
    <t>Bouclettes microfibre/polyester
Lavable à 60°C (min 400 lavages)
Adaptable avec support trapeze aluminium velcro 40 cm</t>
  </si>
  <si>
    <t>NEPH000043</t>
  </si>
  <si>
    <t>143</t>
  </si>
  <si>
    <r>
      <t xml:space="preserve">SUPPORT TRAPEZE </t>
    </r>
    <r>
      <rPr>
        <u/>
        <sz val="8"/>
        <rFont val="Calibri"/>
        <scheme val="minor"/>
      </rPr>
      <t>ALUMINIUM</t>
    </r>
    <r>
      <rPr>
        <sz val="8"/>
        <rFont val="Calibri"/>
        <scheme val="minor"/>
      </rPr>
      <t xml:space="preserve"> VELCRO 60 CM</t>
    </r>
  </si>
  <si>
    <t>Système de velcro ergonomique avec remplacement par le pied
Fixation semelle fibre et frange velcro 60 cm</t>
  </si>
  <si>
    <t>NEPH000280</t>
  </si>
  <si>
    <t>144</t>
  </si>
  <si>
    <t>FRANGE MICROFIBRE VELCRO 60 CM</t>
  </si>
  <si>
    <t>Bouclettes microfibre/polyester
Lavable à 60°C  (min 400 lavages)
Adaptable avec support trapeze aluminium velcro 60 cm</t>
  </si>
  <si>
    <t>NEPH000282</t>
  </si>
  <si>
    <t>145</t>
  </si>
  <si>
    <r>
      <t xml:space="preserve">SUPPORT TRAPEZE </t>
    </r>
    <r>
      <rPr>
        <u/>
        <sz val="8"/>
        <rFont val="Calibri"/>
        <scheme val="minor"/>
      </rPr>
      <t>ALUMINIUM</t>
    </r>
    <r>
      <rPr>
        <sz val="8"/>
        <rFont val="Calibri"/>
        <scheme val="minor"/>
      </rPr>
      <t xml:space="preserve"> VELCRO 90 CM</t>
    </r>
  </si>
  <si>
    <t xml:space="preserve">Système de velcro ergonomique
90 x 8 cm env
Extra plat pour balayer sous les meubles sans les déplacer
</t>
  </si>
  <si>
    <t>NEPH020468</t>
  </si>
  <si>
    <t>146</t>
  </si>
  <si>
    <t>FRANGE MICROFIBRE VELCRO 90 CM</t>
  </si>
  <si>
    <t>Bandeau microfibre dépoussiérage 12 x 100 cm env
Lavable à 60°C  (min 400 lavages)
Adaptable avec support trapeze aluminium velcro 60 cm</t>
  </si>
  <si>
    <t>NEPH020467</t>
  </si>
  <si>
    <t>147</t>
  </si>
  <si>
    <t>MANCHE ALU ADAPTE AU SUPPORT ARTICLE N°141,143 et 145</t>
  </si>
  <si>
    <t>NEPH020465</t>
  </si>
  <si>
    <t>148</t>
  </si>
  <si>
    <r>
      <t xml:space="preserve"> - Support</t>
    </r>
    <r>
      <rPr>
        <b/>
        <sz val="8"/>
        <rFont val="Calibri"/>
        <scheme val="minor"/>
      </rPr>
      <t xml:space="preserve"> </t>
    </r>
    <r>
      <rPr>
        <sz val="8"/>
        <rFont val="Calibri"/>
        <scheme val="minor"/>
      </rPr>
      <t>pour</t>
    </r>
    <r>
      <rPr>
        <b/>
        <sz val="8"/>
        <rFont val="Calibri"/>
        <scheme val="minor"/>
      </rPr>
      <t xml:space="preserve"> </t>
    </r>
    <r>
      <rPr>
        <b/>
        <u/>
        <sz val="8"/>
        <rFont val="Calibri"/>
        <scheme val="minor"/>
      </rPr>
      <t xml:space="preserve">gaze
</t>
    </r>
    <r>
      <rPr>
        <sz val="8"/>
        <rFont val="Calibri"/>
        <scheme val="minor"/>
      </rPr>
      <t xml:space="preserve"> - Gaze
 - Manche adapté</t>
    </r>
  </si>
  <si>
    <t xml:space="preserve">SUPPORT SEMELLE MOUSSE TRAPEZE PP 60 CM </t>
  </si>
  <si>
    <t>Balai trapèze 60 cm en polypropylène, avec semelle mousse
Avec pastilles rondes interchangeables, pour le maintien des gazes
L’articulation universelle permet l’usage de n’importe quel manche de 20 à 24 mm</t>
  </si>
  <si>
    <t>NEPH020198</t>
  </si>
  <si>
    <t>149</t>
  </si>
  <si>
    <t xml:space="preserve">SUPPORT SEMELLE MOUSSE TRAPEZE PP 40 CM </t>
  </si>
  <si>
    <t>Balai trapèze 40 cm en polypropylène, avec semelle mousse
Avec pastilles rondes interchangeables, pour le maintien des gazes
L’articulation universelle permet l’usage de n’importe quel manche de 20 à 24 mm</t>
  </si>
  <si>
    <t>NEPH020197</t>
  </si>
  <si>
    <t>150</t>
  </si>
  <si>
    <t>GAZE IMPREGNEE ROSE 30X60 CM</t>
  </si>
  <si>
    <t>Non tissé 100% PP, hydrophobe
A usage unique
Imprégnation huile minérale, 30 x 60 cm 
20g/m² env.
Adaptable avec support trapeze mousse PP 40 et 60 cm
Conditionnement de 50 gazes env.</t>
  </si>
  <si>
    <t>NEPH018830</t>
  </si>
  <si>
    <t>151</t>
  </si>
  <si>
    <t>MANCHE ALU ADAPTE AUX SUPPORTS N°148 et 149</t>
  </si>
  <si>
    <t>152</t>
  </si>
  <si>
    <t>BALAI BROSSE PP BLEU FIBRE MEDIUM ENV 27 CM</t>
  </si>
  <si>
    <t>Agréé contact alimentaire
Balai brosse incliné pour sol, plinthe et mur
Fibre polyester</t>
  </si>
  <si>
    <t>B000047259</t>
  </si>
  <si>
    <t>153</t>
  </si>
  <si>
    <t>BALAI BROSSE PP ROUGE FIBRE MEDIUM ENV 27 CM</t>
  </si>
  <si>
    <t>B000047260</t>
  </si>
  <si>
    <t>154</t>
  </si>
  <si>
    <t>BALAI DROIT PP BLEU FIBRE MEDIUM ENV 31 CM</t>
  </si>
  <si>
    <t>Agréé contact alimentaire
Douille droite
Fibre polyester</t>
  </si>
  <si>
    <t>B000047261</t>
  </si>
  <si>
    <t>155</t>
  </si>
  <si>
    <t>BALAI DROIT PP ROUGE FIBRE MEDIUM ENV 31 CM</t>
  </si>
  <si>
    <t>B000047262</t>
  </si>
  <si>
    <t>156</t>
  </si>
  <si>
    <t>BALAI DOUILLE INCLINE PP BLEU FIBRE SOUPLE/DURE ENV 41 CM</t>
  </si>
  <si>
    <t>Agréé contact alimentaire
Douille inclinée
Fibre polyester</t>
  </si>
  <si>
    <t>B000047263</t>
  </si>
  <si>
    <t>157</t>
  </si>
  <si>
    <t>BALAI DOUILLE INCLINE PP ROUGE FIBRE SOUPLE/DURE ENV 41 CM</t>
  </si>
  <si>
    <t>B000047264</t>
  </si>
  <si>
    <t>158</t>
  </si>
  <si>
    <t>RACLETTE SOL PP BLEU MOUSSE BLANCHE 50 CM</t>
  </si>
  <si>
    <t>Double lame blanche interchangeable
Douille inclinée</t>
  </si>
  <si>
    <t>B000047265</t>
  </si>
  <si>
    <t>159</t>
  </si>
  <si>
    <t>RACLETTE SOL PP ROUGE MOUSSE BLANCHE 50 CM</t>
  </si>
  <si>
    <t>B000047266</t>
  </si>
  <si>
    <t>160</t>
  </si>
  <si>
    <t>LAME DE RECHANGE MOUSSE BLANCHE 50 CM</t>
  </si>
  <si>
    <t>Adaptable sur la raclette sol PP bleu et rouge 50 cm</t>
  </si>
  <si>
    <t>B000047267</t>
  </si>
  <si>
    <t>161</t>
  </si>
  <si>
    <t>RACLETTE SOL PP BLEU MOUSSE BLANCHE 70 CM</t>
  </si>
  <si>
    <t>B000047268</t>
  </si>
  <si>
    <t>162</t>
  </si>
  <si>
    <t>RACLETTE SOL PP ROUGE MOUSSE BLANCHE 70 CM</t>
  </si>
  <si>
    <t>B000047269</t>
  </si>
  <si>
    <t>163</t>
  </si>
  <si>
    <t>LAME DE RECHANGE MOUSSE BLANCHE 70 CM</t>
  </si>
  <si>
    <t>Adaptable sur la raclette PP bleu et rouge 70 cm</t>
  </si>
  <si>
    <t>B000047270</t>
  </si>
  <si>
    <t>164</t>
  </si>
  <si>
    <t>RACLETTE SOL PP BLEU  MONOLAME 50 CM</t>
  </si>
  <si>
    <t xml:space="preserve">Agréé contact alimentaire
Lame caoutchouc bleu
Moulé en une seul pièce
</t>
  </si>
  <si>
    <t>B000047271</t>
  </si>
  <si>
    <t>165</t>
  </si>
  <si>
    <t>RACLETTE SOL PP ROUGE  MONOLAME 50 CM</t>
  </si>
  <si>
    <t>Agréé contact alimentaire
Lame caoutchouc rouge
Moulé en une seul pièce</t>
  </si>
  <si>
    <t>B000047272</t>
  </si>
  <si>
    <t>166</t>
  </si>
  <si>
    <t>RACLETTE SOL PP BLEU  MONOLAME 70 CM</t>
  </si>
  <si>
    <t>B000047273</t>
  </si>
  <si>
    <t>167</t>
  </si>
  <si>
    <t>RACLETTE SOL PP ROUGE  MONOLAME 70 CM</t>
  </si>
  <si>
    <t>B000047274</t>
  </si>
  <si>
    <t>168</t>
  </si>
  <si>
    <t>RACLETTE PLAN TRAVAIL PP BLEU MONOLAME ENV 25 CM</t>
  </si>
  <si>
    <t>Agréé contact alimentaire
Lame caoutchouc bleu
Mini manche</t>
  </si>
  <si>
    <t>B000047275</t>
  </si>
  <si>
    <t>169</t>
  </si>
  <si>
    <t>RACLETTE PLAN TRAVAIL PP ROUGE MONOLAME ENV 25 CM</t>
  </si>
  <si>
    <t>Agréé contact alimentaire
Lame caoutchouc rouge
Mini manche</t>
  </si>
  <si>
    <t>B000047276</t>
  </si>
  <si>
    <t>170</t>
  </si>
  <si>
    <t>MANCHE PP BLEU 1,5 M DIAMETRE 32 MM</t>
  </si>
  <si>
    <t>Agréé contact alimentaire
Manche doté de rides verticales
Adaptable avec : 
 - les deux raclettes bleues mousse 50 et 70 cm
 - les deux raclettes bleues monolames 50 et 70 cm,
 - les deux balais bleus 31 et 41 cm
 - le balai brosse bleu</t>
  </si>
  <si>
    <t>B000047277</t>
  </si>
  <si>
    <t>171</t>
  </si>
  <si>
    <t>MANCHE PP ROUGE 1,5 M DIAMETRE 32 MM</t>
  </si>
  <si>
    <t>Agréé contact alimentaire
Manche doté de rides verticales
Adaptable avec : 
 - les deux raclettes rouges mousse 50 et 70 cm
 - les deux raclettes rouges monolames 50 et 70 cm,
 - les deux balais rouges 31 et 41 cm
 - le balai brosse rouge</t>
  </si>
  <si>
    <t>B000047278</t>
  </si>
  <si>
    <t>172</t>
  </si>
  <si>
    <t>BALAYETTE PP BLEU FIBRE SOUPLE ENV 33 CM</t>
  </si>
  <si>
    <t>Agréé contact alimentaire
Compatible avec la pelle bleue 29,5 cm
Longueur 33 cm - Largeur 3,5 cm - Hauteur 11 cm env
Fibre polyester</t>
  </si>
  <si>
    <t>B000047279</t>
  </si>
  <si>
    <t>173</t>
  </si>
  <si>
    <t>BALAYETTE PP ROUGE FIBRE SOUPLE ENV 33 CM</t>
  </si>
  <si>
    <t>Agréé contact alimentaire
Compatible avec la pelle rouge 29,5 cm
Longueur 33 cm - Largeur 3,5 cm - Hauteur 11 cm env
Fibre polyester</t>
  </si>
  <si>
    <t>B000047280</t>
  </si>
  <si>
    <t>174</t>
  </si>
  <si>
    <t>PELLE A POUSSIERE PP BLEU ENV 29,5 CM</t>
  </si>
  <si>
    <t>Agréé contact alimentaire
Compatible avec la balayette bleue 33 cm
Profondeur 33 cm - Largeur 29,5 cm - Hauteur 10 cm env</t>
  </si>
  <si>
    <t>B000047281</t>
  </si>
  <si>
    <t>175</t>
  </si>
  <si>
    <t>PELLE A POUSSIERE PP ROUGE ENV 30 CM</t>
  </si>
  <si>
    <t>Agréé contact alimentaire
Compatible avec la balayette rouge 33 cm
Profondeur 33 cm - Largeur 29,5 cm - Hauteur 10 cm env</t>
  </si>
  <si>
    <t>B000047282</t>
  </si>
  <si>
    <t>176</t>
  </si>
  <si>
    <t>BROSSE PAPILLON PP BLEU FIBRE TRES DURE ENV 23 CM</t>
  </si>
  <si>
    <t>Agréé contact alimentaire
Fibre polyester</t>
  </si>
  <si>
    <t>B000047283</t>
  </si>
  <si>
    <t>177</t>
  </si>
  <si>
    <t>BROSSE PAPILLON PP ROUGE FIBRE TRES DURE ENV 23 CM</t>
  </si>
  <si>
    <t>B000047284</t>
  </si>
  <si>
    <t>178</t>
  </si>
  <si>
    <t>BROSSE RONDE DURE PP BLEU FIBRE DUR DIAMETRE 11 CM</t>
  </si>
  <si>
    <t>B000047285</t>
  </si>
  <si>
    <t>179</t>
  </si>
  <si>
    <t>BROSSE ONGLE</t>
  </si>
  <si>
    <t>Brosse à ongles double face
Monture PP, fibres nylon</t>
  </si>
  <si>
    <t>NEPH000188</t>
  </si>
  <si>
    <t>180</t>
  </si>
  <si>
    <t>SUPPORT MURAL PP BLEU 42 CM</t>
  </si>
  <si>
    <t>Agréé contact alimentaire
Destiné à recevoir les manches adaptables avec : 
 - les deux raclettes bleues mousse 50 et 70 cm
 - les deux raclettes bleues monolames 50 et 70 cm,
 - les deux balais bleus 31 et 41 cm
 - le balai brosse bleu</t>
  </si>
  <si>
    <t>B000047286</t>
  </si>
  <si>
    <t>181</t>
  </si>
  <si>
    <t>SUPPORT MURAL PP RGE 42 CM</t>
  </si>
  <si>
    <t>Agréé contact alimentaire
Destiné à recevoir les manches adaptables avec : 
 - les deux raclettes rouges mousse 50 et 70 cm
 - les deux raclettes rouges monolames 50 et 70 cm,
 - les deux balais rouges 31 et 41 cm
 - le balai brosse rouge</t>
  </si>
  <si>
    <t>B000047287</t>
  </si>
  <si>
    <t>182</t>
  </si>
  <si>
    <t xml:space="preserve">BALAI COCO 30 CM </t>
  </si>
  <si>
    <t>300 mm env.
Fibre de coco</t>
  </si>
  <si>
    <t>Séries 001762933 :Indice des prix à la consommation harmonisé - Base 2015 - Ensemble des ménages - France - Nomenclature Coicop : 05.3.1.5 - Matériel de nettoyage</t>
  </si>
  <si>
    <t>NEPH000081</t>
  </si>
  <si>
    <t>183</t>
  </si>
  <si>
    <t>BALAI SOIE 38 CM</t>
  </si>
  <si>
    <t xml:space="preserve">380 x 55 x 90 mm env.
Fibre de soie </t>
  </si>
  <si>
    <t>NEPH000080</t>
  </si>
  <si>
    <t>184</t>
  </si>
  <si>
    <t>MANCHE BOIS ADAPTE AUX ARTICLE N°186 et 187</t>
  </si>
  <si>
    <t>NEPH000095</t>
  </si>
  <si>
    <t>185</t>
  </si>
  <si>
    <t>PELLE AEROPORT AVEC RACLETTE</t>
  </si>
  <si>
    <t>Pelle hygiénique et ergonomique avec bac récupération en plastique résistant
Fermeture automatique en position suspendue
Composition : Polypropylène, polyamide, ABS, aluminium
88 x 29 cm env.
Contenance de 4 L env.
Avec raclette hygiénique
Composition : aluminium anodisé, polypropylène,
élastomères thermoplastiques
Largeur : 35 cm env.</t>
  </si>
  <si>
    <t>NEPH000100</t>
  </si>
  <si>
    <t>186</t>
  </si>
  <si>
    <t>PELLE AVEC BALAYETTE</t>
  </si>
  <si>
    <t>Pelle PP, 22 cm env. avec balayette nylon</t>
  </si>
  <si>
    <t>NEPH000099</t>
  </si>
  <si>
    <t>187</t>
  </si>
  <si>
    <t>PELLE PLASTIQUE</t>
  </si>
  <si>
    <t>Pelle PP, 22 cm env.</t>
  </si>
  <si>
    <t>NEPH000102</t>
  </si>
  <si>
    <t>188</t>
  </si>
  <si>
    <t>KIT DEPOUSSIERAGE MICROFIBRE LAME FLEXIBLE</t>
  </si>
  <si>
    <t>Outil pour nettoyage et dépoussiérage ergonomique 70 cm env.
Pliable dans tous les sens pour assurer un contact optimal avec des surfaces planes, angulaires ou arrondies
Poignée PP, Charnières Polyamide, Ressorts inox</t>
  </si>
  <si>
    <t>NEPH000283</t>
  </si>
  <si>
    <t>189</t>
  </si>
  <si>
    <t>HOUSSE MICROFIBRE POUR LAME FLEXIBLE</t>
  </si>
  <si>
    <t>Housse microfibre pour lame fléxible du kit dépoussiérage 70 cm env.</t>
  </si>
  <si>
    <t>NEPH000284</t>
  </si>
  <si>
    <t>190</t>
  </si>
  <si>
    <t>BALAI TETE DE LOUP AVEC MANCHE TELESCOPIQUE</t>
  </si>
  <si>
    <t>Balai tête-de-loup demi ronde Diam 19 cm env. 
Fibre vinyle, avec manche réglable de longueur : 170 cm env.</t>
  </si>
  <si>
    <t>NEPH000087</t>
  </si>
  <si>
    <t>191</t>
  </si>
  <si>
    <t>CHARIOT MENAGE MULTI-FONCTIONS AVEC SEAU PRESSE</t>
  </si>
  <si>
    <t>Chariot compact prêt à l'emploi avec structure en plastique et une armature résistants, avec roues.  Pour méthode de lavage en seau presse.
Doit comprendre: 2 supports seaux de 6L env. , 2 seaux de 15L env. 
et 1 support sac poubelle de 120 L env.</t>
  </si>
  <si>
    <t>NEPH000058</t>
  </si>
  <si>
    <t>192</t>
  </si>
  <si>
    <t>PRESSE A MACHOIRE POUR CHARIOT PRESSE</t>
  </si>
  <si>
    <t>Structure PP recyclé avec manche
Adaptable sur seau de chariot presse</t>
  </si>
  <si>
    <t>NEPH000060</t>
  </si>
  <si>
    <t>193</t>
  </si>
  <si>
    <t>CHARIOT MENAGE SIMPLE AVEC SEAU PRESSE</t>
  </si>
  <si>
    <t>Chariot lavage double avec presse professionnelle à mâchoires
Idéal pour le nettoyage des milieux moyens et grands où il est nécessaire de rincer la frange
Équipé d'une poignée directionnelle pour répondre à tous les besoins de nettoyage
Presse complète avec paroi frontale anti éclaboussures
Presse avec support manche pour fixer le manche pendant le transport</t>
  </si>
  <si>
    <t>NEPH020114</t>
  </si>
  <si>
    <t>194</t>
  </si>
  <si>
    <t>CHARIOT MENAGE COMPACT POUR PRE-IMPREGNATION</t>
  </si>
  <si>
    <t>Chariot compact prêt à l'emploi avec structure en plastique résistante et grosses roues caoutchouc pour limitation des bruits. Pour méthode de lavage en pré-imprégnation.
Poids maxi du chariot hors option &lt;11kg 
Doit comprendre: 2 supports seaux de 6L env., 2 seaux de 15L env., 
 1 espace central de rangement et 1 boite de pré-imprégnation</t>
  </si>
  <si>
    <t>NEPH000340</t>
  </si>
  <si>
    <t>195</t>
  </si>
  <si>
    <t>CHIFFON MULTI USAGE</t>
  </si>
  <si>
    <t>Chiffon de nettoyage ultra-résistante plié, à usage unique
Longueur déplié 42.8 cm env.
Largeur déplié 38.5 cm env.
Composition: pâte de cellulose, fibres de polypropylène, fibres de polyester
Conditionnement de 100 chiffons env.</t>
  </si>
  <si>
    <t>NEPH018833</t>
  </si>
  <si>
    <t>196</t>
  </si>
  <si>
    <t>TAMPON ABRASIF POURPRE POIGNEE</t>
  </si>
  <si>
    <t>130 x 70 mm env.
Epaisseur 45 mm env.
Complexe de mousse absorbante (poignée) et de fibres de haute qualité avec des particules abrasives très performantes, avec résine très résistante.
Peu rayant</t>
  </si>
  <si>
    <t>NEPH008040</t>
  </si>
  <si>
    <t>197</t>
  </si>
  <si>
    <t>EPONGE RECURANTE DOUBLE FACE INOX</t>
  </si>
  <si>
    <t>Eponge double face avec bouclettes inox 
Fil en acier inoxydable Aisi 410
Peut se nettoyer au lave-vaisselle
Ne rouille pas
Conditionnement de 5 éponges env.</t>
  </si>
  <si>
    <t>NEPH021358</t>
  </si>
  <si>
    <t>198</t>
  </si>
  <si>
    <t>EPONGE MELAMINE BLANCHE</t>
  </si>
  <si>
    <t>Mousse en mélamine
120 x 70 x 35 mm env.
Conditionnement de 10 éponges env.</t>
  </si>
  <si>
    <t>NEPH018835</t>
  </si>
  <si>
    <t>199</t>
  </si>
  <si>
    <t>EPONGE VEGETALE GRATTANTE</t>
  </si>
  <si>
    <t xml:space="preserve">130 x 90 x 34 mm env.
Conditionnement de 10 éponges env.
</t>
  </si>
  <si>
    <t>NEPH018837</t>
  </si>
  <si>
    <t>200</t>
  </si>
  <si>
    <t>EPONGE VEGETALE 4</t>
  </si>
  <si>
    <t>Éponge 100% végétale cellulosique
101 x 144 x 28 mm env.
Conditionnement de 10 éponges env.</t>
  </si>
  <si>
    <t>NEPH018836</t>
  </si>
  <si>
    <t>201</t>
  </si>
  <si>
    <t>EPONGE GROS TRAVAUX</t>
  </si>
  <si>
    <t>Eponge végétale cellulosique humide, haute resistance et grande capacité d'absorption
Lavable en machine à 90°C max.
Conditionnement de 5 éponges env.</t>
  </si>
  <si>
    <t>NEPH018834</t>
  </si>
  <si>
    <t>202</t>
  </si>
  <si>
    <t>LAVETTE MICROFIBRE TISSÉE MULTI USAGE GRATTANTE</t>
  </si>
  <si>
    <t>Lavette microfibre tissée pour usage courant de nettoyage et désinfection. 
180 gr/m² env.
30 x 30 cm env.
80% polyester / 20% polyamide
400 lavages env 
Conditionnement de 50 lavettes env.</t>
  </si>
  <si>
    <t>B000031810</t>
  </si>
  <si>
    <t>203</t>
  </si>
  <si>
    <t>LAVETTE MICROFIBRE TISSÉE BLEU</t>
  </si>
  <si>
    <t>204</t>
  </si>
  <si>
    <t>LAVETTE MICROFIBRE TISSÉE VERT</t>
  </si>
  <si>
    <t>Lavette microfibre tissée pour usage courant de nettoyage et désinfection. 
Vert, 180 gr/m² env.
32x36cm
80% polyester / 20% polyamide
300 lavages env
Conditionnement de 5 lavettes env.</t>
  </si>
  <si>
    <t>NEPH018847</t>
  </si>
  <si>
    <t>205</t>
  </si>
  <si>
    <t>LAVETTE MICROFIBRE TISSÉE JAUNE</t>
  </si>
  <si>
    <t>Lavette microfibre tissée pour usage courant de nettoyage et désinfection. 
Jaune, 180 gr/m² env.
32 x 36cm env.
80% polyester / 20% polyamide
300 lavages env
Conditionnement de 5 lavettes env.</t>
  </si>
  <si>
    <t>NEPH018845</t>
  </si>
  <si>
    <t>206</t>
  </si>
  <si>
    <t>LAVETTE MICROFIBRE TISSÉE ROUGE</t>
  </si>
  <si>
    <t>Lavette microfibre tissée pour usage courant de nettoyage et désinfection. 
Rouge, 180 gr/m² env.
32 x 36cm env.
80% polyester / 20% polyamide
300 lavages env
Conditionnement de 5 lavettes env.</t>
  </si>
  <si>
    <t>NEPH018846</t>
  </si>
  <si>
    <t>207</t>
  </si>
  <si>
    <t>LAVETTE MICROFIBRE TISSÉE HAUTE QUALITE ROUGE</t>
  </si>
  <si>
    <t>Lavette microfibre tissée pour usage courant de nettoyage et désinfection. 
Rouge, 300 gr/m² env.
38 x 38 cm env.
80% polyester / 20% polyamide
300 lavages env
Conditionnement de 5 lavettes env.</t>
  </si>
  <si>
    <t>NEPH020148</t>
  </si>
  <si>
    <t>208</t>
  </si>
  <si>
    <t>LAVETTE MICROFIBRE TISSÉE HAUTE QUALITE BLEU</t>
  </si>
  <si>
    <t>Lavette microfibre tissée pour usage courant de nettoyage et désinfection. 
Bleu, 300 gr/m² env.
38 x 38 cm env.
80% polyester / 20% polyamide
300 lavages env
Conditionnement de 5 lavettes env.</t>
  </si>
  <si>
    <t>NEPH020147</t>
  </si>
  <si>
    <t>209</t>
  </si>
  <si>
    <t>LAVETTE MICROFIBRE TISSÉE HAUTE QUALITE JAUNE</t>
  </si>
  <si>
    <t>Lavette microfibre tissée pour usage courant de nettoyage et désinfection. 
Jaune, 300 gr/m² env.
38 x 38 cm env.
80% polyester / 20% polyamide
300 lavages env
Conditionnement de 5 lavettes env.</t>
  </si>
  <si>
    <t>NEPH020149</t>
  </si>
  <si>
    <t>210</t>
  </si>
  <si>
    <t xml:space="preserve">LAVETTE MICROFIBRE PVA TRICOTÉE BLEU </t>
  </si>
  <si>
    <t>Lavette tricotée pour le nettoyage des surfaces lisses et rinçage sans traçes.
Grande capacité d'absorption. Utilisation mouillée. 
Bleu, 38 x 40 cm env.
80% polyester / 20% polyamide / Polyvinyl alcohol (recouvrement)
300 lavages env
Conditionnement de 5 lavettes env.</t>
  </si>
  <si>
    <t>NEPH018848</t>
  </si>
  <si>
    <t>211</t>
  </si>
  <si>
    <t>LAVETTE MICROFIBRE PVA TRICOTÉE ROUGE</t>
  </si>
  <si>
    <t>Lavette tricotée pour le nettoyage des surfaces lisses et rinçage sans traçes.
Grande capacité d'absorption. Utilisation mouillée. 
Rouge, 38 x 40 cm env.
80% polyester / 20% polyamide / Polyvinyl alcohol (recouvrement)
300 lavages env
Conditionnement de 5 lavettes env.</t>
  </si>
  <si>
    <t>NEPH018850</t>
  </si>
  <si>
    <t>212</t>
  </si>
  <si>
    <t xml:space="preserve">LAVETTE MICROFIBRE PVA TRICOTÉE JAUNE </t>
  </si>
  <si>
    <t>Lavette tricotée pour le nettoyage des surfaces lisses et rinçage sans traçes.
Grande capacité d'absorption. Utilisation mouillée. 
Jaune, 38 x 40 cm env.
80% polyester / 20% polyamide / Polyvinyl alcohol (recouvrement)
300 lavages env
Conditionnement de 5 lavettes env.</t>
  </si>
  <si>
    <t>NEPH018849</t>
  </si>
  <si>
    <t>213</t>
  </si>
  <si>
    <t xml:space="preserve">LAVETTE MICROFIBRE PVA TRICOTÉE VERT </t>
  </si>
  <si>
    <t>Lavette tricotée pour le nettoyage des surfaces lisses et rinçage sans traçes.
Grande capacité d'absorption. Utilisation mouillée. 
Vert, 38 x 40 cm env.
80% polyester / 20% polyamide / Polyvinyl alcohol (recouvrement)
300 lavages env
Conditionnement de 5 lavettes env.</t>
  </si>
  <si>
    <t>NEPH018851</t>
  </si>
  <si>
    <t>214</t>
  </si>
  <si>
    <t>LAVETTE NON TISSÉE USAGE ALIMENTAIRE BLEU</t>
  </si>
  <si>
    <t>Lavette non tissée usage alimentaire - structure ajourée
70 g/m² env
Bleu, 50 x 35 cm env
20 lavages env
Conditionnement de 25 lavettes env.</t>
  </si>
  <si>
    <t>NEPH018840</t>
  </si>
  <si>
    <t>215</t>
  </si>
  <si>
    <t>LAVETTE NON TISSÉE USAGE ALIMENTAIRE JAUNE</t>
  </si>
  <si>
    <t>Lavette non tissée usage alimentaire - structure ajourée
70 g/m² env
Jaune, 50 x 35 cm env 
20 lavages env
Conditionnement de 25 lavettes env.</t>
  </si>
  <si>
    <t>NEPH018841</t>
  </si>
  <si>
    <t>216</t>
  </si>
  <si>
    <t>LAVETTE NON TISSÉE USAGE ALIMENTAIRE ROUGE</t>
  </si>
  <si>
    <t>Lavette non tissée usage alimentaire - structure ajourée
70 g/m² env
Rouge, 50 x 35 cm env
20 lavages env
Conditionnement de 25 lavettes env.</t>
  </si>
  <si>
    <t>NEPH018842</t>
  </si>
  <si>
    <t>217</t>
  </si>
  <si>
    <t>LAVETTE NON TISSÉE USAGE ALIMENTAIRE BLANC</t>
  </si>
  <si>
    <t>Lavette non tissée usage alimentaire - structure ajourée
70 g/m² env
Blanc, 50 x 35 cm env
20 lavages env
Conditionnement de 25 lavettes env.</t>
  </si>
  <si>
    <t>NEPH019325</t>
  </si>
  <si>
    <t>218</t>
  </si>
  <si>
    <t>LAVETTE NON TISSÉE USAGE ALIMENTAIRE VERT</t>
  </si>
  <si>
    <t>Lavette non tissée usage alimentaire - structure ajourée
70 g/m² env
Vert, 50 x 35 cm env 
20 lavages env
Conditionnement de 25 lavettes env.</t>
  </si>
  <si>
    <t>NEPH018843</t>
  </si>
  <si>
    <t>219</t>
  </si>
  <si>
    <t>TAMPON ABRASIF POURPRE</t>
  </si>
  <si>
    <t>Pour récurage intensif, pour la plonge batterie
102 x 133 mm env.
Fibre synthétique, grains abrasifs, résine synthétique
Peu rayant</t>
  </si>
  <si>
    <t>NEPH000127</t>
  </si>
  <si>
    <t>220</t>
  </si>
  <si>
    <t>TAMPON ABRASIF VERT ROULEAU</t>
  </si>
  <si>
    <t>Rouleau 5 m env,  épaisseur 7 mm env.
Fibre 100% polyester</t>
  </si>
  <si>
    <t>NEPH000129</t>
  </si>
  <si>
    <t>221</t>
  </si>
  <si>
    <t>TAMPON ABRASIF NOIR INTENSIF ROULEAU</t>
  </si>
  <si>
    <t xml:space="preserve">Rouleau noir abrasif 3 m env., épaisseur 7 mm env.
Fibre abrasive, pour usage intensif
Nappe polyamide et polyester agglomérée par des résines acryliques et phénoliques auxquelles sont incorporés des grains
d’abrasifs minéraux
</t>
  </si>
  <si>
    <t>NEPH000128</t>
  </si>
  <si>
    <t>222</t>
  </si>
  <si>
    <t>GRATTOIR VITRE SECURITE METAL AVEC LAME</t>
  </si>
  <si>
    <t>Grattoir vitres de sécurité 4 cm env.
Avec lame rétractable</t>
  </si>
  <si>
    <t>NEPH000147</t>
  </si>
  <si>
    <t>223</t>
  </si>
  <si>
    <t>LAME POUR GRATTOIR VITRE SECURITE</t>
  </si>
  <si>
    <t xml:space="preserve">Lame recharge 4 cm env, pour grattoir vitre sécurité
</t>
  </si>
  <si>
    <t>LAME</t>
  </si>
  <si>
    <t>NEPH018891</t>
  </si>
  <si>
    <t>224</t>
  </si>
  <si>
    <t>GRATTOIR VITRE ET SOL AVEC POIGNEE</t>
  </si>
  <si>
    <t>Grattoir avec poignée ergonomique 19 cm env., pour lame de 10 cm</t>
  </si>
  <si>
    <t>NEPH011534</t>
  </si>
  <si>
    <t>225</t>
  </si>
  <si>
    <t>LAME POUR GRATTOIR VITRE ET SOL AVEC POIGNEE</t>
  </si>
  <si>
    <t>Lames de rechange 10 cm, pour grattoir vitre/sol
Conditionnement de 10 lames env.</t>
  </si>
  <si>
    <t>NEPH018889</t>
  </si>
  <si>
    <t>226</t>
  </si>
  <si>
    <t>POIGNEE RACLETTE VITRE</t>
  </si>
  <si>
    <t>Poignée universelle plastique pour adaptabilité aux barrettes vitres
135 x  85 x 35 mm env.</t>
  </si>
  <si>
    <t>NEPH000146</t>
  </si>
  <si>
    <t>227</t>
  </si>
  <si>
    <t>BARRETTE VITRE CAOUTCHOUC 35 CM</t>
  </si>
  <si>
    <t>Barette vitre inox et caoutchouc 350 mm
350 x 20 x 5 mm env.</t>
  </si>
  <si>
    <t>NEPH000140</t>
  </si>
  <si>
    <t>228</t>
  </si>
  <si>
    <t>RACLETTE VITRE AVEC MOUILLEUR 35 CM</t>
  </si>
  <si>
    <t>Ensemble raclette et mouilleur
35 cm env
Matière du mouilleur : tissu
Matière du support : PP</t>
  </si>
  <si>
    <t>NEPH022490</t>
  </si>
  <si>
    <t>229</t>
  </si>
  <si>
    <t>BROSSE WC AVEC SOCLE</t>
  </si>
  <si>
    <t>Ensemble pot et balai brosse WC avec fibres PP, blanc</t>
  </si>
  <si>
    <t>NEPH000156</t>
  </si>
  <si>
    <t>230</t>
  </si>
  <si>
    <t>BALAYETTE WC BOULE</t>
  </si>
  <si>
    <t>Fibre PP</t>
  </si>
  <si>
    <t>NEPH018573</t>
  </si>
  <si>
    <t>231</t>
  </si>
  <si>
    <t>TAPIS ENTREE TRAFIC INTENSE SUR MESURE</t>
  </si>
  <si>
    <t>Tapis 100% PP, semelle vinyle
Anthracite</t>
  </si>
  <si>
    <t>METRE ²</t>
  </si>
  <si>
    <t>NEPH011530</t>
  </si>
  <si>
    <t>232</t>
  </si>
  <si>
    <t>TAPIS ENTREE TRAFIC NORMAL 60X90 CM ENV.</t>
  </si>
  <si>
    <t>Tapis à poils ras intérieur, mélange de fibres polyamide (polyester, vinyle), noir</t>
  </si>
  <si>
    <t>NEPH000109</t>
  </si>
  <si>
    <t>233</t>
  </si>
  <si>
    <t>TAPIS ENTREE TRAFIC NORMAL 90X150 CM ENV.</t>
  </si>
  <si>
    <t>NEPH000108</t>
  </si>
  <si>
    <t>INDICES DE REVISION</t>
  </si>
  <si>
    <t>Code sous-groupe</t>
  </si>
  <si>
    <t>Code groupe</t>
  </si>
  <si>
    <t>Libellé</t>
  </si>
  <si>
    <t>Liste_SousGroupeArticle</t>
  </si>
  <si>
    <t>QS</t>
  </si>
  <si>
    <t>QU</t>
  </si>
  <si>
    <t>ACCESSOIRE</t>
  </si>
  <si>
    <t>AL</t>
  </si>
  <si>
    <t>CO</t>
  </si>
  <si>
    <t>ADHESIF COLLE LUBRIFIANT</t>
  </si>
  <si>
    <t>WX</t>
  </si>
  <si>
    <t>ADHESIF COLLE LUBRIFIANT QUICAILLERIE</t>
  </si>
  <si>
    <t>AG</t>
  </si>
  <si>
    <t>AGENCEMENT</t>
  </si>
  <si>
    <t>BA</t>
  </si>
  <si>
    <t>AB</t>
  </si>
  <si>
    <t>ALCOOL ET APERITIF</t>
  </si>
  <si>
    <t>A0</t>
  </si>
  <si>
    <t>LT</t>
  </si>
  <si>
    <t>ALESE</t>
  </si>
  <si>
    <t>AM</t>
  </si>
  <si>
    <t>AMEUBLEMENT AGENCEMENT</t>
  </si>
  <si>
    <t>AE</t>
  </si>
  <si>
    <t>AMPOULES, RECHANGES ÉCLAIRAGE</t>
  </si>
  <si>
    <t>AS</t>
  </si>
  <si>
    <t>SA</t>
  </si>
  <si>
    <t>APPAREIL SANITAIRE</t>
  </si>
  <si>
    <t>AW</t>
  </si>
  <si>
    <t>EE</t>
  </si>
  <si>
    <t>APPAREILLAGE CONTRÔLE DU BATIMENT</t>
  </si>
  <si>
    <t>AD</t>
  </si>
  <si>
    <t>ASSEMBLAGE MEUBLE</t>
  </si>
  <si>
    <t>AT</t>
  </si>
  <si>
    <t>OU</t>
  </si>
  <si>
    <t>ATELIER</t>
  </si>
  <si>
    <t>B1</t>
  </si>
  <si>
    <t>NM</t>
  </si>
  <si>
    <t>BAC</t>
  </si>
  <si>
    <t>BB</t>
  </si>
  <si>
    <t>BACHE FILM PROTECTEUR</t>
  </si>
  <si>
    <t>BI</t>
  </si>
  <si>
    <t>BIERE</t>
  </si>
  <si>
    <t>OO</t>
  </si>
  <si>
    <t>BOF BIO</t>
  </si>
  <si>
    <t>OF</t>
  </si>
  <si>
    <t>BOF FROMAGE</t>
  </si>
  <si>
    <t>OL</t>
  </si>
  <si>
    <t>BOF LAIT CREME</t>
  </si>
  <si>
    <t>OM</t>
  </si>
  <si>
    <t>BOF MATIERE GRASSE</t>
  </si>
  <si>
    <t>OP</t>
  </si>
  <si>
    <t>BOF OVOPRODUIT</t>
  </si>
  <si>
    <t>OY</t>
  </si>
  <si>
    <t>BOF YAOURT DESSERT LACTE</t>
  </si>
  <si>
    <t>BO</t>
  </si>
  <si>
    <t>BOISSON BIO</t>
  </si>
  <si>
    <t>BC</t>
  </si>
  <si>
    <t>BOISSON CHAUDE</t>
  </si>
  <si>
    <t>BU</t>
  </si>
  <si>
    <t>BOISSON CUISINE</t>
  </si>
  <si>
    <t>BF</t>
  </si>
  <si>
    <t>BOISSON FRAICHE</t>
  </si>
  <si>
    <t>0A</t>
  </si>
  <si>
    <t>PE</t>
  </si>
  <si>
    <t>BOUILLOIRE</t>
  </si>
  <si>
    <t>YW</t>
  </si>
  <si>
    <t>CABLES</t>
  </si>
  <si>
    <t>CT</t>
  </si>
  <si>
    <t>CAFE THE</t>
  </si>
  <si>
    <t>CK</t>
  </si>
  <si>
    <t>CHARNIERE COULISSE TIROIR</t>
  </si>
  <si>
    <t>ZU</t>
  </si>
  <si>
    <t>CC</t>
  </si>
  <si>
    <t>CHAUFFAGE ELECTRIQUE, CLIMATISATION ET VENTILATION</t>
  </si>
  <si>
    <t>CR</t>
  </si>
  <si>
    <t>NV</t>
  </si>
  <si>
    <t>CHAUSSURES DE PROTECTION</t>
  </si>
  <si>
    <t>CM</t>
  </si>
  <si>
    <t>CLIMATISATION MONOBLOC</t>
  </si>
  <si>
    <t>BK</t>
  </si>
  <si>
    <t>COCKTAIL</t>
  </si>
  <si>
    <t>AC</t>
  </si>
  <si>
    <t>COLLE MASTIC</t>
  </si>
  <si>
    <t>CB</t>
  </si>
  <si>
    <t>CONSTRUCTION ET ETANCHEITE BATIMENT</t>
  </si>
  <si>
    <t>AA</t>
  </si>
  <si>
    <t>CONTROLE ACCES ET AUTOMATISME</t>
  </si>
  <si>
    <t>C0</t>
  </si>
  <si>
    <t>COUETTE COUVERTURE</t>
  </si>
  <si>
    <t>CU</t>
  </si>
  <si>
    <t>PB</t>
  </si>
  <si>
    <t>CUISINE</t>
  </si>
  <si>
    <t>CQ</t>
  </si>
  <si>
    <t>CUISINE ET EQUIPEMENT</t>
  </si>
  <si>
    <t>CS</t>
  </si>
  <si>
    <t>GT</t>
  </si>
  <si>
    <t>CUISSON</t>
  </si>
  <si>
    <t>CY</t>
  </si>
  <si>
    <t>CYLINDRE</t>
  </si>
  <si>
    <t>IW</t>
  </si>
  <si>
    <t>DISTRIBUTION ET GESTION DE L'ENERGIE ELECTRIQUE</t>
  </si>
  <si>
    <t>TZ</t>
  </si>
  <si>
    <t>EAU CHAUDE SANITAIRE</t>
  </si>
  <si>
    <t>BN</t>
  </si>
  <si>
    <t>EAU ET BOISSON N/ALCOOLISEE</t>
  </si>
  <si>
    <t>XZ</t>
  </si>
  <si>
    <t>ECHELLE ET ESCABEAU</t>
  </si>
  <si>
    <t>OW</t>
  </si>
  <si>
    <t>EC</t>
  </si>
  <si>
    <t>ECLAIRAGE DE SECURITE</t>
  </si>
  <si>
    <t>RZ</t>
  </si>
  <si>
    <t>ECLAIRAGE ELECTRIQUE</t>
  </si>
  <si>
    <t>EMETTEUR CHAUFFAGE</t>
  </si>
  <si>
    <t>EO</t>
  </si>
  <si>
    <t>EPICERIE BIO</t>
  </si>
  <si>
    <t>EK</t>
  </si>
  <si>
    <t>EPICERIE CEREALE PETIT DEJEUNER</t>
  </si>
  <si>
    <t>ET</t>
  </si>
  <si>
    <t>EPICERIE CHIPS TORTILLAS</t>
  </si>
  <si>
    <t>EPICERIE CONDIMENT EPICE ASSAISONNEMENT</t>
  </si>
  <si>
    <t>EI</t>
  </si>
  <si>
    <t>EPICERIE CONFISERIE</t>
  </si>
  <si>
    <t>EY</t>
  </si>
  <si>
    <t>EPICERIE DESHYDRATEE SAUCE FOND POTAGE</t>
  </si>
  <si>
    <t>ED</t>
  </si>
  <si>
    <t>EPICERIE DESSERT CONSERVE</t>
  </si>
  <si>
    <t>EL</t>
  </si>
  <si>
    <t>EPICERIE FECULENT LEGUME SEC FARINE</t>
  </si>
  <si>
    <t>EF</t>
  </si>
  <si>
    <t>EPICERIE FRUIT CONSERVE</t>
  </si>
  <si>
    <t>EJ</t>
  </si>
  <si>
    <t>EPICERIE FRUIT SEC</t>
  </si>
  <si>
    <t>EG</t>
  </si>
  <si>
    <t>EPICERIE GATEAU SEC</t>
  </si>
  <si>
    <t>EU</t>
  </si>
  <si>
    <t>EPICERIE LEGUME CONSERVE</t>
  </si>
  <si>
    <t>EH</t>
  </si>
  <si>
    <t>EPICERIE MATIERE GRASSE</t>
  </si>
  <si>
    <t>EP</t>
  </si>
  <si>
    <t>EPICERIE PLAT CUISINE ET CONSERVE DE VIANDE</t>
  </si>
  <si>
    <t>EB</t>
  </si>
  <si>
    <t>EPICERIE POTAGE BRIQUE</t>
  </si>
  <si>
    <t>EA</t>
  </si>
  <si>
    <t>EPICERIE PRODUIT A GARNIR, PAIN</t>
  </si>
  <si>
    <t>EM</t>
  </si>
  <si>
    <t>EPICERIE PRODUIT DE LA MER EAU DOUCE</t>
  </si>
  <si>
    <t>ER</t>
  </si>
  <si>
    <t>EPICERIE PRODUIT PATISSIER</t>
  </si>
  <si>
    <t>ES</t>
  </si>
  <si>
    <t>EPICERIE SUCRE EDULCORANT</t>
  </si>
  <si>
    <t>EV</t>
  </si>
  <si>
    <t>EPICERIE VIANDE CONSERVE</t>
  </si>
  <si>
    <t>QE</t>
  </si>
  <si>
    <t>EQUIPEMENT</t>
  </si>
  <si>
    <t>CE</t>
  </si>
  <si>
    <t>EQUIPEMENT CHANTIER</t>
  </si>
  <si>
    <t>PP</t>
  </si>
  <si>
    <t>FERME PORTE</t>
  </si>
  <si>
    <t>FU</t>
  </si>
  <si>
    <t>FERMETURE MEUBLE</t>
  </si>
  <si>
    <t>BP</t>
  </si>
  <si>
    <t>FERRURE PORTE BATTANTE</t>
  </si>
  <si>
    <t>CF</t>
  </si>
  <si>
    <t>FERRURE PORTE COULISSANTE</t>
  </si>
  <si>
    <t>UF</t>
  </si>
  <si>
    <t>FERRURE PORTE ET FENETRE</t>
  </si>
  <si>
    <t>PV</t>
  </si>
  <si>
    <t>FERRURE VOLET ET PORTAIL</t>
  </si>
  <si>
    <t>FX</t>
  </si>
  <si>
    <t>FIXATION</t>
  </si>
  <si>
    <t>XX</t>
  </si>
  <si>
    <t>FIXATION CONSOMMABLE</t>
  </si>
  <si>
    <t>AU</t>
  </si>
  <si>
    <t>NF</t>
  </si>
  <si>
    <t>FOURNITURE BUREAU</t>
  </si>
  <si>
    <t>AV</t>
  </si>
  <si>
    <t>FRAIS ALTERNATIVE VEGETALE</t>
  </si>
  <si>
    <t>FC</t>
  </si>
  <si>
    <t>FRAIS CHARCUTERIE TOUTE VIANDE</t>
  </si>
  <si>
    <t>FD</t>
  </si>
  <si>
    <t>FRAIS DESSERT PATISSERIE</t>
  </si>
  <si>
    <t>FF</t>
  </si>
  <si>
    <t>FRAIS FRUIT</t>
  </si>
  <si>
    <t>FI</t>
  </si>
  <si>
    <t>FRAIS FRUITS BIO</t>
  </si>
  <si>
    <t>FH</t>
  </si>
  <si>
    <t>FRAIS HERBE AROMATIQUE</t>
  </si>
  <si>
    <t>FE</t>
  </si>
  <si>
    <t>FRAIS LEGUME</t>
  </si>
  <si>
    <t>FO</t>
  </si>
  <si>
    <t>FRAIS LEGUMES BIO</t>
  </si>
  <si>
    <t>FB</t>
  </si>
  <si>
    <t>FRAIS PAIN BIO</t>
  </si>
  <si>
    <t>FV</t>
  </si>
  <si>
    <t>FRAIS PAIN ET VIENNOISERIE</t>
  </si>
  <si>
    <t>FP</t>
  </si>
  <si>
    <t>FRAIS PLAT CUISINE</t>
  </si>
  <si>
    <t>FM</t>
  </si>
  <si>
    <t>FRAIS PRODUIT DE LA MER ET D'EAU DOUCE</t>
  </si>
  <si>
    <t>FR</t>
  </si>
  <si>
    <t>FRAIS PRODUIT TRAITEUR</t>
  </si>
  <si>
    <t>FS</t>
  </si>
  <si>
    <t>FRAIS SANDWICH SNACK</t>
  </si>
  <si>
    <t>GF</t>
  </si>
  <si>
    <t>FROID</t>
  </si>
  <si>
    <t>L4</t>
  </si>
  <si>
    <t>FRUIT LEGUME 4EG</t>
  </si>
  <si>
    <t>L5</t>
  </si>
  <si>
    <t>FRUIT LEGUME 5EG</t>
  </si>
  <si>
    <t>FT</t>
  </si>
  <si>
    <t>FRUIT SEC ET OLEAGINEUX</t>
  </si>
  <si>
    <t>GE</t>
  </si>
  <si>
    <t>GARNITURE PORTE ET FENETRE</t>
  </si>
  <si>
    <t>0B</t>
  </si>
  <si>
    <t>HOTTE</t>
  </si>
  <si>
    <t>HO</t>
  </si>
  <si>
    <t>X0</t>
  </si>
  <si>
    <t>NE</t>
  </si>
  <si>
    <t>HYGIENE FEMININE</t>
  </si>
  <si>
    <t>IC</t>
  </si>
  <si>
    <t>INFORMATIQUE CONSOMMABLE</t>
  </si>
  <si>
    <t>GL</t>
  </si>
  <si>
    <t>LAVAGE</t>
  </si>
  <si>
    <t>LM</t>
  </si>
  <si>
    <t>LEVAGE ET MANUTENTION</t>
  </si>
  <si>
    <t>L1</t>
  </si>
  <si>
    <t>L0</t>
  </si>
  <si>
    <t>LG</t>
  </si>
  <si>
    <t>LINGE TOILETTE</t>
  </si>
  <si>
    <t>MC</t>
  </si>
  <si>
    <t>MACHINE CAFE</t>
  </si>
  <si>
    <t>B2</t>
  </si>
  <si>
    <t>MANUTENTION</t>
  </si>
  <si>
    <t>MASQUE COVID</t>
  </si>
  <si>
    <t>MS</t>
  </si>
  <si>
    <t>MASTIC ET COLLE</t>
  </si>
  <si>
    <t>MA</t>
  </si>
  <si>
    <t>MATELAS</t>
  </si>
  <si>
    <t>OC</t>
  </si>
  <si>
    <t>MATERIEL COUPE, DECOUPE</t>
  </si>
  <si>
    <t>PH</t>
  </si>
  <si>
    <t>MATERIEL HYGIENE ET ENTRETIEN</t>
  </si>
  <si>
    <t>MP</t>
  </si>
  <si>
    <t>PR</t>
  </si>
  <si>
    <t>MATERIEL PEINTURE</t>
  </si>
  <si>
    <t>O0</t>
  </si>
  <si>
    <t>OREILLER TRAVERSIN</t>
  </si>
  <si>
    <t>OK</t>
  </si>
  <si>
    <t>OUTIL COUPANT</t>
  </si>
  <si>
    <t>OR</t>
  </si>
  <si>
    <t>OUTIL METIER</t>
  </si>
  <si>
    <t>II</t>
  </si>
  <si>
    <t>OUTIL METIER CONSOMMABLE</t>
  </si>
  <si>
    <t>OA</t>
  </si>
  <si>
    <t>OUTILLAGE A MAIN</t>
  </si>
  <si>
    <t>LO</t>
  </si>
  <si>
    <t>OUTILLAGE ELECTROPORTATIF</t>
  </si>
  <si>
    <t>OUTILLAGE MANUEL</t>
  </si>
  <si>
    <t>RP</t>
  </si>
  <si>
    <t>PAPIER RAMETTE PAPIER</t>
  </si>
  <si>
    <t>LI</t>
  </si>
  <si>
    <t>PARURE/VETURE DE LIT</t>
  </si>
  <si>
    <t>PF</t>
  </si>
  <si>
    <t>PEINTURE FACADE ET TECHNIQUE</t>
  </si>
  <si>
    <t>PT</t>
  </si>
  <si>
    <t>PEINTURE INTERIEUR</t>
  </si>
  <si>
    <t>PM</t>
  </si>
  <si>
    <t>PEINTURE MARQUAGE</t>
  </si>
  <si>
    <t>NN</t>
  </si>
  <si>
    <t>PEINTURE MARQUAGE CONSOMMABLE</t>
  </si>
  <si>
    <t>PC</t>
  </si>
  <si>
    <t>PERIPHERIQUE CHAUFFAGE</t>
  </si>
  <si>
    <t>EQ</t>
  </si>
  <si>
    <t>PETIT EQUIPEMENT DE TRAVAIL</t>
  </si>
  <si>
    <t>B3</t>
  </si>
  <si>
    <t>PETIT MATERIEL</t>
  </si>
  <si>
    <t>OX</t>
  </si>
  <si>
    <t>PETIT OUTILLAGE MANUEL SANITAIRE</t>
  </si>
  <si>
    <t>PI</t>
  </si>
  <si>
    <t>PIED ET ROULETTE DE MEUBLE</t>
  </si>
  <si>
    <t>QQ</t>
  </si>
  <si>
    <t>PLOMBERIE CONSOMMABLE</t>
  </si>
  <si>
    <t>PO</t>
  </si>
  <si>
    <t>POIGNEE DE PORTE</t>
  </si>
  <si>
    <t>PA</t>
  </si>
  <si>
    <t>POIGNEE SERRURE ASSEMBLAGE</t>
  </si>
  <si>
    <t>PREPARATION CULINAIRE</t>
  </si>
  <si>
    <t>PS</t>
  </si>
  <si>
    <t>RV</t>
  </si>
  <si>
    <t>PREPARATION SOL MUR</t>
  </si>
  <si>
    <t>0M</t>
  </si>
  <si>
    <t>SE</t>
  </si>
  <si>
    <t>PRESTATION SERVICE</t>
  </si>
  <si>
    <t>WC</t>
  </si>
  <si>
    <t>PRODUIT CUISINE CENTRALE</t>
  </si>
  <si>
    <t>TT</t>
  </si>
  <si>
    <t>PRODUIT DE MAINTENANCE</t>
  </si>
  <si>
    <t>WS</t>
  </si>
  <si>
    <t>PRODUIT SANDWICHERIE CENTRALE</t>
  </si>
  <si>
    <t>WW</t>
  </si>
  <si>
    <t>QUINCAILLERIE DU BATIMENT</t>
  </si>
  <si>
    <t>QG</t>
  </si>
  <si>
    <t>QUINCAILLERIE GENERALE</t>
  </si>
  <si>
    <t>RA</t>
  </si>
  <si>
    <t>RACCORD</t>
  </si>
  <si>
    <t>RE</t>
  </si>
  <si>
    <t>RACCORD ALIMENTATION EAU</t>
  </si>
  <si>
    <t>RR</t>
  </si>
  <si>
    <t>RACCORD ALIMENTATION EAU SANITAIRE</t>
  </si>
  <si>
    <t>GA</t>
  </si>
  <si>
    <t>RANGEMENT OUTILLAGE</t>
  </si>
  <si>
    <t>RX</t>
  </si>
  <si>
    <t>RESEAU SANITAIRE</t>
  </si>
  <si>
    <t>RT</t>
  </si>
  <si>
    <t>REVETEMENTS MURAUX</t>
  </si>
  <si>
    <t>RS</t>
  </si>
  <si>
    <t>REVETEMENTS SOL</t>
  </si>
  <si>
    <t>R0</t>
  </si>
  <si>
    <t>RIDEAU DOUCHE</t>
  </si>
  <si>
    <t>RO</t>
  </si>
  <si>
    <t>ROBINETTERIE</t>
  </si>
  <si>
    <t>RI</t>
  </si>
  <si>
    <t>ROBINETTERIE INDUSTRIE BATIMENT</t>
  </si>
  <si>
    <t>XR</t>
  </si>
  <si>
    <t>ROBINETTERIE SANITAIRE</t>
  </si>
  <si>
    <t>XD</t>
  </si>
  <si>
    <t>ROBINETTERIE SANITAIRE INDUSTRIE BATIMENT</t>
  </si>
  <si>
    <t>SS</t>
  </si>
  <si>
    <t>SANITAIRE CUISINE</t>
  </si>
  <si>
    <t>OS</t>
  </si>
  <si>
    <t>SERRURERIE ET FERME PORTE</t>
  </si>
  <si>
    <t>GS</t>
  </si>
  <si>
    <t>SERVICE</t>
  </si>
  <si>
    <t>EW</t>
  </si>
  <si>
    <t>SERVICE PETIT ELECTROMENAGER</t>
  </si>
  <si>
    <t>UU</t>
  </si>
  <si>
    <t>SIGNALISATION DE CHANTIER</t>
  </si>
  <si>
    <t>CA</t>
  </si>
  <si>
    <t>SODA</t>
  </si>
  <si>
    <t>VG</t>
  </si>
  <si>
    <t>SURGELE ALTERNATIVE VEGETALE</t>
  </si>
  <si>
    <t>SO</t>
  </si>
  <si>
    <t>SURGELE BIO</t>
  </si>
  <si>
    <t>SU</t>
  </si>
  <si>
    <t>SURGELE CHARCUTERIE TOUTE VIANDE</t>
  </si>
  <si>
    <t>SN</t>
  </si>
  <si>
    <t>SURGELE CONDIMENT</t>
  </si>
  <si>
    <t>SD</t>
  </si>
  <si>
    <t>SURGELE DESSERT PATISSERIE</t>
  </si>
  <si>
    <t>SF</t>
  </si>
  <si>
    <t>SURGELE FRUIT</t>
  </si>
  <si>
    <t>SG</t>
  </si>
  <si>
    <t>SURGELE GLACE</t>
  </si>
  <si>
    <t>SH</t>
  </si>
  <si>
    <t>SURGELE HERBE AROMATIQUE</t>
  </si>
  <si>
    <t>SL</t>
  </si>
  <si>
    <t>SURGELE LEGUME</t>
  </si>
  <si>
    <t>SK</t>
  </si>
  <si>
    <t>SURGELE OVO PRODUIT</t>
  </si>
  <si>
    <t>SB</t>
  </si>
  <si>
    <t>SURGELE PAIN BIO</t>
  </si>
  <si>
    <t>SURGELE PAIN VIENNOISERIE</t>
  </si>
  <si>
    <t>SC</t>
  </si>
  <si>
    <t>SURGELE PLAT CUISINE</t>
  </si>
  <si>
    <t>ST</t>
  </si>
  <si>
    <t>SURGELE POMME DE TERRE</t>
  </si>
  <si>
    <t>SP</t>
  </si>
  <si>
    <t>SURGELE PORC</t>
  </si>
  <si>
    <t>SR</t>
  </si>
  <si>
    <t>SURGELE PRODUIT A GARNIR</t>
  </si>
  <si>
    <t>SM</t>
  </si>
  <si>
    <t>SURGELE PRODUIT DE LA MER EAU DOUCE</t>
  </si>
  <si>
    <t>SZ</t>
  </si>
  <si>
    <t>SURGELE PRODUIT PIZZA</t>
  </si>
  <si>
    <t>SURGELE PRODUIT TRAITEUR</t>
  </si>
  <si>
    <t>SURGELE VIANDE BIO</t>
  </si>
  <si>
    <t>SI</t>
  </si>
  <si>
    <t>SURGELE VIANDE BŒUF VEAU AGNEAU GIBIER</t>
  </si>
  <si>
    <t>SV</t>
  </si>
  <si>
    <t>SURGELE VOLAILLE</t>
  </si>
  <si>
    <t>UH</t>
  </si>
  <si>
    <t>NJ</t>
  </si>
  <si>
    <t>USAGE UNIQUE HEBERGEMENT</t>
  </si>
  <si>
    <t>UR</t>
  </si>
  <si>
    <t>USAGE UNIQUE RESTAURATION</t>
  </si>
  <si>
    <t>VJ</t>
  </si>
  <si>
    <t>VAISSELLE JETABLE</t>
  </si>
  <si>
    <t>RU</t>
  </si>
  <si>
    <t>VAISSELLE REUTILISABLE</t>
  </si>
  <si>
    <t>VENTILATION RESID</t>
  </si>
  <si>
    <t>PX</t>
  </si>
  <si>
    <t>VENTILATION RESIDENTIELLE</t>
  </si>
  <si>
    <t>VT</t>
  </si>
  <si>
    <t>VETEMENT DE TRAVAIL</t>
  </si>
  <si>
    <t>VC</t>
  </si>
  <si>
    <t>VIANDE CUITE FRAICHE SOUS VIDE</t>
  </si>
  <si>
    <t>VO</t>
  </si>
  <si>
    <t>VIANDE FRAICHE BIO</t>
  </si>
  <si>
    <t>VF</t>
  </si>
  <si>
    <t>VIANDE FRAICHE BOEUF VEAU AGNEAU GIBIER</t>
  </si>
  <si>
    <t>VL</t>
  </si>
  <si>
    <t>VIANDE FRAICHE VOLAILLE</t>
  </si>
  <si>
    <t>VP</t>
  </si>
  <si>
    <t>VIANDE PORC</t>
  </si>
  <si>
    <t>VS</t>
  </si>
  <si>
    <t>VIDAGE ET SIPHON</t>
  </si>
  <si>
    <t>BV</t>
  </si>
  <si>
    <t>VIN</t>
  </si>
  <si>
    <t>WF</t>
  </si>
  <si>
    <t>Z24INSTALLATION PETIT ELECTROMENAGER</t>
  </si>
  <si>
    <t>Code</t>
  </si>
  <si>
    <t>Unité de stockage</t>
  </si>
  <si>
    <t>Unité d'exploitation</t>
  </si>
  <si>
    <t>Unité de conditionnement</t>
  </si>
  <si>
    <t>Liste_UniteConditionnement</t>
  </si>
  <si>
    <t>Liste_UniteStockage</t>
  </si>
  <si>
    <t>Liste_UniteExploitation</t>
  </si>
  <si>
    <t>ASSIETTE</t>
  </si>
  <si>
    <t>true</t>
  </si>
  <si>
    <t>BD</t>
  </si>
  <si>
    <t>BANDE</t>
  </si>
  <si>
    <t>BR</t>
  </si>
  <si>
    <t>BARQUETTE</t>
  </si>
  <si>
    <t>BIB</t>
  </si>
  <si>
    <t>BIDON</t>
  </si>
  <si>
    <t>BOCAL</t>
  </si>
  <si>
    <t>BT</t>
  </si>
  <si>
    <t>BM</t>
  </si>
  <si>
    <t>BOMBE</t>
  </si>
  <si>
    <t>BOTTE</t>
  </si>
  <si>
    <t>BE</t>
  </si>
  <si>
    <t>BOUQUET</t>
  </si>
  <si>
    <t>BL</t>
  </si>
  <si>
    <t>BOUTEILLE</t>
  </si>
  <si>
    <t>BQ</t>
  </si>
  <si>
    <t>BRIQUE</t>
  </si>
  <si>
    <t>CL</t>
  </si>
  <si>
    <t>CENTILITRE</t>
  </si>
  <si>
    <t>COLIS</t>
  </si>
  <si>
    <t>FEUILLES</t>
  </si>
  <si>
    <t>FL</t>
  </si>
  <si>
    <t>FLACON</t>
  </si>
  <si>
    <t>GO</t>
  </si>
  <si>
    <t>GOBELET</t>
  </si>
  <si>
    <t>GR</t>
  </si>
  <si>
    <t>GRAMME</t>
  </si>
  <si>
    <t>KG</t>
  </si>
  <si>
    <t>KILO</t>
  </si>
  <si>
    <t>LITRE</t>
  </si>
  <si>
    <t>ME</t>
  </si>
  <si>
    <t>METRE</t>
  </si>
  <si>
    <t>ML</t>
  </si>
  <si>
    <t>MILILITRE</t>
  </si>
  <si>
    <t>PQ</t>
  </si>
  <si>
    <t>PET</t>
  </si>
  <si>
    <t>PIECE</t>
  </si>
  <si>
    <t>POCHE</t>
  </si>
  <si>
    <t>PN</t>
  </si>
  <si>
    <t>PORTION</t>
  </si>
  <si>
    <t>POT</t>
  </si>
  <si>
    <t>SEAU</t>
  </si>
  <si>
    <t>TA</t>
  </si>
  <si>
    <t>TABLETTE</t>
  </si>
  <si>
    <t>TR</t>
  </si>
  <si>
    <t>TRANCHE</t>
  </si>
  <si>
    <t>TU</t>
  </si>
  <si>
    <t>TUBE</t>
  </si>
  <si>
    <t>UN</t>
  </si>
  <si>
    <t>Code famille marché</t>
  </si>
  <si>
    <t>Code catégorieMarché</t>
  </si>
  <si>
    <t>Libellé famille marché</t>
  </si>
  <si>
    <t>Liste_FamilleMarche</t>
  </si>
  <si>
    <t>15</t>
  </si>
  <si>
    <t>10</t>
  </si>
  <si>
    <t>ALIMENT ADAPTE A L'ENFANT ET DIETETIQUE SANS FIN MEDICALE</t>
  </si>
  <si>
    <t>09</t>
  </si>
  <si>
    <t>35</t>
  </si>
  <si>
    <t>APPAREIL DOMESTIQUE</t>
  </si>
  <si>
    <t>14</t>
  </si>
  <si>
    <t>ARTICLE TEXTILE DIVERS USAGE UNIQUE</t>
  </si>
  <si>
    <t>Bancs d’essai, moyens de test, groupes de générations auxiliaires</t>
  </si>
  <si>
    <t>11</t>
  </si>
  <si>
    <t>BOISSON</t>
  </si>
  <si>
    <t>01</t>
  </si>
  <si>
    <t>32</t>
  </si>
  <si>
    <t>CHAUFFAGE ET CLIMATISATION</t>
  </si>
  <si>
    <t>CHAUSSURE (TTE MATIERE, SF CHAUS. ORTHOPEDIQUE)</t>
  </si>
  <si>
    <t>03</t>
  </si>
  <si>
    <t>EMBALLAGE PAPIER OU CARTON</t>
  </si>
  <si>
    <t>EPICERIE</t>
  </si>
  <si>
    <t>02</t>
  </si>
  <si>
    <t>33</t>
  </si>
  <si>
    <t>EQUIPEMENT ELECTRIQUE ECLAIRAGE</t>
  </si>
  <si>
    <t>EQUIPEMENT MECANIQUE</t>
  </si>
  <si>
    <t>FRUIT LEGUME PDT (AUTRE QUE SURGELE, CONSERVE APPERTISE, ELABORE )</t>
  </si>
  <si>
    <t>FRUIT LEGUME PDT SURGELE</t>
  </si>
  <si>
    <t>FRUIT LEGUME PREPARE ET REFRIGERE</t>
  </si>
  <si>
    <t>17</t>
  </si>
  <si>
    <t>GAZ INDUSTRIEL</t>
  </si>
  <si>
    <t>LINGE DE MAISON, ART. D'AMEUBLEMENT ET DE LITERIE</t>
  </si>
  <si>
    <t>25</t>
  </si>
  <si>
    <t>LITERIE</t>
  </si>
  <si>
    <t>MACHINE USAGE GENERAL</t>
  </si>
  <si>
    <t>MATERIEL ELECTRIQUE</t>
  </si>
  <si>
    <t>MATIERE PREMIERE TEXTILE ET CUIR</t>
  </si>
  <si>
    <t>20</t>
  </si>
  <si>
    <t>OUTILLAGE</t>
  </si>
  <si>
    <t>13</t>
  </si>
  <si>
    <t>PAIN PATISSERIE (AUTRE QUE SURGELE)</t>
  </si>
  <si>
    <t>06</t>
  </si>
  <si>
    <t>PAIN PATISSERIE VIENNOISERIES OVOPRODUIT SURGELE</t>
  </si>
  <si>
    <t>08</t>
  </si>
  <si>
    <t>PEINTURE VERNIS EN PHASE AQUEUSE</t>
  </si>
  <si>
    <t>PLASTIQUE OU VERRE</t>
  </si>
  <si>
    <t>04</t>
  </si>
  <si>
    <t>PREPARATION ALIMENTAIRE ELABORE  SURGELE</t>
  </si>
  <si>
    <t>05</t>
  </si>
  <si>
    <t>PREPARATION ALIMENTAIRE ELABORE REFRIGERE</t>
  </si>
  <si>
    <t>PRODUIT CARNE SURGELE</t>
  </si>
  <si>
    <t>PRODUIT CHIMIQUE A USAGE INDUSTRIEL</t>
  </si>
  <si>
    <t>PRODUIT DE LA MER OU EAU DOUCE (AUTRE QUE SURGELE OU CONSERVE APPERTISE)</t>
  </si>
  <si>
    <t>PRODUIT DE LA MER OU EAU DOUCE SURGELE</t>
  </si>
  <si>
    <t>PRODUIT EN METAL ET QUINCAILLERIE</t>
  </si>
  <si>
    <t>37</t>
  </si>
  <si>
    <t>PRODUIT ENTRETIEN A USAGE DOMESTIQUE ET ARTICLE DE DROGUERIE</t>
  </si>
  <si>
    <t>12</t>
  </si>
  <si>
    <t>PRODUIT LAITIER AVICOLE (AUTRE QUE SURGELE)</t>
  </si>
  <si>
    <t>VETEMENT DE DESSUS</t>
  </si>
  <si>
    <t>07</t>
  </si>
  <si>
    <t>VIANDE CHARCUTERIE (AUTRE QUE SURGELE OU CONSERVE APPERTISE)</t>
  </si>
  <si>
    <t>Taux</t>
  </si>
  <si>
    <t>Liste_TauxTVA</t>
  </si>
  <si>
    <t>3</t>
  </si>
  <si>
    <t>4</t>
  </si>
  <si>
    <t>7</t>
  </si>
  <si>
    <t>1</t>
  </si>
  <si>
    <t>8</t>
  </si>
  <si>
    <t>9</t>
  </si>
  <si>
    <t>60212</t>
  </si>
  <si>
    <t>60218</t>
  </si>
  <si>
    <t>60222</t>
  </si>
  <si>
    <t>60223</t>
  </si>
  <si>
    <t>60225</t>
  </si>
  <si>
    <t>602281</t>
  </si>
  <si>
    <t>602282</t>
  </si>
  <si>
    <t>602283</t>
  </si>
  <si>
    <t>602284</t>
  </si>
  <si>
    <t>602288</t>
  </si>
  <si>
    <t>60265</t>
  </si>
  <si>
    <t>60713</t>
  </si>
  <si>
    <t>60718</t>
  </si>
  <si>
    <t>61562</t>
  </si>
  <si>
    <t>6234</t>
  </si>
  <si>
    <t>6241</t>
  </si>
  <si>
    <t>628888</t>
  </si>
  <si>
    <t>6063</t>
  </si>
  <si>
    <t>6064</t>
  </si>
  <si>
    <t>6065</t>
  </si>
  <si>
    <t>6068</t>
  </si>
  <si>
    <t>2011</t>
  </si>
  <si>
    <t>2012</t>
  </si>
  <si>
    <t>2013</t>
  </si>
  <si>
    <t>20531</t>
  </si>
  <si>
    <t>20532</t>
  </si>
  <si>
    <t>2058</t>
  </si>
  <si>
    <t>21116</t>
  </si>
  <si>
    <t>21117</t>
  </si>
  <si>
    <t>21118</t>
  </si>
  <si>
    <t>21126</t>
  </si>
  <si>
    <t>21127</t>
  </si>
  <si>
    <t>21128</t>
  </si>
  <si>
    <t>2113</t>
  </si>
  <si>
    <t>2114</t>
  </si>
  <si>
    <t>211516</t>
  </si>
  <si>
    <t>211517</t>
  </si>
  <si>
    <t>211518</t>
  </si>
  <si>
    <t>211556</t>
  </si>
  <si>
    <t>211557</t>
  </si>
  <si>
    <t>211558</t>
  </si>
  <si>
    <t>21158</t>
  </si>
  <si>
    <t>2116</t>
  </si>
  <si>
    <t>2117</t>
  </si>
  <si>
    <t>213156</t>
  </si>
  <si>
    <t>213157</t>
  </si>
  <si>
    <t>213158</t>
  </si>
  <si>
    <t>213556</t>
  </si>
  <si>
    <t>213557</t>
  </si>
  <si>
    <t>213558</t>
  </si>
  <si>
    <t>2138</t>
  </si>
  <si>
    <t>214558</t>
  </si>
  <si>
    <t>215116</t>
  </si>
  <si>
    <t>215117</t>
  </si>
  <si>
    <t>215118</t>
  </si>
  <si>
    <t>215146</t>
  </si>
  <si>
    <t>215147</t>
  </si>
  <si>
    <t>215148</t>
  </si>
  <si>
    <t>2153</t>
  </si>
  <si>
    <t>215317</t>
  </si>
  <si>
    <t>215417</t>
  </si>
  <si>
    <t>21546</t>
  </si>
  <si>
    <t>21547</t>
  </si>
  <si>
    <t>21548</t>
  </si>
  <si>
    <t>2155</t>
  </si>
  <si>
    <t>215517</t>
  </si>
  <si>
    <t>21557</t>
  </si>
  <si>
    <t>2156</t>
  </si>
  <si>
    <t>2157</t>
  </si>
  <si>
    <t>21577</t>
  </si>
  <si>
    <t>2171</t>
  </si>
  <si>
    <t>2172</t>
  </si>
  <si>
    <t>2181</t>
  </si>
  <si>
    <t>21826</t>
  </si>
  <si>
    <t>21827</t>
  </si>
  <si>
    <t>21828</t>
  </si>
  <si>
    <t>218316</t>
  </si>
  <si>
    <t>218317</t>
  </si>
  <si>
    <t>218318</t>
  </si>
  <si>
    <t>218326</t>
  </si>
  <si>
    <t>218327</t>
  </si>
  <si>
    <t>218328</t>
  </si>
  <si>
    <t>21846</t>
  </si>
  <si>
    <t>21847</t>
  </si>
  <si>
    <t>21848</t>
  </si>
  <si>
    <t>2186</t>
  </si>
  <si>
    <t>2187</t>
  </si>
  <si>
    <t>21886</t>
  </si>
  <si>
    <t>21888</t>
  </si>
  <si>
    <t>2312</t>
  </si>
  <si>
    <t>2313</t>
  </si>
  <si>
    <t>2314</t>
  </si>
  <si>
    <t>2315</t>
  </si>
  <si>
    <t>2318</t>
  </si>
  <si>
    <t>23251</t>
  </si>
  <si>
    <t>23252</t>
  </si>
  <si>
    <t>2351</t>
  </si>
  <si>
    <t>2353</t>
  </si>
  <si>
    <t>2354</t>
  </si>
  <si>
    <t>2356</t>
  </si>
  <si>
    <t>2357</t>
  </si>
  <si>
    <t>2371</t>
  </si>
  <si>
    <t>2372</t>
  </si>
  <si>
    <t>2381</t>
  </si>
  <si>
    <t>2382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</si>
</sst>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4" formatCode="_-* #,##0.00\ &quot;€&quot;_-;\-* #,##0.00\ &quot;€&quot;_-;_-* &quot;-&quot;??\ &quot;€&quot;_-;_-@_-"/>
    <numFmt numFmtId="43" formatCode="_-* #,##0.00_-;\-* #,##0.00_-;_-* &quot;-&quot;??_-;_-@_-"/>
    <numFmt numFmtId="164" formatCode="0.0&quot; %&quot;"/>
    <numFmt numFmtId="165" formatCode="0.0000"/>
    <numFmt numFmtId="166" formatCode="#,##0_ ;\-#,##0\ "/>
  </numFmts>
  <fonts count="43">
    <font>
      <sz val="8"/>
      <color theme="1"/>
      <name val="Calibri"/>
      <family val="2"/>
    </font>
    <font>
      <sz val="11"/>
      <color theme="1"/>
      <name val="Calibri"/>
      <family val="2"/>
      <scheme val="minor"/>
    </font>
    <font>
      <sz val="11"/>
      <color theme="1"/>
      <name val="Calibri"/>
      <family val="2"/>
      <scheme val="minor"/>
    </font>
    <font>
      <b/>
      <sz val="8"/>
      <color indexed="8"/>
      <name val="Calibri"/>
      <family val="2"/>
    </font>
    <font>
      <sz val="8"/>
      <name val="Calibri"/>
      <family val="2"/>
    </font>
    <font>
      <sz val="9"/>
      <color indexed="81"/>
      <name val="Tahoma"/>
      <family val="2"/>
    </font>
    <font>
      <b/>
      <sz val="9"/>
      <color indexed="81"/>
      <name val="Tahoma"/>
      <family val="2"/>
    </font>
    <font>
      <sz val="8"/>
      <color theme="1"/>
      <name val="Calibri"/>
      <family val="2"/>
    </font>
    <font>
      <u/>
      <sz val="8"/>
      <color theme="10"/>
      <name val="Calibri"/>
      <family val="2"/>
    </font>
    <font>
      <sz val="11"/>
      <color theme="1"/>
      <name val="Calibri"/>
      <family val="2"/>
    </font>
    <font>
      <b/>
      <sz val="11"/>
      <color theme="1"/>
      <name val="Calibri"/>
      <family val="2"/>
    </font>
    <font>
      <sz val="10"/>
      <color rgb="FF000000"/>
      <name val="Arial"/>
      <family val="2"/>
    </font>
    <font>
      <sz val="11"/>
      <name val="Calibri"/>
      <family val="2"/>
    </font>
    <font>
      <b/>
      <sz val="11"/>
      <color rgb="FF0B64A0"/>
      <name val="Calibri"/>
      <family val="2"/>
    </font>
    <font>
      <sz val="8"/>
      <color rgb="FF000000"/>
      <name val="Calibri"/>
      <family val="2"/>
    </font>
    <font>
      <sz val="10"/>
      <name val="Arial"/>
      <family val="2"/>
    </font>
    <font>
      <sz val="10"/>
      <color indexed="8"/>
      <name val="Arial"/>
      <family val="2"/>
    </font>
    <font>
      <b/>
      <sz val="8"/>
      <name val="Calibri"/>
      <scheme val="minor"/>
    </font>
    <font>
      <b/>
      <sz val="8"/>
      <color rgb="FF000000"/>
      <name val="Calibri"/>
      <scheme val="minor"/>
    </font>
    <font>
      <b/>
      <i/>
      <sz val="8"/>
      <color rgb="FF000000"/>
      <name val="Calibri"/>
      <scheme val="minor"/>
    </font>
    <font>
      <b/>
      <u/>
      <sz val="8"/>
      <color rgb="FF000000"/>
      <name val="Calibri"/>
      <scheme val="minor"/>
    </font>
    <font>
      <sz val="11"/>
      <color theme="0"/>
      <name val="Calibri"/>
      <scheme val="minor"/>
    </font>
    <font>
      <sz val="11"/>
      <name val="Calibri"/>
      <scheme val="minor"/>
    </font>
    <font>
      <b/>
      <sz val="11"/>
      <name val="Calibri"/>
      <scheme val="minor"/>
    </font>
    <font>
      <b/>
      <sz val="11"/>
      <color rgb="FF000000"/>
      <name val="Calibri"/>
      <scheme val="minor"/>
    </font>
    <font>
      <b/>
      <u/>
      <sz val="11"/>
      <name val="Calibri"/>
      <scheme val="minor"/>
    </font>
    <font>
      <b/>
      <u/>
      <sz val="11"/>
      <color rgb="FF000000"/>
      <name val="Calibri"/>
      <scheme val="minor"/>
    </font>
    <font>
      <b/>
      <sz val="8"/>
      <color theme="0"/>
      <name val="Calibri"/>
      <scheme val="minor"/>
    </font>
    <font>
      <b/>
      <u/>
      <sz val="8"/>
      <name val="Calibri"/>
      <scheme val="minor"/>
    </font>
    <font>
      <b/>
      <sz val="10"/>
      <color rgb="FF0B64A0"/>
      <name val="Calibri"/>
      <scheme val="minor"/>
    </font>
    <font>
      <sz val="8"/>
      <color rgb="FF0B64A0"/>
      <name val="Calibri"/>
      <scheme val="minor"/>
    </font>
    <font>
      <sz val="8"/>
      <color rgb="FF0070C0"/>
      <name val="Calibri"/>
      <scheme val="minor"/>
    </font>
    <font>
      <b/>
      <sz val="8"/>
      <color rgb="FF0070C0"/>
      <name val="Calibri"/>
      <scheme val="minor"/>
    </font>
    <font>
      <sz val="8"/>
      <name val="Calibri"/>
      <scheme val="minor"/>
    </font>
    <font>
      <sz val="8"/>
      <color rgb="FF000000"/>
      <name val="Calibri"/>
      <scheme val="minor"/>
    </font>
    <font>
      <sz val="8"/>
      <color theme="1"/>
      <name val="Calibri"/>
      <scheme val="minor"/>
    </font>
    <font>
      <u/>
      <sz val="8"/>
      <name val="Calibri"/>
      <scheme val="minor"/>
    </font>
    <font>
      <sz val="14"/>
      <color theme="0"/>
      <name val="Calibri"/>
      <scheme val="minor"/>
    </font>
    <font>
      <sz val="8"/>
      <name val="Calibri"/>
      <family val="2"/>
      <scheme val="minor"/>
    </font>
    <font>
      <b/>
      <sz val="8"/>
      <name val="Calibri"/>
      <family val="2"/>
      <scheme val="minor"/>
    </font>
    <font>
      <sz val="8"/>
      <color rgb="FF000000"/>
      <name val="Calibri"/>
      <family val="2"/>
      <scheme val="minor"/>
    </font>
    <font>
      <sz val="8"/>
      <color rgb="FFFF0000"/>
      <name val="Calibri"/>
      <family val="2"/>
    </font>
    <font>
      <sz val="8"/>
      <color theme="1"/>
      <name val="Calibri"/>
      <family val="2"/>
      <scheme val="minor"/>
    </font>
  </fonts>
  <fills count="20">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theme="1"/>
        <bgColor indexed="64"/>
      </patternFill>
    </fill>
    <fill>
      <patternFill patternType="solid">
        <fgColor theme="9" tint="0.59999389629810485"/>
        <bgColor indexed="64"/>
      </patternFill>
    </fill>
    <fill>
      <patternFill patternType="solid">
        <fgColor theme="9" tint="0.59999389629810485"/>
        <bgColor rgb="FFFFFFFF"/>
      </patternFill>
    </fill>
    <fill>
      <patternFill patternType="solid">
        <fgColor theme="5" tint="0.59999389629810485"/>
        <bgColor indexed="64"/>
      </patternFill>
    </fill>
    <fill>
      <patternFill patternType="solid">
        <fgColor theme="7" tint="0.79998168889431442"/>
        <bgColor rgb="FF000000"/>
      </patternFill>
    </fill>
    <fill>
      <patternFill patternType="solid">
        <fgColor rgb="FFFF0000"/>
        <bgColor indexed="64"/>
      </patternFill>
    </fill>
    <fill>
      <patternFill patternType="solid">
        <fgColor rgb="FFFFFF00"/>
        <bgColor indexed="64"/>
      </patternFill>
    </fill>
    <fill>
      <patternFill patternType="solid">
        <fgColor rgb="FFFFFFF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theme="0"/>
      </left>
      <right style="thick">
        <color rgb="FF000000"/>
      </right>
      <top style="thin">
        <color indexed="64"/>
      </top>
      <bottom style="thin">
        <color indexed="64"/>
      </bottom>
      <diagonal/>
    </border>
    <border>
      <left style="thin">
        <color theme="0"/>
      </left>
      <right/>
      <top style="thin">
        <color theme="0"/>
      </top>
      <bottom/>
      <diagonal/>
    </border>
    <border>
      <left/>
      <right/>
      <top style="thin">
        <color indexed="64"/>
      </top>
      <bottom/>
      <diagonal/>
    </border>
    <border>
      <left style="thin">
        <color rgb="FF000000"/>
      </left>
      <right/>
      <top style="thin">
        <color rgb="FF000000"/>
      </top>
      <bottom/>
      <diagonal/>
    </border>
    <border>
      <left style="thin">
        <color rgb="FF000000"/>
      </left>
      <right/>
      <top/>
      <bottom style="thin">
        <color rgb="FF000000"/>
      </bottom>
      <diagonal/>
    </border>
    <border>
      <left/>
      <right/>
      <top/>
      <bottom style="thin">
        <color theme="0"/>
      </bottom>
      <diagonal/>
    </border>
    <border>
      <left/>
      <right style="thin">
        <color indexed="64"/>
      </right>
      <top/>
      <bottom style="thin">
        <color theme="0"/>
      </bottom>
      <diagonal/>
    </border>
    <border>
      <left/>
      <right style="thin">
        <color theme="0"/>
      </right>
      <top/>
      <bottom style="thin">
        <color theme="0"/>
      </bottom>
      <diagonal/>
    </border>
    <border>
      <left style="thin">
        <color indexed="64"/>
      </left>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right style="dashed">
        <color rgb="FF000000"/>
      </right>
      <top style="thin">
        <color indexed="64"/>
      </top>
      <bottom style="thin">
        <color indexed="64"/>
      </bottom>
      <diagonal/>
    </border>
    <border>
      <left style="thin">
        <color indexed="64"/>
      </left>
      <right style="dashed">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diagonal/>
    </border>
  </borders>
  <cellStyleXfs count="13">
    <xf numFmtId="0" fontId="0" fillId="0" borderId="0"/>
    <xf numFmtId="43" fontId="7" fillId="0" borderId="0" applyFont="0" applyFill="0" applyBorder="0" applyAlignment="0" applyProtection="0"/>
    <xf numFmtId="0" fontId="2" fillId="0" borderId="0"/>
    <xf numFmtId="0" fontId="8" fillId="0" borderId="0" applyNumberFormat="0" applyFill="0" applyBorder="0" applyAlignment="0" applyProtection="0"/>
    <xf numFmtId="0" fontId="11" fillId="0" borderId="0"/>
    <xf numFmtId="44" fontId="7" fillId="0" borderId="0" applyFont="0" applyFill="0" applyBorder="0" applyAlignment="0" applyProtection="0"/>
    <xf numFmtId="0" fontId="7" fillId="0" borderId="0"/>
    <xf numFmtId="0" fontId="1" fillId="0" borderId="0"/>
    <xf numFmtId="43" fontId="7" fillId="0" borderId="0" applyFont="0" applyFill="0" applyBorder="0" applyAlignment="0" applyProtection="0"/>
    <xf numFmtId="44" fontId="7" fillId="0" borderId="0" applyFont="0" applyFill="0" applyBorder="0" applyAlignment="0" applyProtection="0"/>
    <xf numFmtId="0" fontId="15" fillId="0" borderId="0"/>
    <xf numFmtId="0" fontId="16" fillId="0" borderId="0">
      <alignment vertical="top"/>
    </xf>
    <xf numFmtId="0" fontId="7" fillId="0" borderId="0"/>
  </cellStyleXfs>
  <cellXfs count="276">
    <xf numFmtId="0" fontId="0" fillId="0" borderId="0" xfId="0"/>
    <xf numFmtId="0" fontId="3" fillId="2" borderId="1" xfId="0" applyFont="1" applyFill="1" applyBorder="1"/>
    <xf numFmtId="0" fontId="0" fillId="3" borderId="0" xfId="0" applyFill="1"/>
    <xf numFmtId="0" fontId="3" fillId="3" borderId="0" xfId="0" applyFont="1" applyFill="1"/>
    <xf numFmtId="0" fontId="0" fillId="2" borderId="1" xfId="0" applyFill="1" applyBorder="1"/>
    <xf numFmtId="0" fontId="3" fillId="2" borderId="1" xfId="0" applyFont="1" applyFill="1" applyBorder="1" applyAlignment="1">
      <alignment horizontal="center"/>
    </xf>
    <xf numFmtId="0" fontId="0" fillId="2" borderId="2" xfId="0" applyFill="1" applyBorder="1"/>
    <xf numFmtId="0" fontId="3" fillId="3" borderId="1" xfId="0" applyFont="1" applyFill="1" applyBorder="1" applyAlignment="1">
      <alignment horizontal="center"/>
    </xf>
    <xf numFmtId="0" fontId="3" fillId="3" borderId="1" xfId="0" applyFont="1" applyFill="1" applyBorder="1"/>
    <xf numFmtId="0" fontId="0" fillId="3" borderId="3" xfId="0" applyFill="1" applyBorder="1"/>
    <xf numFmtId="0" fontId="0" fillId="3" borderId="1" xfId="0" applyFill="1" applyBorder="1" applyAlignment="1">
      <alignment horizontal="center"/>
    </xf>
    <xf numFmtId="0" fontId="0" fillId="3" borderId="0" xfId="0" applyFill="1" applyAlignment="1">
      <alignment horizontal="center"/>
    </xf>
    <xf numFmtId="1" fontId="0" fillId="2" borderId="1" xfId="0" applyNumberFormat="1" applyFill="1" applyBorder="1" applyAlignment="1">
      <alignment horizontal="center"/>
    </xf>
    <xf numFmtId="164" fontId="0" fillId="2" borderId="2" xfId="0" applyNumberFormat="1" applyFill="1" applyBorder="1"/>
    <xf numFmtId="0" fontId="0" fillId="0" borderId="0" xfId="0" applyAlignment="1">
      <alignment vertical="center"/>
    </xf>
    <xf numFmtId="0" fontId="0" fillId="5" borderId="1" xfId="0" applyFill="1" applyBorder="1" applyAlignment="1">
      <alignment vertical="center"/>
    </xf>
    <xf numFmtId="0" fontId="9" fillId="0" borderId="0" xfId="0" applyFont="1" applyAlignment="1">
      <alignment vertical="center"/>
    </xf>
    <xf numFmtId="0" fontId="9" fillId="0" borderId="0" xfId="0" applyFont="1" applyAlignment="1">
      <alignment horizontal="left" vertical="center"/>
    </xf>
    <xf numFmtId="0" fontId="0" fillId="7" borderId="1" xfId="0" applyFill="1" applyBorder="1" applyAlignment="1">
      <alignment vertical="center" wrapText="1"/>
    </xf>
    <xf numFmtId="49" fontId="0" fillId="7" borderId="1" xfId="0" applyNumberFormat="1" applyFill="1" applyBorder="1" applyAlignment="1">
      <alignment vertical="center" wrapText="1"/>
    </xf>
    <xf numFmtId="49" fontId="0" fillId="7" borderId="3" xfId="0" applyNumberFormat="1" applyFill="1" applyBorder="1" applyAlignment="1">
      <alignment vertical="center"/>
    </xf>
    <xf numFmtId="49" fontId="0" fillId="7" borderId="1" xfId="0" applyNumberFormat="1" applyFill="1" applyBorder="1" applyAlignment="1">
      <alignment vertical="center"/>
    </xf>
    <xf numFmtId="0" fontId="0" fillId="7" borderId="1" xfId="0" applyFill="1" applyBorder="1" applyAlignment="1">
      <alignment vertical="center"/>
    </xf>
    <xf numFmtId="49" fontId="0" fillId="8" borderId="1" xfId="0" applyNumberFormat="1" applyFill="1" applyBorder="1" applyAlignment="1">
      <alignment vertical="center"/>
    </xf>
    <xf numFmtId="0" fontId="0" fillId="8" borderId="1" xfId="0" applyFill="1" applyBorder="1" applyAlignment="1">
      <alignment vertical="center"/>
    </xf>
    <xf numFmtId="0" fontId="0" fillId="0" borderId="1" xfId="0" applyBorder="1" applyAlignment="1">
      <alignment vertical="center"/>
    </xf>
    <xf numFmtId="0" fontId="10" fillId="9" borderId="1" xfId="0" applyFont="1" applyFill="1" applyBorder="1" applyAlignment="1">
      <alignment horizontal="center" vertical="center"/>
    </xf>
    <xf numFmtId="0" fontId="10" fillId="9" borderId="1" xfId="0" applyFont="1" applyFill="1" applyBorder="1" applyAlignment="1">
      <alignment horizontal="left" vertical="center"/>
    </xf>
    <xf numFmtId="0" fontId="0" fillId="7" borderId="1" xfId="0" applyFill="1" applyBorder="1" applyAlignment="1">
      <alignment horizontal="left" vertical="center"/>
    </xf>
    <xf numFmtId="0" fontId="12" fillId="0" borderId="0" xfId="0" applyFont="1" applyAlignment="1" applyProtection="1">
      <alignment vertical="center"/>
      <protection locked="0"/>
    </xf>
    <xf numFmtId="0" fontId="12" fillId="0" borderId="0" xfId="0" applyFont="1" applyAlignment="1" applyProtection="1">
      <alignment vertical="center" wrapText="1"/>
      <protection locked="0"/>
    </xf>
    <xf numFmtId="0" fontId="12"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12" fillId="0" borderId="0" xfId="0" applyFont="1" applyAlignment="1" applyProtection="1">
      <alignment horizontal="left" vertical="center"/>
      <protection locked="0"/>
    </xf>
    <xf numFmtId="0" fontId="4" fillId="0" borderId="0" xfId="0" applyFont="1" applyAlignment="1" applyProtection="1">
      <alignment horizontal="center"/>
      <protection locked="0"/>
    </xf>
    <xf numFmtId="0" fontId="0" fillId="0" borderId="1" xfId="0" applyBorder="1" applyAlignment="1">
      <alignment horizontal="left" vertical="center"/>
    </xf>
    <xf numFmtId="0" fontId="0" fillId="8" borderId="5" xfId="0" applyFill="1" applyBorder="1" applyAlignment="1">
      <alignment horizontal="left" vertical="center"/>
    </xf>
    <xf numFmtId="0" fontId="0" fillId="4" borderId="3" xfId="0" applyFill="1" applyBorder="1" applyAlignment="1">
      <alignment vertical="center"/>
    </xf>
    <xf numFmtId="0" fontId="0" fillId="8" borderId="1" xfId="0" applyFill="1" applyBorder="1" applyAlignment="1">
      <alignment vertical="center" wrapText="1"/>
    </xf>
    <xf numFmtId="49" fontId="4" fillId="8" borderId="1" xfId="0" applyNumberFormat="1" applyFont="1" applyFill="1" applyBorder="1" applyAlignment="1">
      <alignment vertical="center"/>
    </xf>
    <xf numFmtId="0" fontId="4" fillId="8" borderId="1" xfId="0" applyFont="1" applyFill="1" applyBorder="1" applyAlignment="1">
      <alignment vertical="center"/>
    </xf>
    <xf numFmtId="49" fontId="0" fillId="5" borderId="1" xfId="0" applyNumberFormat="1" applyFill="1" applyBorder="1" applyAlignment="1">
      <alignment vertical="center" wrapText="1"/>
    </xf>
    <xf numFmtId="49" fontId="0" fillId="10" borderId="1" xfId="0" applyNumberFormat="1" applyFill="1" applyBorder="1" applyAlignment="1">
      <alignment vertical="center"/>
    </xf>
    <xf numFmtId="0" fontId="0" fillId="10" borderId="1" xfId="0" applyFill="1" applyBorder="1" applyAlignment="1">
      <alignment vertical="center"/>
    </xf>
    <xf numFmtId="49" fontId="0" fillId="10" borderId="1" xfId="0" applyNumberFormat="1" applyFill="1" applyBorder="1" applyAlignment="1">
      <alignment vertical="center" wrapText="1"/>
    </xf>
    <xf numFmtId="0" fontId="13" fillId="0" borderId="0" xfId="0" applyFont="1" applyAlignment="1" applyProtection="1">
      <alignment vertical="center"/>
      <protection locked="0"/>
    </xf>
    <xf numFmtId="0" fontId="0" fillId="8" borderId="14" xfId="0" applyFill="1" applyBorder="1" applyAlignment="1">
      <alignment horizontal="left" vertical="center" wrapText="1"/>
    </xf>
    <xf numFmtId="49" fontId="0" fillId="10" borderId="6" xfId="0" applyNumberFormat="1" applyFill="1" applyBorder="1" applyAlignment="1">
      <alignment vertical="center" wrapText="1"/>
    </xf>
    <xf numFmtId="0" fontId="0" fillId="8" borderId="6" xfId="0" applyFill="1" applyBorder="1" applyAlignment="1">
      <alignment vertical="center"/>
    </xf>
    <xf numFmtId="49" fontId="17" fillId="7" borderId="8" xfId="4" applyNumberFormat="1" applyFont="1" applyFill="1" applyBorder="1" applyAlignment="1" applyProtection="1">
      <alignment horizontal="center" vertical="center" wrapText="1"/>
      <protection locked="0"/>
    </xf>
    <xf numFmtId="2" fontId="4" fillId="0" borderId="0" xfId="0" applyNumberFormat="1" applyFont="1" applyProtection="1">
      <protection locked="0"/>
    </xf>
    <xf numFmtId="2" fontId="4" fillId="0" borderId="0" xfId="0" applyNumberFormat="1" applyFont="1" applyAlignment="1" applyProtection="1">
      <alignment horizontal="center"/>
      <protection locked="0"/>
    </xf>
    <xf numFmtId="0" fontId="17" fillId="0" borderId="1" xfId="0" applyFont="1" applyBorder="1" applyAlignment="1" applyProtection="1">
      <alignment horizontal="left" vertical="center" wrapText="1"/>
      <protection locked="0"/>
    </xf>
    <xf numFmtId="49" fontId="18" fillId="7" borderId="1" xfId="4" applyNumberFormat="1" applyFont="1" applyFill="1" applyBorder="1" applyAlignment="1" applyProtection="1">
      <alignment horizontal="center" vertical="center" wrapText="1"/>
      <protection locked="0"/>
    </xf>
    <xf numFmtId="0" fontId="18" fillId="19" borderId="1" xfId="0" applyFont="1" applyFill="1" applyBorder="1" applyAlignment="1" applyProtection="1">
      <alignment horizontal="center" vertical="center" wrapText="1" readingOrder="1"/>
      <protection locked="0"/>
    </xf>
    <xf numFmtId="0" fontId="22" fillId="0" borderId="0" xfId="0" applyFont="1" applyAlignment="1" applyProtection="1">
      <alignment horizontal="center" vertical="center"/>
      <protection locked="0"/>
    </xf>
    <xf numFmtId="0" fontId="22" fillId="0" borderId="0" xfId="0" applyFont="1" applyAlignment="1" applyProtection="1">
      <alignment horizontal="left" vertical="center"/>
      <protection locked="0"/>
    </xf>
    <xf numFmtId="0" fontId="22" fillId="0" borderId="0" xfId="0" applyFont="1" applyAlignment="1" applyProtection="1">
      <alignment vertical="center"/>
      <protection locked="0"/>
    </xf>
    <xf numFmtId="0" fontId="22" fillId="0" borderId="0" xfId="0" applyFont="1" applyAlignment="1" applyProtection="1">
      <alignment vertical="center" wrapText="1"/>
      <protection locked="0"/>
    </xf>
    <xf numFmtId="43" fontId="22" fillId="0" borderId="0" xfId="1" applyFont="1" applyAlignment="1" applyProtection="1">
      <alignment horizontal="center" vertical="center"/>
      <protection locked="0"/>
    </xf>
    <xf numFmtId="0" fontId="27" fillId="11" borderId="10" xfId="0" applyFont="1" applyFill="1" applyBorder="1" applyAlignment="1" applyProtection="1">
      <alignment horizontal="center" vertical="center" wrapText="1"/>
      <protection locked="0"/>
    </xf>
    <xf numFmtId="0" fontId="27" fillId="11" borderId="10" xfId="0" applyFont="1" applyFill="1" applyBorder="1" applyAlignment="1" applyProtection="1">
      <alignment horizontal="center" vertical="center"/>
      <protection locked="0"/>
    </xf>
    <xf numFmtId="0" fontId="27" fillId="11" borderId="12" xfId="0" applyFont="1" applyFill="1" applyBorder="1" applyAlignment="1" applyProtection="1">
      <alignment horizontal="center" vertical="center" wrapText="1"/>
      <protection locked="0"/>
    </xf>
    <xf numFmtId="0" fontId="27" fillId="11" borderId="27" xfId="0" applyFont="1" applyFill="1" applyBorder="1" applyAlignment="1" applyProtection="1">
      <alignment horizontal="center" vertical="center" wrapText="1"/>
      <protection locked="0"/>
    </xf>
    <xf numFmtId="0" fontId="27" fillId="11" borderId="11" xfId="0" applyFont="1" applyFill="1" applyBorder="1" applyAlignment="1" applyProtection="1">
      <alignment horizontal="center" vertical="center" wrapText="1"/>
      <protection locked="0"/>
    </xf>
    <xf numFmtId="0" fontId="17" fillId="13" borderId="1" xfId="4" applyFont="1" applyFill="1" applyBorder="1" applyAlignment="1" applyProtection="1">
      <alignment horizontal="center" vertical="center" wrapText="1"/>
      <protection locked="0"/>
    </xf>
    <xf numFmtId="49" fontId="17" fillId="13" borderId="1" xfId="4" applyNumberFormat="1" applyFont="1" applyFill="1" applyBorder="1" applyAlignment="1" applyProtection="1">
      <alignment horizontal="center" vertical="center" wrapText="1"/>
      <protection locked="0"/>
    </xf>
    <xf numFmtId="0" fontId="17" fillId="15" borderId="1" xfId="0" applyFont="1" applyFill="1" applyBorder="1" applyAlignment="1" applyProtection="1">
      <alignment horizontal="center" vertical="center" wrapText="1"/>
      <protection locked="0"/>
    </xf>
    <xf numFmtId="0" fontId="17" fillId="19" borderId="1" xfId="0" applyFont="1" applyFill="1" applyBorder="1" applyAlignment="1" applyProtection="1">
      <alignment horizontal="center" vertical="center" wrapText="1" readingOrder="1"/>
      <protection locked="0"/>
    </xf>
    <xf numFmtId="2" fontId="17" fillId="19" borderId="38" xfId="5" applyNumberFormat="1" applyFont="1" applyFill="1" applyBorder="1" applyAlignment="1" applyProtection="1">
      <alignment horizontal="center" vertical="center" wrapText="1" readingOrder="1"/>
      <protection locked="0"/>
    </xf>
    <xf numFmtId="0" fontId="18" fillId="19" borderId="6" xfId="0" applyFont="1" applyFill="1" applyBorder="1" applyAlignment="1" applyProtection="1">
      <alignment horizontal="center" vertical="center" wrapText="1" readingOrder="1"/>
      <protection locked="0"/>
    </xf>
    <xf numFmtId="2" fontId="18" fillId="19" borderId="1" xfId="0" applyNumberFormat="1" applyFont="1" applyFill="1" applyBorder="1" applyAlignment="1" applyProtection="1">
      <alignment horizontal="center" vertical="center" wrapText="1" readingOrder="1"/>
      <protection locked="0"/>
    </xf>
    <xf numFmtId="0" fontId="18" fillId="8" borderId="39" xfId="0" applyFont="1" applyFill="1" applyBorder="1" applyAlignment="1" applyProtection="1">
      <alignment horizontal="center" vertical="center" wrapText="1"/>
      <protection locked="0"/>
    </xf>
    <xf numFmtId="0" fontId="27" fillId="11" borderId="7" xfId="0" applyFont="1" applyFill="1" applyBorder="1" applyAlignment="1" applyProtection="1">
      <alignment horizontal="center" vertical="center" wrapText="1"/>
      <protection locked="0"/>
    </xf>
    <xf numFmtId="0" fontId="27" fillId="11" borderId="26" xfId="0" applyFont="1" applyFill="1" applyBorder="1" applyAlignment="1" applyProtection="1">
      <alignment horizontal="center" vertical="center" wrapText="1"/>
      <protection locked="0"/>
    </xf>
    <xf numFmtId="0" fontId="29" fillId="0" borderId="5" xfId="0" applyFont="1" applyBorder="1" applyAlignment="1" applyProtection="1">
      <alignment horizontal="center" vertical="center" wrapText="1"/>
      <protection locked="0"/>
    </xf>
    <xf numFmtId="0" fontId="30" fillId="0" borderId="5" xfId="0" applyFont="1" applyBorder="1" applyAlignment="1" applyProtection="1">
      <alignment horizontal="left" vertical="center"/>
      <protection locked="0"/>
    </xf>
    <xf numFmtId="0" fontId="30" fillId="0" borderId="5" xfId="0" applyFont="1" applyBorder="1" applyAlignment="1" applyProtection="1">
      <alignment vertical="center"/>
      <protection locked="0"/>
    </xf>
    <xf numFmtId="0" fontId="31" fillId="0" borderId="1" xfId="0" applyFont="1" applyBorder="1" applyAlignment="1" applyProtection="1">
      <alignment vertical="center" wrapText="1"/>
      <protection locked="0"/>
    </xf>
    <xf numFmtId="0" fontId="30" fillId="0" borderId="1" xfId="0" applyFont="1" applyBorder="1" applyAlignment="1" applyProtection="1">
      <alignment horizontal="center" vertical="center" wrapText="1"/>
      <protection locked="0"/>
    </xf>
    <xf numFmtId="166" fontId="30" fillId="0" borderId="7" xfId="1" applyNumberFormat="1" applyFont="1" applyFill="1" applyBorder="1" applyAlignment="1" applyProtection="1">
      <alignment horizontal="center" vertical="center" wrapText="1"/>
      <protection locked="0"/>
    </xf>
    <xf numFmtId="166" fontId="31" fillId="0" borderId="1" xfId="1" applyNumberFormat="1" applyFont="1" applyFill="1" applyBorder="1" applyAlignment="1" applyProtection="1">
      <alignment horizontal="center" vertical="center"/>
      <protection locked="0"/>
    </xf>
    <xf numFmtId="0" fontId="30" fillId="0" borderId="1" xfId="0" applyFont="1" applyBorder="1" applyAlignment="1" applyProtection="1">
      <alignment horizontal="left" vertical="center"/>
      <protection locked="0"/>
    </xf>
    <xf numFmtId="49" fontId="30" fillId="0" borderId="1" xfId="4" applyNumberFormat="1" applyFont="1" applyBorder="1" applyAlignment="1" applyProtection="1">
      <alignment horizontal="center" vertical="center" wrapText="1"/>
      <protection locked="0"/>
    </xf>
    <xf numFmtId="0" fontId="30" fillId="0" borderId="6" xfId="0" applyFont="1" applyBorder="1" applyAlignment="1" applyProtection="1">
      <alignment horizontal="center" vertical="center" wrapText="1"/>
      <protection locked="0"/>
    </xf>
    <xf numFmtId="49" fontId="30" fillId="0" borderId="8" xfId="4" applyNumberFormat="1" applyFont="1" applyBorder="1" applyAlignment="1" applyProtection="1">
      <alignment horizontal="center" vertical="center" wrapText="1"/>
      <protection locked="0"/>
    </xf>
    <xf numFmtId="49" fontId="30" fillId="0" borderId="35" xfId="4" applyNumberFormat="1" applyFont="1" applyBorder="1" applyAlignment="1" applyProtection="1">
      <alignment horizontal="center" vertical="center" wrapText="1"/>
      <protection locked="0"/>
    </xf>
    <xf numFmtId="165" fontId="30" fillId="0" borderId="6" xfId="5" applyNumberFormat="1" applyFont="1" applyFill="1" applyBorder="1" applyAlignment="1" applyProtection="1">
      <alignment horizontal="center" vertical="center" wrapText="1" readingOrder="1"/>
      <protection locked="0"/>
    </xf>
    <xf numFmtId="43" fontId="30" fillId="0" borderId="6" xfId="5" applyNumberFormat="1" applyFont="1" applyFill="1" applyBorder="1" applyAlignment="1" applyProtection="1">
      <alignment horizontal="center" vertical="center" wrapText="1" readingOrder="1"/>
    </xf>
    <xf numFmtId="9" fontId="30" fillId="0" borderId="1" xfId="0" applyNumberFormat="1" applyFont="1" applyBorder="1" applyAlignment="1">
      <alignment horizontal="center" vertical="center" wrapText="1" readingOrder="1"/>
    </xf>
    <xf numFmtId="43" fontId="31" fillId="0" borderId="37" xfId="1" applyFont="1" applyBorder="1" applyAlignment="1">
      <alignment horizontal="center" vertical="center"/>
    </xf>
    <xf numFmtId="165" fontId="31" fillId="0" borderId="6" xfId="0" applyNumberFormat="1" applyFont="1" applyBorder="1" applyAlignment="1" applyProtection="1">
      <alignment horizontal="center" vertical="center"/>
      <protection locked="0"/>
    </xf>
    <xf numFmtId="43" fontId="31" fillId="0" borderId="6" xfId="1" applyFont="1" applyBorder="1" applyAlignment="1">
      <alignment horizontal="center" vertical="center"/>
    </xf>
    <xf numFmtId="0" fontId="32" fillId="0" borderId="1" xfId="0" applyFont="1" applyBorder="1" applyAlignment="1" applyProtection="1">
      <alignment horizontal="left" vertical="center" wrapText="1"/>
      <protection locked="0"/>
    </xf>
    <xf numFmtId="165" fontId="33" fillId="1" borderId="6" xfId="0" applyNumberFormat="1" applyFont="1" applyFill="1" applyBorder="1" applyAlignment="1" applyProtection="1">
      <alignment horizontal="center" vertical="center"/>
      <protection locked="0"/>
    </xf>
    <xf numFmtId="0" fontId="29" fillId="0" borderId="1" xfId="0" applyFont="1" applyBorder="1" applyAlignment="1" applyProtection="1">
      <alignment horizontal="center" vertical="center" wrapText="1"/>
      <protection locked="0"/>
    </xf>
    <xf numFmtId="0" fontId="30" fillId="0" borderId="1" xfId="0" applyFont="1" applyBorder="1" applyAlignment="1" applyProtection="1">
      <alignment vertical="center"/>
      <protection locked="0"/>
    </xf>
    <xf numFmtId="166" fontId="30" fillId="0" borderId="9" xfId="1" applyNumberFormat="1" applyFont="1" applyFill="1" applyBorder="1" applyAlignment="1" applyProtection="1">
      <alignment horizontal="center" vertical="center" wrapText="1"/>
      <protection locked="0"/>
    </xf>
    <xf numFmtId="166" fontId="30" fillId="0" borderId="1" xfId="1" applyNumberFormat="1" applyFont="1" applyFill="1" applyBorder="1" applyAlignment="1" applyProtection="1">
      <alignment horizontal="center" vertical="center" wrapText="1"/>
      <protection locked="0"/>
    </xf>
    <xf numFmtId="0" fontId="31" fillId="6" borderId="1" xfId="0" applyFont="1" applyFill="1" applyBorder="1" applyAlignment="1" applyProtection="1">
      <alignment vertical="center" wrapText="1"/>
      <protection locked="0"/>
    </xf>
    <xf numFmtId="49" fontId="30" fillId="0" borderId="1" xfId="4" applyNumberFormat="1" applyFont="1" applyBorder="1" applyAlignment="1" applyProtection="1">
      <alignment horizontal="left" vertical="center"/>
      <protection locked="0"/>
    </xf>
    <xf numFmtId="49" fontId="33" fillId="0" borderId="1" xfId="0" applyNumberFormat="1" applyFont="1" applyBorder="1" applyAlignment="1" applyProtection="1">
      <alignment horizontal="center" vertical="center"/>
      <protection locked="0"/>
    </xf>
    <xf numFmtId="0" fontId="33" fillId="0" borderId="1" xfId="0" applyFont="1" applyBorder="1" applyAlignment="1" applyProtection="1">
      <alignment horizontal="left" vertical="center"/>
      <protection locked="0"/>
    </xf>
    <xf numFmtId="0" fontId="33" fillId="6" borderId="1" xfId="0" applyFont="1" applyFill="1" applyBorder="1" applyAlignment="1" applyProtection="1">
      <alignment vertical="center"/>
      <protection locked="0"/>
    </xf>
    <xf numFmtId="0" fontId="33" fillId="6" borderId="1" xfId="0" applyFont="1" applyFill="1" applyBorder="1" applyAlignment="1" applyProtection="1">
      <alignment vertical="center" wrapText="1"/>
      <protection locked="0"/>
    </xf>
    <xf numFmtId="0" fontId="33" fillId="0" borderId="1" xfId="0" applyFont="1" applyBorder="1" applyAlignment="1" applyProtection="1">
      <alignment horizontal="center" vertical="center"/>
      <protection locked="0"/>
    </xf>
    <xf numFmtId="166" fontId="33" fillId="0" borderId="9" xfId="1" applyNumberFormat="1" applyFont="1" applyBorder="1" applyAlignment="1" applyProtection="1">
      <alignment horizontal="center" vertical="center"/>
      <protection locked="0"/>
    </xf>
    <xf numFmtId="0" fontId="33" fillId="0" borderId="8" xfId="0" applyFont="1" applyBorder="1" applyAlignment="1" applyProtection="1">
      <alignment horizontal="center" vertical="center"/>
      <protection locked="0"/>
    </xf>
    <xf numFmtId="166" fontId="33" fillId="0" borderId="1" xfId="1" applyNumberFormat="1" applyFont="1" applyBorder="1" applyAlignment="1" applyProtection="1">
      <alignment horizontal="center" vertical="center"/>
      <protection locked="0"/>
    </xf>
    <xf numFmtId="0" fontId="33" fillId="0" borderId="6" xfId="0" applyFont="1" applyBorder="1" applyAlignment="1" applyProtection="1">
      <alignment horizontal="center" vertical="center"/>
      <protection locked="0"/>
    </xf>
    <xf numFmtId="0" fontId="33" fillId="0" borderId="35" xfId="0" applyFont="1" applyBorder="1" applyAlignment="1" applyProtection="1">
      <alignment horizontal="center" vertical="center"/>
      <protection locked="0"/>
    </xf>
    <xf numFmtId="165" fontId="33" fillId="0" borderId="6" xfId="0" applyNumberFormat="1" applyFont="1" applyBorder="1" applyAlignment="1" applyProtection="1">
      <alignment horizontal="center" vertical="center"/>
      <protection locked="0"/>
    </xf>
    <xf numFmtId="43" fontId="33" fillId="0" borderId="6" xfId="0" applyNumberFormat="1" applyFont="1" applyBorder="1" applyAlignment="1">
      <alignment horizontal="center" vertical="center"/>
    </xf>
    <xf numFmtId="9" fontId="33" fillId="0" borderId="1" xfId="0" applyNumberFormat="1" applyFont="1" applyBorder="1" applyAlignment="1">
      <alignment horizontal="center" vertical="center" wrapText="1" readingOrder="1"/>
    </xf>
    <xf numFmtId="43" fontId="33" fillId="0" borderId="37" xfId="1" applyFont="1" applyBorder="1" applyAlignment="1">
      <alignment horizontal="center" vertical="center"/>
    </xf>
    <xf numFmtId="43" fontId="33" fillId="0" borderId="6" xfId="1" applyFont="1" applyBorder="1" applyAlignment="1">
      <alignment horizontal="center" vertical="center"/>
    </xf>
    <xf numFmtId="0" fontId="33" fillId="0" borderId="1" xfId="0" applyFont="1" applyBorder="1" applyAlignment="1" applyProtection="1">
      <alignment vertical="center" wrapText="1"/>
      <protection locked="0"/>
    </xf>
    <xf numFmtId="0" fontId="33" fillId="6" borderId="1" xfId="0" applyFont="1" applyFill="1" applyBorder="1" applyAlignment="1" applyProtection="1">
      <alignment horizontal="center" vertical="center" wrapText="1"/>
      <protection locked="0"/>
    </xf>
    <xf numFmtId="0" fontId="33" fillId="6" borderId="8" xfId="0" applyFont="1" applyFill="1" applyBorder="1" applyAlignment="1" applyProtection="1">
      <alignment horizontal="center" vertical="center" wrapText="1"/>
      <protection locked="0"/>
    </xf>
    <xf numFmtId="0" fontId="33" fillId="0" borderId="1" xfId="0" applyFont="1" applyBorder="1" applyAlignment="1" applyProtection="1">
      <alignment vertical="center"/>
      <protection locked="0"/>
    </xf>
    <xf numFmtId="166" fontId="33" fillId="0" borderId="9" xfId="1" applyNumberFormat="1" applyFont="1" applyFill="1" applyBorder="1" applyAlignment="1" applyProtection="1">
      <alignment horizontal="center" vertical="center"/>
      <protection locked="0"/>
    </xf>
    <xf numFmtId="166" fontId="33" fillId="0" borderId="1" xfId="1" applyNumberFormat="1" applyFont="1" applyFill="1" applyBorder="1" applyAlignment="1" applyProtection="1">
      <alignment horizontal="center" vertical="center"/>
      <protection locked="0"/>
    </xf>
    <xf numFmtId="0" fontId="33" fillId="0" borderId="1" xfId="0" applyFont="1" applyBorder="1" applyAlignment="1" applyProtection="1">
      <alignment horizontal="center" vertical="center" wrapText="1"/>
      <protection locked="0"/>
    </xf>
    <xf numFmtId="0" fontId="33" fillId="0" borderId="8" xfId="0" applyFont="1" applyBorder="1" applyAlignment="1" applyProtection="1">
      <alignment horizontal="center" vertical="center" wrapText="1"/>
      <protection locked="0"/>
    </xf>
    <xf numFmtId="0" fontId="33" fillId="17" borderId="6" xfId="0" applyFont="1" applyFill="1" applyBorder="1" applyAlignment="1" applyProtection="1">
      <alignment horizontal="center" vertical="center"/>
      <protection locked="0"/>
    </xf>
    <xf numFmtId="166" fontId="33" fillId="0" borderId="16" xfId="1" applyNumberFormat="1" applyFont="1" applyFill="1" applyBorder="1" applyAlignment="1" applyProtection="1">
      <alignment horizontal="center" vertical="center"/>
      <protection locked="0"/>
    </xf>
    <xf numFmtId="49" fontId="33" fillId="0" borderId="1" xfId="4" applyNumberFormat="1" applyFont="1" applyBorder="1" applyAlignment="1" applyProtection="1">
      <alignment horizontal="center" vertical="center"/>
      <protection locked="0"/>
    </xf>
    <xf numFmtId="166" fontId="34" fillId="0" borderId="9" xfId="1" applyNumberFormat="1" applyFont="1" applyFill="1" applyBorder="1" applyAlignment="1" applyProtection="1">
      <alignment horizontal="center" vertical="center" wrapText="1"/>
      <protection locked="0"/>
    </xf>
    <xf numFmtId="166" fontId="34" fillId="0" borderId="1" xfId="1" applyNumberFormat="1" applyFont="1" applyFill="1" applyBorder="1" applyAlignment="1" applyProtection="1">
      <alignment horizontal="center" vertical="center" wrapText="1"/>
      <protection locked="0"/>
    </xf>
    <xf numFmtId="165" fontId="33" fillId="1" borderId="6" xfId="0" applyNumberFormat="1" applyFont="1" applyFill="1" applyBorder="1" applyAlignment="1">
      <alignment horizontal="center" vertical="center"/>
    </xf>
    <xf numFmtId="2" fontId="33" fillId="1" borderId="37" xfId="0" applyNumberFormat="1" applyFont="1" applyFill="1" applyBorder="1" applyAlignment="1">
      <alignment horizontal="center" vertical="center"/>
    </xf>
    <xf numFmtId="165" fontId="33" fillId="1" borderId="1" xfId="0" applyNumberFormat="1" applyFont="1" applyFill="1" applyBorder="1" applyAlignment="1" applyProtection="1">
      <alignment horizontal="center" vertical="center"/>
      <protection locked="0"/>
    </xf>
    <xf numFmtId="166" fontId="33" fillId="0" borderId="13" xfId="1" applyNumberFormat="1" applyFont="1" applyFill="1" applyBorder="1" applyAlignment="1" applyProtection="1">
      <alignment horizontal="center" vertical="center"/>
      <protection locked="0"/>
    </xf>
    <xf numFmtId="166" fontId="33" fillId="0" borderId="20" xfId="1" applyNumberFormat="1" applyFont="1" applyFill="1" applyBorder="1" applyAlignment="1" applyProtection="1">
      <alignment horizontal="center" vertical="center"/>
      <protection locked="0"/>
    </xf>
    <xf numFmtId="0" fontId="33" fillId="6" borderId="1" xfId="0" applyFont="1" applyFill="1" applyBorder="1" applyAlignment="1" applyProtection="1">
      <alignment horizontal="left" vertical="center"/>
      <protection locked="0"/>
    </xf>
    <xf numFmtId="0" fontId="34" fillId="0" borderId="1" xfId="0" applyFont="1" applyBorder="1" applyAlignment="1" applyProtection="1">
      <alignment vertical="center" wrapText="1"/>
      <protection locked="0"/>
    </xf>
    <xf numFmtId="166" fontId="33" fillId="0" borderId="29" xfId="1" applyNumberFormat="1" applyFont="1" applyFill="1" applyBorder="1" applyAlignment="1" applyProtection="1">
      <alignment horizontal="center" vertical="center"/>
      <protection locked="0"/>
    </xf>
    <xf numFmtId="166" fontId="33" fillId="0" borderId="3" xfId="1" applyNumberFormat="1" applyFont="1" applyFill="1" applyBorder="1" applyAlignment="1" applyProtection="1">
      <alignment horizontal="center" vertical="center"/>
      <protection locked="0"/>
    </xf>
    <xf numFmtId="49" fontId="33" fillId="0" borderId="3" xfId="4" applyNumberFormat="1" applyFont="1" applyBorder="1" applyAlignment="1" applyProtection="1">
      <alignment horizontal="center" vertical="center"/>
      <protection locked="0"/>
    </xf>
    <xf numFmtId="166" fontId="34" fillId="0" borderId="3" xfId="1" applyNumberFormat="1" applyFont="1" applyFill="1" applyBorder="1" applyAlignment="1" applyProtection="1">
      <alignment horizontal="center" vertical="center" wrapText="1"/>
      <protection locked="0"/>
    </xf>
    <xf numFmtId="0" fontId="33" fillId="6" borderId="1" xfId="0" applyFont="1" applyFill="1" applyBorder="1" applyAlignment="1" applyProtection="1">
      <alignment vertical="top" wrapText="1"/>
      <protection locked="0"/>
    </xf>
    <xf numFmtId="49" fontId="33" fillId="0" borderId="1" xfId="0" applyNumberFormat="1" applyFont="1" applyBorder="1" applyAlignment="1" applyProtection="1">
      <alignment vertical="center" wrapText="1"/>
      <protection locked="0"/>
    </xf>
    <xf numFmtId="49" fontId="33" fillId="6" borderId="1" xfId="4" applyNumberFormat="1" applyFont="1" applyFill="1" applyBorder="1" applyAlignment="1" applyProtection="1">
      <alignment horizontal="left" vertical="center"/>
      <protection locked="0"/>
    </xf>
    <xf numFmtId="0" fontId="33" fillId="0" borderId="1" xfId="4" applyFont="1" applyBorder="1" applyAlignment="1" applyProtection="1">
      <alignment horizontal="center" vertical="center"/>
      <protection locked="0"/>
    </xf>
    <xf numFmtId="49" fontId="33" fillId="0" borderId="1" xfId="0" applyNumberFormat="1" applyFont="1" applyBorder="1" applyAlignment="1" applyProtection="1">
      <alignment vertical="center"/>
      <protection locked="0"/>
    </xf>
    <xf numFmtId="49" fontId="33" fillId="0" borderId="1" xfId="4" applyNumberFormat="1" applyFont="1" applyBorder="1" applyAlignment="1" applyProtection="1">
      <alignment horizontal="center" vertical="center" wrapText="1"/>
      <protection locked="0"/>
    </xf>
    <xf numFmtId="166" fontId="33" fillId="0" borderId="30" xfId="1" applyNumberFormat="1" applyFont="1" applyBorder="1" applyAlignment="1" applyProtection="1">
      <alignment horizontal="center" vertical="center"/>
      <protection locked="0"/>
    </xf>
    <xf numFmtId="166" fontId="33" fillId="0" borderId="21" xfId="1" applyNumberFormat="1" applyFont="1" applyBorder="1" applyAlignment="1" applyProtection="1">
      <alignment horizontal="center" vertical="center"/>
      <protection locked="0"/>
    </xf>
    <xf numFmtId="166" fontId="33" fillId="0" borderId="3" xfId="1" applyNumberFormat="1" applyFont="1" applyBorder="1" applyAlignment="1" applyProtection="1">
      <alignment horizontal="center" vertical="center"/>
      <protection locked="0"/>
    </xf>
    <xf numFmtId="49" fontId="33" fillId="6" borderId="1" xfId="4" applyNumberFormat="1" applyFont="1" applyFill="1" applyBorder="1" applyAlignment="1" applyProtection="1">
      <alignment horizontal="left" vertical="center" wrapText="1"/>
      <protection locked="0"/>
    </xf>
    <xf numFmtId="166" fontId="33" fillId="0" borderId="28" xfId="1" applyNumberFormat="1" applyFont="1" applyBorder="1" applyAlignment="1" applyProtection="1">
      <alignment horizontal="center" vertical="center"/>
      <protection locked="0"/>
    </xf>
    <xf numFmtId="0" fontId="33" fillId="0" borderId="14" xfId="0" applyFont="1" applyBorder="1" applyAlignment="1" applyProtection="1">
      <alignment horizontal="center" vertical="center"/>
      <protection locked="0"/>
    </xf>
    <xf numFmtId="0" fontId="33" fillId="0" borderId="2" xfId="0" applyFont="1" applyBorder="1" applyAlignment="1" applyProtection="1">
      <alignment horizontal="center" vertical="center"/>
      <protection locked="0"/>
    </xf>
    <xf numFmtId="0" fontId="33" fillId="0" borderId="36" xfId="0" applyFont="1" applyBorder="1" applyAlignment="1" applyProtection="1">
      <alignment horizontal="center" vertical="center"/>
      <protection locked="0"/>
    </xf>
    <xf numFmtId="165" fontId="33" fillId="0" borderId="14" xfId="0" applyNumberFormat="1" applyFont="1" applyBorder="1" applyAlignment="1" applyProtection="1">
      <alignment horizontal="center" vertical="center"/>
      <protection locked="0"/>
    </xf>
    <xf numFmtId="43" fontId="33" fillId="0" borderId="14" xfId="1" applyFont="1" applyBorder="1" applyAlignment="1">
      <alignment horizontal="center" vertical="center"/>
    </xf>
    <xf numFmtId="43" fontId="33" fillId="0" borderId="38" xfId="1" applyFont="1" applyBorder="1" applyAlignment="1">
      <alignment horizontal="center" vertical="center"/>
    </xf>
    <xf numFmtId="0" fontId="33" fillId="0" borderId="6" xfId="0" applyFont="1" applyBorder="1" applyAlignment="1" applyProtection="1">
      <alignment vertical="center"/>
      <protection locked="0"/>
    </xf>
    <xf numFmtId="0" fontId="33" fillId="0" borderId="0" xfId="0" applyFont="1" applyAlignment="1" applyProtection="1">
      <alignment horizontal="center"/>
      <protection locked="0"/>
    </xf>
    <xf numFmtId="43" fontId="37" fillId="16" borderId="19" xfId="1" applyFont="1" applyFill="1" applyBorder="1" applyAlignment="1">
      <alignment horizontal="center" vertical="center"/>
    </xf>
    <xf numFmtId="0" fontId="33" fillId="0" borderId="0" xfId="0" applyFont="1" applyAlignment="1">
      <alignment horizontal="center" vertical="center"/>
    </xf>
    <xf numFmtId="2" fontId="22" fillId="0" borderId="0" xfId="0" applyNumberFormat="1" applyFont="1" applyAlignment="1" applyProtection="1">
      <alignment vertical="center"/>
      <protection locked="0"/>
    </xf>
    <xf numFmtId="0" fontId="33" fillId="0" borderId="0" xfId="0" applyFont="1" applyAlignment="1" applyProtection="1">
      <alignment horizontal="center" vertical="center"/>
      <protection locked="0"/>
    </xf>
    <xf numFmtId="2" fontId="33" fillId="0" borderId="0" xfId="0" applyNumberFormat="1" applyFont="1" applyProtection="1">
      <protection locked="0"/>
    </xf>
    <xf numFmtId="2" fontId="33" fillId="0" borderId="0" xfId="0" applyNumberFormat="1" applyFont="1" applyAlignment="1" applyProtection="1">
      <alignment horizontal="center"/>
      <protection locked="0"/>
    </xf>
    <xf numFmtId="0" fontId="17" fillId="0" borderId="0" xfId="0" applyFont="1" applyAlignment="1" applyProtection="1">
      <alignment horizontal="left" vertical="center" wrapText="1"/>
      <protection locked="0"/>
    </xf>
    <xf numFmtId="49" fontId="38" fillId="0" borderId="1" xfId="4" applyNumberFormat="1" applyFont="1" applyBorder="1" applyAlignment="1" applyProtection="1">
      <alignment horizontal="center" vertical="center"/>
      <protection locked="0"/>
    </xf>
    <xf numFmtId="166" fontId="38" fillId="0" borderId="9" xfId="1" applyNumberFormat="1" applyFont="1" applyBorder="1" applyAlignment="1" applyProtection="1">
      <alignment horizontal="center" vertical="center"/>
      <protection locked="0"/>
    </xf>
    <xf numFmtId="166" fontId="38" fillId="0" borderId="1" xfId="1" applyNumberFormat="1" applyFont="1" applyBorder="1" applyAlignment="1" applyProtection="1">
      <alignment horizontal="center" vertical="center"/>
      <protection locked="0"/>
    </xf>
    <xf numFmtId="0" fontId="38" fillId="0" borderId="1" xfId="0" applyFont="1" applyBorder="1" applyAlignment="1" applyProtection="1">
      <alignment horizontal="left" vertical="center"/>
      <protection locked="0"/>
    </xf>
    <xf numFmtId="0" fontId="38" fillId="0" borderId="1" xfId="0" applyFont="1" applyBorder="1" applyAlignment="1" applyProtection="1">
      <alignment horizontal="center" vertical="center"/>
      <protection locked="0"/>
    </xf>
    <xf numFmtId="0" fontId="38" fillId="0" borderId="6" xfId="0" applyFont="1" applyBorder="1" applyAlignment="1" applyProtection="1">
      <alignment horizontal="center" vertical="center"/>
      <protection locked="0"/>
    </xf>
    <xf numFmtId="0" fontId="38" fillId="0" borderId="8" xfId="0" applyFont="1" applyBorder="1" applyAlignment="1" applyProtection="1">
      <alignment horizontal="center" vertical="center"/>
      <protection locked="0"/>
    </xf>
    <xf numFmtId="0" fontId="38" fillId="0" borderId="35" xfId="0" applyFont="1" applyBorder="1" applyAlignment="1" applyProtection="1">
      <alignment horizontal="center" vertical="center"/>
      <protection locked="0"/>
    </xf>
    <xf numFmtId="165" fontId="38" fillId="0" borderId="6" xfId="0" applyNumberFormat="1" applyFont="1" applyBorder="1" applyAlignment="1" applyProtection="1">
      <alignment horizontal="center" vertical="center"/>
      <protection locked="0"/>
    </xf>
    <xf numFmtId="0" fontId="39" fillId="0" borderId="1" xfId="0" applyFont="1" applyBorder="1" applyAlignment="1" applyProtection="1">
      <alignment horizontal="left" vertical="center" wrapText="1"/>
      <protection locked="0"/>
    </xf>
    <xf numFmtId="165" fontId="38" fillId="1" borderId="6" xfId="0" applyNumberFormat="1" applyFont="1" applyFill="1" applyBorder="1" applyAlignment="1" applyProtection="1">
      <alignment horizontal="center" vertical="center"/>
      <protection locked="0"/>
    </xf>
    <xf numFmtId="0" fontId="41" fillId="0" borderId="0" xfId="0" applyFont="1" applyAlignment="1" applyProtection="1">
      <alignment vertical="center"/>
      <protection locked="0"/>
    </xf>
    <xf numFmtId="43" fontId="33" fillId="0" borderId="6" xfId="1" applyFont="1" applyFill="1" applyBorder="1" applyAlignment="1">
      <alignment horizontal="center" vertical="center"/>
    </xf>
    <xf numFmtId="43" fontId="33" fillId="0" borderId="37" xfId="1" applyFont="1" applyFill="1" applyBorder="1" applyAlignment="1">
      <alignment horizontal="center" vertical="center"/>
    </xf>
    <xf numFmtId="0" fontId="40" fillId="0" borderId="1" xfId="0" applyFont="1" applyBorder="1" applyAlignment="1" applyProtection="1">
      <alignment vertical="center" wrapText="1"/>
      <protection locked="0"/>
    </xf>
    <xf numFmtId="0" fontId="38" fillId="18" borderId="1" xfId="0" applyFont="1" applyFill="1" applyBorder="1" applyAlignment="1" applyProtection="1">
      <alignment vertical="center" wrapText="1"/>
      <protection locked="0"/>
    </xf>
    <xf numFmtId="0" fontId="38" fillId="18" borderId="1" xfId="0" applyFont="1" applyFill="1" applyBorder="1" applyAlignment="1" applyProtection="1">
      <alignment vertical="center"/>
      <protection locked="0"/>
    </xf>
    <xf numFmtId="0" fontId="33" fillId="18" borderId="1" xfId="0" applyFont="1" applyFill="1" applyBorder="1" applyAlignment="1" applyProtection="1">
      <alignment vertical="center"/>
      <protection locked="0"/>
    </xf>
    <xf numFmtId="0" fontId="40" fillId="18" borderId="1" xfId="0" applyFont="1" applyFill="1" applyBorder="1" applyAlignment="1" applyProtection="1">
      <alignment vertical="center" wrapText="1"/>
      <protection locked="0"/>
    </xf>
    <xf numFmtId="0" fontId="33" fillId="18" borderId="1" xfId="0" applyFont="1" applyFill="1" applyBorder="1" applyAlignment="1" applyProtection="1">
      <alignment vertical="center" wrapText="1"/>
      <protection locked="0"/>
    </xf>
    <xf numFmtId="0" fontId="35" fillId="0" borderId="1"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0" fillId="0" borderId="1" xfId="0" applyFont="1" applyBorder="1" applyAlignment="1" applyProtection="1">
      <alignment horizontal="center" vertical="center"/>
      <protection locked="0"/>
    </xf>
    <xf numFmtId="0" fontId="14" fillId="0" borderId="0" xfId="0" applyFont="1" applyAlignment="1">
      <alignment vertical="center"/>
    </xf>
    <xf numFmtId="0" fontId="14" fillId="8" borderId="5" xfId="0" applyFont="1" applyFill="1" applyBorder="1" applyAlignment="1">
      <alignment horizontal="left" vertical="center"/>
    </xf>
    <xf numFmtId="0" fontId="0" fillId="0" borderId="1" xfId="0" applyBorder="1" applyAlignment="1">
      <alignment horizontal="left" vertical="center"/>
    </xf>
    <xf numFmtId="0" fontId="0" fillId="0" borderId="3" xfId="0" applyBorder="1" applyAlignment="1">
      <alignment horizontal="left" vertical="center"/>
    </xf>
    <xf numFmtId="0" fontId="0" fillId="8" borderId="6" xfId="0" applyFill="1" applyBorder="1" applyAlignment="1">
      <alignment horizontal="left" vertical="center" wrapText="1"/>
    </xf>
    <xf numFmtId="0" fontId="0" fillId="8" borderId="14" xfId="0" applyFill="1" applyBorder="1" applyAlignment="1">
      <alignment horizontal="left" vertical="center" wrapText="1"/>
    </xf>
    <xf numFmtId="0" fontId="0" fillId="8" borderId="15" xfId="0" applyFill="1" applyBorder="1" applyAlignment="1">
      <alignment horizontal="left" vertical="center" wrapText="1"/>
    </xf>
    <xf numFmtId="0" fontId="0" fillId="8" borderId="13" xfId="0" applyFill="1" applyBorder="1" applyAlignment="1">
      <alignment horizontal="left" vertical="center" wrapText="1"/>
    </xf>
    <xf numFmtId="0" fontId="0" fillId="8" borderId="16" xfId="0" applyFill="1" applyBorder="1" applyAlignment="1">
      <alignment horizontal="left" vertical="center" wrapText="1"/>
    </xf>
    <xf numFmtId="0" fontId="0" fillId="7" borderId="3" xfId="0" applyFill="1" applyBorder="1" applyAlignment="1">
      <alignment horizontal="left" vertical="center"/>
    </xf>
    <xf numFmtId="0" fontId="0" fillId="7" borderId="4" xfId="0" applyFill="1" applyBorder="1" applyAlignment="1">
      <alignment horizontal="left" vertical="center"/>
    </xf>
    <xf numFmtId="0" fontId="0" fillId="7" borderId="5" xfId="0" applyFill="1" applyBorder="1" applyAlignment="1">
      <alignment horizontal="left" vertical="center"/>
    </xf>
    <xf numFmtId="49" fontId="0" fillId="10" borderId="3" xfId="0" applyNumberFormat="1" applyFill="1" applyBorder="1" applyAlignment="1">
      <alignment horizontal="left" vertical="center" wrapText="1"/>
    </xf>
    <xf numFmtId="49" fontId="0" fillId="10" borderId="4" xfId="0" applyNumberFormat="1" applyFill="1" applyBorder="1" applyAlignment="1">
      <alignment horizontal="left" vertical="center" wrapText="1"/>
    </xf>
    <xf numFmtId="0" fontId="0" fillId="10" borderId="13" xfId="0" applyFill="1" applyBorder="1" applyAlignment="1">
      <alignment horizontal="left" vertical="center"/>
    </xf>
    <xf numFmtId="49" fontId="0" fillId="10" borderId="4" xfId="0" applyNumberFormat="1" applyFill="1" applyBorder="1" applyAlignment="1">
      <alignment horizontal="left" vertical="center"/>
    </xf>
    <xf numFmtId="49" fontId="0" fillId="10" borderId="5" xfId="0" applyNumberFormat="1" applyFill="1" applyBorder="1" applyAlignment="1">
      <alignment horizontal="left" vertical="center"/>
    </xf>
    <xf numFmtId="0" fontId="0" fillId="5" borderId="1" xfId="0" applyFill="1" applyBorder="1" applyAlignment="1">
      <alignment horizontal="left" vertical="center"/>
    </xf>
    <xf numFmtId="49" fontId="0" fillId="5" borderId="3" xfId="0" applyNumberFormat="1" applyFill="1" applyBorder="1" applyAlignment="1">
      <alignment horizontal="left" vertical="center"/>
    </xf>
    <xf numFmtId="49" fontId="0" fillId="5" borderId="4" xfId="0" applyNumberFormat="1" applyFill="1" applyBorder="1" applyAlignment="1">
      <alignment horizontal="left" vertical="center"/>
    </xf>
    <xf numFmtId="49" fontId="0" fillId="5" borderId="5" xfId="0" applyNumberFormat="1" applyFill="1" applyBorder="1" applyAlignment="1">
      <alignment horizontal="left" vertical="center"/>
    </xf>
    <xf numFmtId="0" fontId="0" fillId="4" borderId="3" xfId="0" applyFill="1" applyBorder="1" applyAlignment="1">
      <alignment horizontal="left" vertical="center"/>
    </xf>
    <xf numFmtId="0" fontId="0" fillId="4" borderId="4" xfId="0" applyFill="1" applyBorder="1" applyAlignment="1">
      <alignment horizontal="left" vertical="center"/>
    </xf>
    <xf numFmtId="0" fontId="0" fillId="10" borderId="1" xfId="0" applyFill="1" applyBorder="1" applyAlignment="1">
      <alignment horizontal="left" vertical="center"/>
    </xf>
    <xf numFmtId="0" fontId="0" fillId="10" borderId="8" xfId="0" applyFill="1" applyBorder="1" applyAlignment="1">
      <alignment horizontal="left" vertical="center"/>
    </xf>
    <xf numFmtId="0" fontId="33" fillId="0" borderId="1" xfId="0" applyFont="1" applyBorder="1" applyAlignment="1" applyProtection="1">
      <alignment horizontal="left" vertical="center"/>
      <protection locked="0"/>
    </xf>
    <xf numFmtId="0" fontId="33" fillId="0" borderId="3" xfId="0" applyFont="1" applyBorder="1" applyAlignment="1" applyProtection="1">
      <alignment horizontal="left" vertical="center"/>
      <protection locked="0"/>
    </xf>
    <xf numFmtId="0" fontId="33" fillId="0" borderId="4" xfId="0" applyFont="1" applyBorder="1" applyAlignment="1" applyProtection="1">
      <alignment horizontal="left" vertical="center"/>
      <protection locked="0"/>
    </xf>
    <xf numFmtId="0" fontId="33" fillId="0" borderId="5" xfId="0" applyFont="1" applyBorder="1" applyAlignment="1" applyProtection="1">
      <alignment horizontal="left" vertical="center"/>
      <protection locked="0"/>
    </xf>
    <xf numFmtId="49" fontId="33" fillId="0" borderId="1" xfId="0" applyNumberFormat="1" applyFont="1" applyBorder="1" applyAlignment="1" applyProtection="1">
      <alignment horizontal="left" vertical="center"/>
      <protection locked="0"/>
    </xf>
    <xf numFmtId="49" fontId="33" fillId="0" borderId="3" xfId="0" applyNumberFormat="1" applyFont="1" applyBorder="1" applyAlignment="1" applyProtection="1">
      <alignment horizontal="left" vertical="center"/>
      <protection locked="0"/>
    </xf>
    <xf numFmtId="49" fontId="33" fillId="0" borderId="4" xfId="0" applyNumberFormat="1" applyFont="1" applyBorder="1" applyAlignment="1" applyProtection="1">
      <alignment horizontal="left" vertical="center"/>
      <protection locked="0"/>
    </xf>
    <xf numFmtId="0" fontId="33" fillId="0" borderId="1" xfId="0" applyFont="1" applyBorder="1" applyAlignment="1" applyProtection="1">
      <alignment horizontal="left" vertical="center" wrapText="1"/>
      <protection locked="0"/>
    </xf>
    <xf numFmtId="49" fontId="33" fillId="0" borderId="1" xfId="0" applyNumberFormat="1" applyFont="1" applyBorder="1" applyAlignment="1" applyProtection="1">
      <alignment horizontal="left" vertical="center" wrapText="1"/>
      <protection locked="0"/>
    </xf>
    <xf numFmtId="0" fontId="33" fillId="0" borderId="3" xfId="0" applyFont="1" applyBorder="1" applyAlignment="1" applyProtection="1">
      <alignment horizontal="center" vertical="center"/>
      <protection locked="0"/>
    </xf>
    <xf numFmtId="0" fontId="33" fillId="0" borderId="4" xfId="0" applyFont="1" applyBorder="1" applyAlignment="1" applyProtection="1">
      <alignment horizontal="center" vertical="center"/>
      <protection locked="0"/>
    </xf>
    <xf numFmtId="0" fontId="33" fillId="0" borderId="5" xfId="0" applyFont="1" applyBorder="1" applyAlignment="1" applyProtection="1">
      <alignment horizontal="center" vertical="center"/>
      <protection locked="0"/>
    </xf>
    <xf numFmtId="49" fontId="33" fillId="0" borderId="1" xfId="0" applyNumberFormat="1" applyFont="1" applyBorder="1" applyAlignment="1" applyProtection="1">
      <alignment vertical="center" wrapText="1"/>
      <protection locked="0"/>
    </xf>
    <xf numFmtId="0" fontId="33" fillId="0" borderId="13" xfId="0" applyFont="1" applyBorder="1" applyAlignment="1" applyProtection="1">
      <alignment horizontal="center" vertical="center" wrapText="1"/>
      <protection locked="0"/>
    </xf>
    <xf numFmtId="0" fontId="33" fillId="0" borderId="14" xfId="0" applyFont="1" applyBorder="1" applyAlignment="1" applyProtection="1">
      <alignment horizontal="left" vertical="center" wrapText="1"/>
      <protection locked="0"/>
    </xf>
    <xf numFmtId="0" fontId="33" fillId="0" borderId="15" xfId="0" applyFont="1" applyBorder="1" applyAlignment="1" applyProtection="1">
      <alignment horizontal="left" vertical="center" wrapText="1"/>
      <protection locked="0"/>
    </xf>
    <xf numFmtId="0" fontId="33" fillId="0" borderId="17" xfId="0" applyFont="1" applyBorder="1" applyAlignment="1" applyProtection="1">
      <alignment horizontal="left" vertical="center" wrapText="1"/>
      <protection locked="0"/>
    </xf>
    <xf numFmtId="0" fontId="33" fillId="0" borderId="3" xfId="0" applyFont="1" applyBorder="1" applyAlignment="1" applyProtection="1">
      <alignment horizontal="left" vertical="center" wrapText="1"/>
      <protection locked="0"/>
    </xf>
    <xf numFmtId="0" fontId="33" fillId="0" borderId="4" xfId="0" applyFont="1" applyBorder="1" applyAlignment="1" applyProtection="1">
      <alignment horizontal="left" vertical="center" wrapText="1"/>
      <protection locked="0"/>
    </xf>
    <xf numFmtId="0" fontId="33"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18" xfId="0" applyFont="1" applyBorder="1" applyAlignment="1" applyProtection="1">
      <alignment horizontal="left" vertical="center" wrapText="1"/>
      <protection locked="0"/>
    </xf>
    <xf numFmtId="0" fontId="24" fillId="8" borderId="3"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wrapText="1"/>
      <protection locked="0"/>
    </xf>
    <xf numFmtId="0" fontId="38" fillId="0" borderId="3" xfId="0" applyFont="1" applyBorder="1" applyAlignment="1" applyProtection="1">
      <alignment horizontal="left" vertical="center"/>
      <protection locked="0"/>
    </xf>
    <xf numFmtId="0" fontId="38" fillId="0" borderId="4" xfId="0" applyFont="1" applyBorder="1" applyAlignment="1" applyProtection="1">
      <alignment horizontal="left" vertical="center"/>
      <protection locked="0"/>
    </xf>
    <xf numFmtId="0" fontId="33" fillId="0" borderId="22" xfId="0" applyFont="1" applyBorder="1" applyAlignment="1" applyProtection="1">
      <alignment horizontal="left" vertical="center"/>
      <protection locked="0"/>
    </xf>
    <xf numFmtId="0" fontId="33" fillId="0" borderId="23" xfId="0" applyFont="1" applyBorder="1" applyAlignment="1" applyProtection="1">
      <alignment horizontal="left" vertical="center"/>
      <protection locked="0"/>
    </xf>
    <xf numFmtId="0" fontId="33" fillId="0" borderId="24" xfId="0" applyFont="1" applyBorder="1" applyAlignment="1" applyProtection="1">
      <alignment horizontal="left" vertical="center"/>
      <protection locked="0"/>
    </xf>
    <xf numFmtId="0" fontId="23" fillId="19" borderId="8" xfId="0" applyFont="1" applyFill="1" applyBorder="1" applyAlignment="1" applyProtection="1">
      <alignment horizontal="center" vertical="center"/>
      <protection locked="0"/>
    </xf>
    <xf numFmtId="0" fontId="23" fillId="19" borderId="9" xfId="0" applyFont="1" applyFill="1" applyBorder="1" applyAlignment="1" applyProtection="1">
      <alignment horizontal="center" vertical="center"/>
      <protection locked="0"/>
    </xf>
    <xf numFmtId="0" fontId="23" fillId="19" borderId="37" xfId="0" applyFont="1" applyFill="1" applyBorder="1" applyAlignment="1" applyProtection="1">
      <alignment horizontal="center" vertical="center"/>
      <protection locked="0"/>
    </xf>
    <xf numFmtId="0" fontId="23" fillId="12" borderId="2" xfId="0" applyFont="1" applyFill="1" applyBorder="1" applyAlignment="1" applyProtection="1">
      <alignment horizontal="center" vertical="center"/>
      <protection locked="0"/>
    </xf>
    <xf numFmtId="0" fontId="23" fillId="12" borderId="28" xfId="0" applyFont="1" applyFill="1" applyBorder="1" applyAlignment="1" applyProtection="1">
      <alignment horizontal="center" vertical="center"/>
      <protection locked="0"/>
    </xf>
    <xf numFmtId="0" fontId="23" fillId="12" borderId="14" xfId="0" applyFont="1" applyFill="1" applyBorder="1" applyAlignment="1" applyProtection="1">
      <alignment horizontal="center" vertical="center"/>
      <protection locked="0"/>
    </xf>
    <xf numFmtId="0" fontId="23" fillId="12" borderId="34" xfId="0" applyFont="1" applyFill="1" applyBorder="1" applyAlignment="1" applyProtection="1">
      <alignment horizontal="center" vertical="center"/>
      <protection locked="0"/>
    </xf>
    <xf numFmtId="0" fontId="23" fillId="12" borderId="7" xfId="0" applyFont="1" applyFill="1" applyBorder="1" applyAlignment="1" applyProtection="1">
      <alignment horizontal="center" vertical="center"/>
      <protection locked="0"/>
    </xf>
    <xf numFmtId="0" fontId="23" fillId="12" borderId="17" xfId="0" applyFont="1" applyFill="1" applyBorder="1" applyAlignment="1" applyProtection="1">
      <alignment horizontal="center" vertical="center"/>
      <protection locked="0"/>
    </xf>
    <xf numFmtId="0" fontId="23" fillId="7" borderId="2" xfId="0" applyFont="1" applyFill="1" applyBorder="1" applyAlignment="1" applyProtection="1">
      <alignment horizontal="center" vertical="center"/>
      <protection locked="0"/>
    </xf>
    <xf numFmtId="0" fontId="23" fillId="7" borderId="28" xfId="0" applyFont="1" applyFill="1" applyBorder="1" applyAlignment="1" applyProtection="1">
      <alignment horizontal="center" vertical="center"/>
      <protection locked="0"/>
    </xf>
    <xf numFmtId="0" fontId="23" fillId="7" borderId="14" xfId="0" applyFont="1" applyFill="1" applyBorder="1" applyAlignment="1" applyProtection="1">
      <alignment horizontal="center" vertical="center"/>
      <protection locked="0"/>
    </xf>
    <xf numFmtId="0" fontId="23" fillId="7" borderId="34" xfId="0" applyFont="1" applyFill="1" applyBorder="1" applyAlignment="1" applyProtection="1">
      <alignment horizontal="center" vertical="center"/>
      <protection locked="0"/>
    </xf>
    <xf numFmtId="0" fontId="23" fillId="7" borderId="7" xfId="0" applyFont="1" applyFill="1" applyBorder="1" applyAlignment="1" applyProtection="1">
      <alignment horizontal="center" vertical="center"/>
      <protection locked="0"/>
    </xf>
    <xf numFmtId="0" fontId="23" fillId="7" borderId="17" xfId="0" applyFont="1" applyFill="1" applyBorder="1" applyAlignment="1" applyProtection="1">
      <alignment horizontal="center" vertical="center"/>
      <protection locked="0"/>
    </xf>
    <xf numFmtId="0" fontId="23" fillId="14" borderId="8" xfId="0" applyFont="1" applyFill="1" applyBorder="1" applyAlignment="1" applyProtection="1">
      <alignment horizontal="center" vertical="center"/>
      <protection locked="0"/>
    </xf>
    <xf numFmtId="0" fontId="23" fillId="14" borderId="9" xfId="0" applyFont="1" applyFill="1" applyBorder="1" applyAlignment="1" applyProtection="1">
      <alignment horizontal="center" vertical="center"/>
      <protection locked="0"/>
    </xf>
    <xf numFmtId="0" fontId="23" fillId="14" borderId="6" xfId="0" applyFont="1" applyFill="1" applyBorder="1" applyAlignment="1" applyProtection="1">
      <alignment horizontal="center" vertical="center"/>
      <protection locked="0"/>
    </xf>
    <xf numFmtId="0" fontId="24" fillId="19" borderId="9" xfId="0" applyFont="1" applyFill="1" applyBorder="1" applyAlignment="1" applyProtection="1">
      <alignment horizontal="center" vertical="center"/>
      <protection locked="0"/>
    </xf>
    <xf numFmtId="0" fontId="23" fillId="19" borderId="6" xfId="0" applyFont="1" applyFill="1" applyBorder="1" applyAlignment="1" applyProtection="1">
      <alignment horizontal="center" vertical="center"/>
      <protection locked="0"/>
    </xf>
    <xf numFmtId="43" fontId="21" fillId="11" borderId="31" xfId="1" applyFont="1" applyFill="1" applyBorder="1" applyAlignment="1" applyProtection="1">
      <alignment horizontal="center" vertical="center"/>
      <protection locked="0"/>
    </xf>
    <xf numFmtId="43" fontId="21" fillId="11" borderId="33" xfId="1" applyFont="1" applyFill="1" applyBorder="1" applyAlignment="1" applyProtection="1">
      <alignment horizontal="center" vertical="center"/>
      <protection locked="0"/>
    </xf>
    <xf numFmtId="43" fontId="21" fillId="11" borderId="32" xfId="1" applyFont="1" applyFill="1" applyBorder="1" applyAlignment="1" applyProtection="1">
      <alignment horizontal="center" vertical="center"/>
      <protection locked="0"/>
    </xf>
    <xf numFmtId="49" fontId="33" fillId="0" borderId="5" xfId="0" applyNumberFormat="1" applyFont="1" applyBorder="1" applyAlignment="1" applyProtection="1">
      <alignment horizontal="left" vertical="center"/>
      <protection locked="0"/>
    </xf>
    <xf numFmtId="0" fontId="17" fillId="0" borderId="40" xfId="0" applyFont="1" applyBorder="1" applyAlignment="1" applyProtection="1">
      <alignment horizontal="left" vertical="center" wrapText="1"/>
      <protection locked="0"/>
    </xf>
    <xf numFmtId="0" fontId="17" fillId="0" borderId="0" xfId="0" applyFont="1" applyAlignment="1" applyProtection="1">
      <alignment horizontal="left" vertical="center" wrapText="1"/>
      <protection locked="0"/>
    </xf>
    <xf numFmtId="0" fontId="22" fillId="8" borderId="13" xfId="0" applyFont="1" applyFill="1" applyBorder="1" applyAlignment="1" applyProtection="1">
      <alignment horizontal="left" vertical="center"/>
      <protection locked="0"/>
    </xf>
    <xf numFmtId="0" fontId="33" fillId="0" borderId="25" xfId="0" applyFont="1" applyBorder="1" applyAlignment="1" applyProtection="1">
      <alignment horizontal="left" vertical="center"/>
      <protection locked="0"/>
    </xf>
    <xf numFmtId="0" fontId="38" fillId="0" borderId="5" xfId="0" applyFont="1" applyBorder="1" applyAlignment="1" applyProtection="1">
      <alignment horizontal="left" vertical="center"/>
      <protection locked="0"/>
    </xf>
    <xf numFmtId="0" fontId="33" fillId="0" borderId="22" xfId="0" applyFont="1" applyBorder="1" applyAlignment="1" applyProtection="1">
      <alignment horizontal="left" vertical="center" wrapText="1"/>
      <protection locked="0"/>
    </xf>
    <xf numFmtId="0" fontId="33" fillId="0" borderId="23" xfId="0" applyFont="1" applyBorder="1" applyAlignment="1" applyProtection="1">
      <alignment horizontal="left" vertical="center" wrapText="1"/>
      <protection locked="0"/>
    </xf>
    <xf numFmtId="0" fontId="33" fillId="0" borderId="24" xfId="0" applyFont="1" applyBorder="1" applyAlignment="1" applyProtection="1">
      <alignment horizontal="left" vertical="center" wrapText="1"/>
      <protection locked="0"/>
    </xf>
  </cellXfs>
  <cellStyles count="13">
    <cellStyle name="Hyperlink" xfId="3" xr:uid="{AA60DE42-09AA-4718-8B6C-204DB27BC001}"/>
    <cellStyle name="Milliers" xfId="1" builtinId="3"/>
    <cellStyle name="Milliers 2" xfId="8" xr:uid="{7CFE9B01-98B1-4C0D-B89E-6F9C9B9D15B9}"/>
    <cellStyle name="Monétaire" xfId="5" builtinId="4"/>
    <cellStyle name="Monétaire 3" xfId="9" xr:uid="{DFE8ED65-6BBC-4442-A2A3-DEF2D2FE3CC8}"/>
    <cellStyle name="Normal" xfId="0" builtinId="0"/>
    <cellStyle name="Normal 2" xfId="2" xr:uid="{5AE3E79A-F085-4777-822C-1433B92643FC}"/>
    <cellStyle name="Normal 2 2" xfId="4" xr:uid="{D7D82B3D-13E0-4BA0-A49D-9AD404D167EC}"/>
    <cellStyle name="Normal 2 3" xfId="10" xr:uid="{EB972CEE-466C-4215-92DD-73A89C0F0964}"/>
    <cellStyle name="Normal 3" xfId="7" xr:uid="{75CA4C7A-F1FE-479C-8B98-206FF22AB302}"/>
    <cellStyle name="Normal 3 2" xfId="11" xr:uid="{8DBF4C9C-9454-44F3-BA48-A96408181AB1}"/>
    <cellStyle name="Normal 4" xfId="6" xr:uid="{74147BC6-8F6A-41CE-ACF0-9CB83451EE20}"/>
    <cellStyle name="Normal 4 2" xfId="12" xr:uid="{A8D3AA67-1DAB-4155-82DC-27C9B5767753}"/>
  </cellStyles>
  <dxfs count="0"/>
  <tableStyles count="1" defaultTableStyle="TableStyleMedium2" defaultPivotStyle="PivotStyleLight16">
    <tableStyle name="MySqlDefault" pivot="0" table="0" count="0" xr9:uid="{00000000-0011-0000-FFFF-FFFF00000000}"/>
  </tableStyles>
  <colors>
    <mruColors>
      <color rgb="FFFFFFFF"/>
      <color rgb="FFFFCCFF"/>
      <color rgb="FF0B64A0"/>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67639-2778-44E6-A167-7D4B721DCB21}">
  <dimension ref="A1:C75"/>
  <sheetViews>
    <sheetView topLeftCell="A41" zoomScale="145" zoomScaleNormal="145" workbookViewId="0">
      <selection activeCell="F67" sqref="F67"/>
    </sheetView>
  </sheetViews>
  <sheetFormatPr defaultColWidth="11.5" defaultRowHeight="14.45"/>
  <cols>
    <col min="1" max="2" width="29.83203125" style="17" bestFit="1" customWidth="1"/>
    <col min="3" max="3" width="52" style="16" customWidth="1"/>
    <col min="4" max="4" width="11.5" style="16"/>
    <col min="5" max="5" width="27.5" style="16" customWidth="1"/>
    <col min="6" max="6" width="31.5" style="16" customWidth="1"/>
    <col min="7" max="16384" width="11.5" style="16"/>
  </cols>
  <sheetData>
    <row r="1" spans="1:3" ht="33.6" customHeight="1">
      <c r="A1" s="27" t="s">
        <v>0</v>
      </c>
      <c r="B1" s="27" t="s">
        <v>1</v>
      </c>
      <c r="C1" s="26" t="s">
        <v>2</v>
      </c>
    </row>
    <row r="2" spans="1:3">
      <c r="A2" s="199" t="s">
        <v>3</v>
      </c>
      <c r="B2" s="28" t="s">
        <v>4</v>
      </c>
      <c r="C2" s="22" t="s">
        <v>5</v>
      </c>
    </row>
    <row r="3" spans="1:3">
      <c r="A3" s="200"/>
      <c r="B3" s="199" t="s">
        <v>6</v>
      </c>
      <c r="C3" s="20" t="s">
        <v>7</v>
      </c>
    </row>
    <row r="4" spans="1:3">
      <c r="A4" s="200"/>
      <c r="B4" s="200"/>
      <c r="C4" s="20" t="s">
        <v>8</v>
      </c>
    </row>
    <row r="5" spans="1:3">
      <c r="A5" s="200"/>
      <c r="B5" s="201"/>
      <c r="C5" s="21" t="s">
        <v>9</v>
      </c>
    </row>
    <row r="6" spans="1:3">
      <c r="A6" s="200"/>
      <c r="B6" s="199" t="s">
        <v>10</v>
      </c>
      <c r="C6" s="18" t="s">
        <v>11</v>
      </c>
    </row>
    <row r="7" spans="1:3">
      <c r="A7" s="200"/>
      <c r="B7" s="200"/>
      <c r="C7" s="19" t="s">
        <v>12</v>
      </c>
    </row>
    <row r="8" spans="1:3">
      <c r="A8" s="200"/>
      <c r="B8" s="200"/>
      <c r="C8" s="18" t="s">
        <v>13</v>
      </c>
    </row>
    <row r="9" spans="1:3">
      <c r="A9" s="201"/>
      <c r="B9" s="201"/>
      <c r="C9" s="18" t="s">
        <v>14</v>
      </c>
    </row>
    <row r="10" spans="1:3" s="14" customFormat="1" ht="10.15" customHeight="1">
      <c r="A10" s="211" t="s">
        <v>15</v>
      </c>
      <c r="B10" s="211" t="s">
        <v>16</v>
      </c>
      <c r="C10" s="38" t="s">
        <v>17</v>
      </c>
    </row>
    <row r="11" spans="1:3" s="14" customFormat="1" ht="10.15" customHeight="1">
      <c r="A11" s="212"/>
      <c r="B11" s="212"/>
      <c r="C11" s="38" t="s">
        <v>18</v>
      </c>
    </row>
    <row r="12" spans="1:3" s="14" customFormat="1" ht="10.15" customHeight="1">
      <c r="A12" s="212"/>
      <c r="B12" s="212"/>
      <c r="C12" s="38" t="s">
        <v>19</v>
      </c>
    </row>
    <row r="13" spans="1:3">
      <c r="A13" s="36" t="s">
        <v>20</v>
      </c>
      <c r="B13" s="36" t="s">
        <v>21</v>
      </c>
      <c r="C13" s="36" t="s">
        <v>22</v>
      </c>
    </row>
    <row r="14" spans="1:3" s="14" customFormat="1" ht="10.15" customHeight="1">
      <c r="A14" s="207" t="s">
        <v>23</v>
      </c>
      <c r="B14" s="207" t="s">
        <v>24</v>
      </c>
      <c r="C14" s="15" t="s">
        <v>25</v>
      </c>
    </row>
    <row r="15" spans="1:3" s="14" customFormat="1" ht="10.15" customHeight="1">
      <c r="A15" s="207"/>
      <c r="B15" s="207"/>
      <c r="C15" s="15" t="s">
        <v>26</v>
      </c>
    </row>
    <row r="16" spans="1:3" ht="10.15" customHeight="1">
      <c r="A16" s="207"/>
      <c r="B16" s="207"/>
      <c r="C16" s="42" t="s">
        <v>27</v>
      </c>
    </row>
    <row r="17" spans="1:3" ht="10.15" customHeight="1">
      <c r="A17" s="207"/>
      <c r="B17" s="207"/>
      <c r="C17" s="42" t="s">
        <v>28</v>
      </c>
    </row>
    <row r="18" spans="1:3" ht="10.15" customHeight="1">
      <c r="A18" s="207"/>
      <c r="B18" s="207"/>
      <c r="C18" s="42" t="s">
        <v>29</v>
      </c>
    </row>
    <row r="19" spans="1:3" ht="10.15" customHeight="1">
      <c r="A19" s="207"/>
      <c r="B19" s="208" t="s">
        <v>30</v>
      </c>
      <c r="C19" s="42" t="s">
        <v>31</v>
      </c>
    </row>
    <row r="20" spans="1:3" ht="10.15" customHeight="1">
      <c r="A20" s="207"/>
      <c r="B20" s="209"/>
      <c r="C20" s="42" t="s">
        <v>32</v>
      </c>
    </row>
    <row r="21" spans="1:3" ht="10.15" customHeight="1">
      <c r="A21" s="207"/>
      <c r="B21" s="210"/>
      <c r="C21" s="42" t="s">
        <v>33</v>
      </c>
    </row>
    <row r="22" spans="1:3" s="14" customFormat="1" ht="10.15" customHeight="1">
      <c r="A22" s="213" t="s">
        <v>34</v>
      </c>
      <c r="B22" s="202" t="s">
        <v>35</v>
      </c>
      <c r="C22" s="43" t="s">
        <v>36</v>
      </c>
    </row>
    <row r="23" spans="1:3" s="14" customFormat="1" ht="10.15" customHeight="1">
      <c r="A23" s="213"/>
      <c r="B23" s="203"/>
      <c r="C23" s="43" t="s">
        <v>37</v>
      </c>
    </row>
    <row r="24" spans="1:3" s="14" customFormat="1" ht="10.15" customHeight="1">
      <c r="A24" s="213"/>
      <c r="B24" s="203"/>
      <c r="C24" s="44" t="s">
        <v>38</v>
      </c>
    </row>
    <row r="25" spans="1:3" s="14" customFormat="1" ht="10.15" customHeight="1">
      <c r="A25" s="213"/>
      <c r="B25" s="203"/>
      <c r="C25" s="45" t="s">
        <v>39</v>
      </c>
    </row>
    <row r="26" spans="1:3" s="14" customFormat="1" ht="10.15" customHeight="1">
      <c r="A26" s="213"/>
      <c r="B26" s="203"/>
      <c r="C26" s="45" t="s">
        <v>40</v>
      </c>
    </row>
    <row r="27" spans="1:3" s="14" customFormat="1" ht="10.15" customHeight="1">
      <c r="A27" s="213"/>
      <c r="B27" s="203"/>
      <c r="C27" s="43" t="s">
        <v>41</v>
      </c>
    </row>
    <row r="28" spans="1:3" s="14" customFormat="1" ht="10.15" customHeight="1">
      <c r="A28" s="214"/>
      <c r="B28" s="204" t="s">
        <v>24</v>
      </c>
      <c r="C28" s="48" t="s">
        <v>42</v>
      </c>
    </row>
    <row r="29" spans="1:3" s="14" customFormat="1" ht="10.15" customHeight="1">
      <c r="A29" s="214"/>
      <c r="B29" s="204"/>
      <c r="C29" s="48" t="s">
        <v>43</v>
      </c>
    </row>
    <row r="30" spans="1:3" s="14" customFormat="1" ht="10.15" customHeight="1">
      <c r="A30" s="214"/>
      <c r="B30" s="204"/>
      <c r="C30" s="48" t="s">
        <v>44</v>
      </c>
    </row>
    <row r="31" spans="1:3" s="14" customFormat="1" ht="10.15" customHeight="1">
      <c r="A31" s="214"/>
      <c r="B31" s="204"/>
      <c r="C31" s="48" t="s">
        <v>45</v>
      </c>
    </row>
    <row r="32" spans="1:3" s="14" customFormat="1" ht="10.15" customHeight="1">
      <c r="A32" s="214"/>
      <c r="B32" s="204"/>
      <c r="C32" s="48" t="s">
        <v>46</v>
      </c>
    </row>
    <row r="33" spans="1:3" s="14" customFormat="1" ht="10.15" customHeight="1">
      <c r="A33" s="213"/>
      <c r="B33" s="205" t="s">
        <v>30</v>
      </c>
      <c r="C33" s="45" t="s">
        <v>47</v>
      </c>
    </row>
    <row r="34" spans="1:3" s="14" customFormat="1" ht="10.15" customHeight="1">
      <c r="A34" s="213"/>
      <c r="B34" s="205"/>
      <c r="C34" s="45" t="s">
        <v>31</v>
      </c>
    </row>
    <row r="35" spans="1:3" s="14" customFormat="1" ht="10.15" customHeight="1">
      <c r="A35" s="213"/>
      <c r="B35" s="206"/>
      <c r="C35" s="45" t="s">
        <v>32</v>
      </c>
    </row>
    <row r="36" spans="1:3" s="14" customFormat="1" ht="10.15" customHeight="1">
      <c r="A36" s="192" t="s">
        <v>48</v>
      </c>
      <c r="B36" s="192" t="s">
        <v>49</v>
      </c>
      <c r="C36" s="25" t="s">
        <v>50</v>
      </c>
    </row>
    <row r="37" spans="1:3" s="14" customFormat="1" ht="10.15" customHeight="1">
      <c r="A37" s="193"/>
      <c r="B37" s="192"/>
      <c r="C37" s="25" t="s">
        <v>51</v>
      </c>
    </row>
    <row r="38" spans="1:3" s="14" customFormat="1" ht="10.15" customHeight="1">
      <c r="A38" s="197" t="s">
        <v>52</v>
      </c>
      <c r="B38" s="194" t="s">
        <v>53</v>
      </c>
      <c r="C38" s="24" t="s">
        <v>54</v>
      </c>
    </row>
    <row r="39" spans="1:3" s="14" customFormat="1" ht="34.15" customHeight="1">
      <c r="A39" s="197"/>
      <c r="B39" s="194"/>
      <c r="C39" s="39" t="s">
        <v>55</v>
      </c>
    </row>
    <row r="40" spans="1:3" s="14" customFormat="1" ht="30.6">
      <c r="A40" s="197"/>
      <c r="B40" s="194"/>
      <c r="C40" s="39" t="s">
        <v>56</v>
      </c>
    </row>
    <row r="41" spans="1:3" s="14" customFormat="1" ht="30.6">
      <c r="A41" s="197"/>
      <c r="B41" s="194"/>
      <c r="C41" s="39" t="s">
        <v>57</v>
      </c>
    </row>
    <row r="42" spans="1:3" s="14" customFormat="1" ht="30.6">
      <c r="A42" s="197"/>
      <c r="B42" s="194"/>
      <c r="C42" s="39" t="s">
        <v>58</v>
      </c>
    </row>
    <row r="43" spans="1:3" s="14" customFormat="1" ht="10.15" customHeight="1">
      <c r="A43" s="197"/>
      <c r="B43" s="194" t="s">
        <v>59</v>
      </c>
      <c r="C43" s="24" t="s">
        <v>60</v>
      </c>
    </row>
    <row r="44" spans="1:3" s="14" customFormat="1" ht="10.15" customHeight="1">
      <c r="A44" s="197"/>
      <c r="B44" s="194"/>
      <c r="C44" s="24" t="s">
        <v>61</v>
      </c>
    </row>
    <row r="45" spans="1:3" s="14" customFormat="1" ht="10.15" customHeight="1">
      <c r="A45" s="197"/>
      <c r="B45" s="194"/>
      <c r="C45" s="37" t="s">
        <v>62</v>
      </c>
    </row>
    <row r="46" spans="1:3" s="14" customFormat="1" ht="10.15" customHeight="1">
      <c r="A46" s="197"/>
      <c r="B46" s="194"/>
      <c r="C46" s="24" t="s">
        <v>63</v>
      </c>
    </row>
    <row r="47" spans="1:3" s="14" customFormat="1" ht="10.15" customHeight="1">
      <c r="A47" s="197"/>
      <c r="B47" s="194"/>
      <c r="C47" s="24" t="s">
        <v>64</v>
      </c>
    </row>
    <row r="48" spans="1:3" s="14" customFormat="1" ht="10.15" customHeight="1">
      <c r="A48" s="197"/>
      <c r="B48" s="194"/>
      <c r="C48" s="24" t="s">
        <v>65</v>
      </c>
    </row>
    <row r="49" spans="1:3" s="14" customFormat="1" ht="10.15" customHeight="1">
      <c r="A49" s="197"/>
      <c r="B49" s="194"/>
      <c r="C49" s="24" t="s">
        <v>66</v>
      </c>
    </row>
    <row r="50" spans="1:3" s="14" customFormat="1" ht="10.15" customHeight="1">
      <c r="A50" s="197"/>
      <c r="B50" s="194"/>
      <c r="C50" s="24" t="s">
        <v>67</v>
      </c>
    </row>
    <row r="51" spans="1:3" s="14" customFormat="1" ht="10.15" customHeight="1">
      <c r="A51" s="197"/>
      <c r="B51" s="194"/>
      <c r="C51" s="24" t="s">
        <v>68</v>
      </c>
    </row>
    <row r="52" spans="1:3" s="14" customFormat="1" ht="10.15" customHeight="1">
      <c r="A52" s="197"/>
      <c r="B52" s="194" t="s">
        <v>69</v>
      </c>
      <c r="C52" s="24" t="s">
        <v>61</v>
      </c>
    </row>
    <row r="53" spans="1:3" s="14" customFormat="1" ht="10.15" customHeight="1">
      <c r="A53" s="197"/>
      <c r="B53" s="194"/>
      <c r="C53" s="24" t="s">
        <v>70</v>
      </c>
    </row>
    <row r="54" spans="1:3" s="190" customFormat="1" ht="10.15" customHeight="1">
      <c r="A54" s="197"/>
      <c r="B54" s="194"/>
      <c r="C54" s="191" t="s">
        <v>62</v>
      </c>
    </row>
    <row r="55" spans="1:3" s="14" customFormat="1" ht="10.15" customHeight="1">
      <c r="A55" s="197"/>
      <c r="B55" s="194"/>
      <c r="C55" s="24" t="s">
        <v>71</v>
      </c>
    </row>
    <row r="56" spans="1:3" s="14" customFormat="1" ht="10.15" customHeight="1">
      <c r="A56" s="197"/>
      <c r="B56" s="194"/>
      <c r="C56" s="24" t="s">
        <v>72</v>
      </c>
    </row>
    <row r="57" spans="1:3" s="14" customFormat="1" ht="10.15" customHeight="1">
      <c r="A57" s="197"/>
      <c r="B57" s="194" t="s">
        <v>73</v>
      </c>
      <c r="C57" s="24" t="s">
        <v>74</v>
      </c>
    </row>
    <row r="58" spans="1:3" s="14" customFormat="1" ht="10.15" customHeight="1">
      <c r="A58" s="197"/>
      <c r="B58" s="194"/>
      <c r="C58" s="24" t="s">
        <v>75</v>
      </c>
    </row>
    <row r="59" spans="1:3" s="14" customFormat="1" ht="10.15" customHeight="1">
      <c r="A59" s="197"/>
      <c r="B59" s="195" t="s">
        <v>76</v>
      </c>
      <c r="C59" s="23" t="s">
        <v>77</v>
      </c>
    </row>
    <row r="60" spans="1:3" s="14" customFormat="1" ht="10.15" customHeight="1">
      <c r="A60" s="197"/>
      <c r="B60" s="196"/>
      <c r="C60" s="24" t="s">
        <v>78</v>
      </c>
    </row>
    <row r="61" spans="1:3" s="14" customFormat="1" ht="10.15" customHeight="1">
      <c r="A61" s="197"/>
      <c r="B61" s="196"/>
      <c r="C61" s="23" t="s">
        <v>79</v>
      </c>
    </row>
    <row r="62" spans="1:3" s="14" customFormat="1" ht="10.15" customHeight="1">
      <c r="A62" s="197"/>
      <c r="B62" s="196"/>
      <c r="C62" s="23" t="s">
        <v>80</v>
      </c>
    </row>
    <row r="63" spans="1:3" s="14" customFormat="1" ht="10.15" customHeight="1">
      <c r="A63" s="197"/>
      <c r="B63" s="196"/>
      <c r="C63" s="23" t="s">
        <v>81</v>
      </c>
    </row>
    <row r="64" spans="1:3" s="14" customFormat="1" ht="10.15" customHeight="1">
      <c r="A64" s="197"/>
      <c r="B64" s="196"/>
      <c r="C64" s="40" t="s">
        <v>82</v>
      </c>
    </row>
    <row r="65" spans="1:3" s="14" customFormat="1" ht="10.15" customHeight="1">
      <c r="A65" s="197"/>
      <c r="B65" s="196"/>
      <c r="C65" s="41" t="s">
        <v>83</v>
      </c>
    </row>
    <row r="66" spans="1:3" s="14" customFormat="1" ht="10.15" customHeight="1">
      <c r="A66" s="197"/>
      <c r="B66" s="196"/>
      <c r="C66" s="23" t="s">
        <v>84</v>
      </c>
    </row>
    <row r="67" spans="1:3" s="14" customFormat="1" ht="10.15" customHeight="1">
      <c r="A67" s="197"/>
      <c r="B67" s="196"/>
      <c r="C67" s="23" t="s">
        <v>85</v>
      </c>
    </row>
    <row r="68" spans="1:3" s="14" customFormat="1" ht="10.15" customHeight="1">
      <c r="A68" s="197"/>
      <c r="B68" s="196"/>
      <c r="C68" s="23" t="s">
        <v>86</v>
      </c>
    </row>
    <row r="69" spans="1:3" s="14" customFormat="1" ht="10.15" customHeight="1">
      <c r="A69" s="197"/>
      <c r="B69" s="194" t="s">
        <v>87</v>
      </c>
      <c r="C69" s="24" t="s">
        <v>88</v>
      </c>
    </row>
    <row r="70" spans="1:3" s="14" customFormat="1" ht="10.15" customHeight="1">
      <c r="A70" s="197"/>
      <c r="B70" s="194"/>
      <c r="C70" s="24" t="s">
        <v>89</v>
      </c>
    </row>
    <row r="71" spans="1:3" s="14" customFormat="1" ht="10.15" customHeight="1">
      <c r="A71" s="197"/>
      <c r="B71" s="194"/>
      <c r="C71" s="24" t="s">
        <v>90</v>
      </c>
    </row>
    <row r="72" spans="1:3" s="14" customFormat="1" ht="10.15" customHeight="1">
      <c r="A72" s="197"/>
      <c r="B72" s="194"/>
      <c r="C72" s="24" t="s">
        <v>91</v>
      </c>
    </row>
    <row r="73" spans="1:3" s="14" customFormat="1" ht="10.15" customHeight="1">
      <c r="A73" s="197"/>
      <c r="B73" s="47" t="s">
        <v>92</v>
      </c>
      <c r="C73" s="24" t="s">
        <v>93</v>
      </c>
    </row>
    <row r="74" spans="1:3" s="14" customFormat="1" ht="10.15" customHeight="1">
      <c r="A74" s="198"/>
      <c r="B74" s="197" t="s">
        <v>94</v>
      </c>
      <c r="C74" s="49" t="s">
        <v>95</v>
      </c>
    </row>
    <row r="75" spans="1:3" s="14" customFormat="1" ht="10.15" customHeight="1">
      <c r="A75" s="198"/>
      <c r="B75" s="197"/>
      <c r="C75" s="49" t="s">
        <v>96</v>
      </c>
    </row>
  </sheetData>
  <mergeCells count="22">
    <mergeCell ref="B3:B5"/>
    <mergeCell ref="B22:B27"/>
    <mergeCell ref="B28:B32"/>
    <mergeCell ref="B33:B35"/>
    <mergeCell ref="A14:A21"/>
    <mergeCell ref="B14:B18"/>
    <mergeCell ref="B19:B21"/>
    <mergeCell ref="A2:A9"/>
    <mergeCell ref="B6:B9"/>
    <mergeCell ref="A10:A12"/>
    <mergeCell ref="B10:B12"/>
    <mergeCell ref="A22:A35"/>
    <mergeCell ref="A36:A37"/>
    <mergeCell ref="B36:B37"/>
    <mergeCell ref="B69:B72"/>
    <mergeCell ref="B59:B68"/>
    <mergeCell ref="B57:B58"/>
    <mergeCell ref="B43:B51"/>
    <mergeCell ref="B52:B56"/>
    <mergeCell ref="B38:B42"/>
    <mergeCell ref="A38:A75"/>
    <mergeCell ref="B74:B7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AFB5C-D8B9-4897-983C-97BBA4DC9FCD}">
  <dimension ref="A1:AC256"/>
  <sheetViews>
    <sheetView tabSelected="1" zoomScaleNormal="100" workbookViewId="0">
      <pane ySplit="3" topLeftCell="A55" activePane="bottomLeft" state="frozen"/>
      <selection pane="bottomLeft" activeCell="F56" sqref="F56"/>
      <selection activeCell="E47" activeCellId="1" sqref="C46 E47"/>
    </sheetView>
  </sheetViews>
  <sheetFormatPr defaultColWidth="9.33203125" defaultRowHeight="15" customHeight="1"/>
  <cols>
    <col min="1" max="1" width="11.5" style="31" customWidth="1"/>
    <col min="2" max="2" width="21.5" style="31" customWidth="1"/>
    <col min="3" max="3" width="22.33203125" style="34" customWidth="1"/>
    <col min="4" max="4" width="38.5" style="29" customWidth="1"/>
    <col min="5" max="5" width="70.1640625" style="29" customWidth="1"/>
    <col min="6" max="6" width="58" style="30" customWidth="1"/>
    <col min="7" max="7" width="16" style="31" customWidth="1"/>
    <col min="8" max="8" width="20.6640625" style="31" customWidth="1"/>
    <col min="9" max="9" width="16" style="31" customWidth="1"/>
    <col min="10" max="10" width="20.6640625" style="31" customWidth="1"/>
    <col min="11" max="11" width="39.1640625" style="34" customWidth="1"/>
    <col min="12" max="13" width="11.5" style="31" customWidth="1"/>
    <col min="14" max="14" width="17.33203125" style="31" customWidth="1"/>
    <col min="15" max="15" width="14.5" style="31" customWidth="1"/>
    <col min="16" max="16" width="13.83203125" style="31" customWidth="1"/>
    <col min="17" max="17" width="23.6640625" style="31" customWidth="1"/>
    <col min="18" max="18" width="20" style="31" customWidth="1"/>
    <col min="19" max="19" width="21.1640625" style="31" customWidth="1"/>
    <col min="20" max="20" width="21.6640625" style="35" customWidth="1"/>
    <col min="21" max="21" width="26.83203125" style="35" customWidth="1"/>
    <col min="22" max="22" width="11.5" style="32" customWidth="1"/>
    <col min="23" max="23" width="26.5" style="51" customWidth="1"/>
    <col min="24" max="24" width="21.6640625" style="35" customWidth="1"/>
    <col min="25" max="25" width="29.1640625" style="52" customWidth="1"/>
    <col min="26" max="26" width="52.6640625" style="31" customWidth="1"/>
    <col min="27" max="27" width="15.6640625" style="31" customWidth="1"/>
    <col min="28" max="28" width="19.6640625" style="32" customWidth="1"/>
    <col min="29" max="29" width="22.1640625" style="29" bestFit="1" customWidth="1"/>
    <col min="30" max="16384" width="9.33203125" style="29"/>
  </cols>
  <sheetData>
    <row r="1" spans="1:29" ht="26.45" customHeight="1">
      <c r="A1" s="56"/>
      <c r="B1" s="56"/>
      <c r="C1" s="57"/>
      <c r="D1" s="58"/>
      <c r="E1" s="58"/>
      <c r="F1" s="59"/>
      <c r="G1" s="60"/>
      <c r="H1" s="60"/>
      <c r="I1" s="60"/>
      <c r="J1" s="60"/>
      <c r="K1" s="247" t="s">
        <v>97</v>
      </c>
      <c r="L1" s="248"/>
      <c r="M1" s="248"/>
      <c r="N1" s="248"/>
      <c r="O1" s="248"/>
      <c r="P1" s="249"/>
      <c r="Q1" s="253" t="s">
        <v>98</v>
      </c>
      <c r="R1" s="254"/>
      <c r="S1" s="255"/>
      <c r="T1" s="259" t="s">
        <v>99</v>
      </c>
      <c r="U1" s="260"/>
      <c r="V1" s="260"/>
      <c r="W1" s="260"/>
      <c r="X1" s="260"/>
      <c r="Y1" s="261"/>
      <c r="Z1" s="237" t="s">
        <v>100</v>
      </c>
      <c r="AA1" s="56"/>
      <c r="AB1" s="56"/>
    </row>
    <row r="2" spans="1:29" ht="26.45" customHeight="1">
      <c r="A2" s="56"/>
      <c r="B2" s="56"/>
      <c r="C2" s="57"/>
      <c r="D2" s="58"/>
      <c r="E2" s="58"/>
      <c r="F2" s="59"/>
      <c r="G2" s="264" t="s">
        <v>101</v>
      </c>
      <c r="H2" s="265"/>
      <c r="I2" s="264" t="s">
        <v>102</v>
      </c>
      <c r="J2" s="266"/>
      <c r="K2" s="250"/>
      <c r="L2" s="251"/>
      <c r="M2" s="251"/>
      <c r="N2" s="251"/>
      <c r="O2" s="251"/>
      <c r="P2" s="252"/>
      <c r="Q2" s="256"/>
      <c r="R2" s="257"/>
      <c r="S2" s="258"/>
      <c r="T2" s="244" t="s">
        <v>103</v>
      </c>
      <c r="U2" s="245"/>
      <c r="V2" s="245"/>
      <c r="W2" s="246"/>
      <c r="X2" s="262" t="s">
        <v>104</v>
      </c>
      <c r="Y2" s="263"/>
      <c r="Z2" s="238"/>
      <c r="AA2" s="56"/>
      <c r="AB2" s="56"/>
    </row>
    <row r="3" spans="1:29" s="31" customFormat="1" ht="78" customHeight="1">
      <c r="A3" s="61" t="s">
        <v>105</v>
      </c>
      <c r="B3" s="62" t="s">
        <v>0</v>
      </c>
      <c r="C3" s="62" t="s">
        <v>1</v>
      </c>
      <c r="D3" s="62" t="s">
        <v>2</v>
      </c>
      <c r="E3" s="63" t="s">
        <v>106</v>
      </c>
      <c r="F3" s="64" t="s">
        <v>107</v>
      </c>
      <c r="G3" s="64" t="s">
        <v>108</v>
      </c>
      <c r="H3" s="65" t="s">
        <v>109</v>
      </c>
      <c r="I3" s="64" t="s">
        <v>110</v>
      </c>
      <c r="J3" s="64" t="s">
        <v>111</v>
      </c>
      <c r="K3" s="66" t="s">
        <v>112</v>
      </c>
      <c r="L3" s="67" t="s">
        <v>113</v>
      </c>
      <c r="M3" s="67" t="s">
        <v>114</v>
      </c>
      <c r="N3" s="67" t="s">
        <v>115</v>
      </c>
      <c r="O3" s="67" t="s">
        <v>116</v>
      </c>
      <c r="P3" s="67" t="s">
        <v>117</v>
      </c>
      <c r="Q3" s="68" t="s">
        <v>118</v>
      </c>
      <c r="R3" s="54" t="s">
        <v>119</v>
      </c>
      <c r="S3" s="50" t="s">
        <v>120</v>
      </c>
      <c r="T3" s="55" t="s">
        <v>121</v>
      </c>
      <c r="U3" s="55" t="s">
        <v>122</v>
      </c>
      <c r="V3" s="69" t="s">
        <v>123</v>
      </c>
      <c r="W3" s="70" t="s">
        <v>124</v>
      </c>
      <c r="X3" s="71" t="s">
        <v>125</v>
      </c>
      <c r="Y3" s="72" t="s">
        <v>126</v>
      </c>
      <c r="Z3" s="73" t="s">
        <v>127</v>
      </c>
      <c r="AA3" s="74" t="s">
        <v>128</v>
      </c>
      <c r="AB3" s="75" t="s">
        <v>129</v>
      </c>
      <c r="AC3" s="29"/>
    </row>
    <row r="4" spans="1:29" s="46" customFormat="1" ht="93.6" customHeight="1">
      <c r="A4" s="76" t="s">
        <v>130</v>
      </c>
      <c r="B4" s="77" t="s">
        <v>15</v>
      </c>
      <c r="C4" s="77" t="s">
        <v>16</v>
      </c>
      <c r="D4" s="77" t="s">
        <v>131</v>
      </c>
      <c r="E4" s="78" t="s">
        <v>132</v>
      </c>
      <c r="F4" s="79" t="s">
        <v>133</v>
      </c>
      <c r="G4" s="80" t="s">
        <v>134</v>
      </c>
      <c r="H4" s="81">
        <v>300</v>
      </c>
      <c r="I4" s="82" t="s">
        <v>135</v>
      </c>
      <c r="J4" s="82">
        <v>105000</v>
      </c>
      <c r="K4" s="83" t="s">
        <v>136</v>
      </c>
      <c r="L4" s="84" t="s">
        <v>136</v>
      </c>
      <c r="M4" s="84" t="s">
        <v>136</v>
      </c>
      <c r="N4" s="84" t="s">
        <v>136</v>
      </c>
      <c r="O4" s="84" t="s">
        <v>136</v>
      </c>
      <c r="P4" s="84" t="s">
        <v>136</v>
      </c>
      <c r="Q4" s="85" t="s">
        <v>137</v>
      </c>
      <c r="R4" s="86" t="s">
        <v>138</v>
      </c>
      <c r="S4" s="87" t="s">
        <v>136</v>
      </c>
      <c r="T4" s="88">
        <v>2.62</v>
      </c>
      <c r="U4" s="89">
        <f t="shared" ref="U4:U50" si="0">SUM(H4*T4)</f>
        <v>786</v>
      </c>
      <c r="V4" s="90">
        <v>0.2</v>
      </c>
      <c r="W4" s="91">
        <f t="shared" ref="W4:W8" si="1">SUM(U4*1.2)</f>
        <v>943.19999999999993</v>
      </c>
      <c r="X4" s="92">
        <v>7.4999999999999997E-3</v>
      </c>
      <c r="Y4" s="93">
        <f t="shared" ref="Y4:Y50" si="2">SUM(J4*X4)</f>
        <v>787.5</v>
      </c>
      <c r="Z4" s="94" t="s">
        <v>139</v>
      </c>
      <c r="AA4" s="95" t="s">
        <v>140</v>
      </c>
      <c r="AB4" s="80" t="s">
        <v>141</v>
      </c>
    </row>
    <row r="5" spans="1:29" s="46" customFormat="1" ht="91.9" customHeight="1">
      <c r="A5" s="96" t="s">
        <v>130</v>
      </c>
      <c r="B5" s="83" t="s">
        <v>142</v>
      </c>
      <c r="C5" s="83" t="s">
        <v>76</v>
      </c>
      <c r="D5" s="83" t="s">
        <v>82</v>
      </c>
      <c r="E5" s="97" t="s">
        <v>143</v>
      </c>
      <c r="F5" s="79" t="s">
        <v>144</v>
      </c>
      <c r="G5" s="80" t="s">
        <v>145</v>
      </c>
      <c r="H5" s="98">
        <v>600</v>
      </c>
      <c r="I5" s="80" t="s">
        <v>145</v>
      </c>
      <c r="J5" s="99">
        <v>600</v>
      </c>
      <c r="K5" s="83" t="s">
        <v>136</v>
      </c>
      <c r="L5" s="84" t="s">
        <v>136</v>
      </c>
      <c r="M5" s="84" t="s">
        <v>136</v>
      </c>
      <c r="N5" s="84" t="s">
        <v>136</v>
      </c>
      <c r="O5" s="84" t="s">
        <v>136</v>
      </c>
      <c r="P5" s="84" t="s">
        <v>136</v>
      </c>
      <c r="Q5" s="85" t="s">
        <v>146</v>
      </c>
      <c r="R5" s="86" t="s">
        <v>147</v>
      </c>
      <c r="S5" s="87" t="s">
        <v>136</v>
      </c>
      <c r="T5" s="88">
        <v>0.4</v>
      </c>
      <c r="U5" s="89">
        <f t="shared" si="0"/>
        <v>240</v>
      </c>
      <c r="V5" s="90">
        <v>0.2</v>
      </c>
      <c r="W5" s="91">
        <f t="shared" si="1"/>
        <v>288</v>
      </c>
      <c r="X5" s="92">
        <v>0.4</v>
      </c>
      <c r="Y5" s="93">
        <f t="shared" si="2"/>
        <v>240</v>
      </c>
      <c r="Z5" s="94" t="s">
        <v>148</v>
      </c>
      <c r="AA5" s="95" t="s">
        <v>140</v>
      </c>
      <c r="AB5" s="80" t="s">
        <v>149</v>
      </c>
    </row>
    <row r="6" spans="1:29" s="46" customFormat="1" ht="79.900000000000006" customHeight="1">
      <c r="A6" s="96" t="s">
        <v>130</v>
      </c>
      <c r="B6" s="83" t="s">
        <v>23</v>
      </c>
      <c r="C6" s="83" t="s">
        <v>24</v>
      </c>
      <c r="D6" s="83" t="s">
        <v>27</v>
      </c>
      <c r="E6" s="97" t="s">
        <v>150</v>
      </c>
      <c r="F6" s="100" t="s">
        <v>151</v>
      </c>
      <c r="G6" s="80" t="s">
        <v>152</v>
      </c>
      <c r="H6" s="98">
        <v>100</v>
      </c>
      <c r="I6" s="80" t="s">
        <v>152</v>
      </c>
      <c r="J6" s="99">
        <v>100</v>
      </c>
      <c r="K6" s="83" t="s">
        <v>136</v>
      </c>
      <c r="L6" s="84" t="s">
        <v>136</v>
      </c>
      <c r="M6" s="84" t="s">
        <v>136</v>
      </c>
      <c r="N6" s="84" t="s">
        <v>136</v>
      </c>
      <c r="O6" s="84" t="s">
        <v>136</v>
      </c>
      <c r="P6" s="84" t="s">
        <v>136</v>
      </c>
      <c r="Q6" s="85" t="s">
        <v>146</v>
      </c>
      <c r="R6" s="86" t="s">
        <v>147</v>
      </c>
      <c r="S6" s="87" t="s">
        <v>136</v>
      </c>
      <c r="T6" s="88">
        <v>2.1</v>
      </c>
      <c r="U6" s="89">
        <f t="shared" si="0"/>
        <v>210</v>
      </c>
      <c r="V6" s="90">
        <v>0.2</v>
      </c>
      <c r="W6" s="91">
        <f t="shared" si="1"/>
        <v>252</v>
      </c>
      <c r="X6" s="92">
        <v>2.1</v>
      </c>
      <c r="Y6" s="93">
        <f t="shared" si="2"/>
        <v>210</v>
      </c>
      <c r="Z6" s="94" t="s">
        <v>153</v>
      </c>
      <c r="AA6" s="95" t="s">
        <v>140</v>
      </c>
      <c r="AB6" s="80" t="s">
        <v>154</v>
      </c>
    </row>
    <row r="7" spans="1:29" s="46" customFormat="1" ht="79.900000000000006" customHeight="1">
      <c r="A7" s="96" t="s">
        <v>130</v>
      </c>
      <c r="B7" s="83" t="s">
        <v>34</v>
      </c>
      <c r="C7" s="83" t="s">
        <v>24</v>
      </c>
      <c r="D7" s="97" t="s">
        <v>42</v>
      </c>
      <c r="E7" s="101" t="s">
        <v>155</v>
      </c>
      <c r="F7" s="100" t="s">
        <v>156</v>
      </c>
      <c r="G7" s="80" t="s">
        <v>145</v>
      </c>
      <c r="H7" s="98">
        <v>100000</v>
      </c>
      <c r="I7" s="80" t="s">
        <v>157</v>
      </c>
      <c r="J7" s="99">
        <v>100000</v>
      </c>
      <c r="K7" s="83" t="s">
        <v>136</v>
      </c>
      <c r="L7" s="84" t="s">
        <v>136</v>
      </c>
      <c r="M7" s="84" t="s">
        <v>136</v>
      </c>
      <c r="N7" s="84" t="s">
        <v>136</v>
      </c>
      <c r="O7" s="84" t="s">
        <v>136</v>
      </c>
      <c r="P7" s="84" t="s">
        <v>136</v>
      </c>
      <c r="Q7" s="85" t="s">
        <v>158</v>
      </c>
      <c r="R7" s="86" t="s">
        <v>159</v>
      </c>
      <c r="S7" s="87" t="s">
        <v>136</v>
      </c>
      <c r="T7" s="88">
        <v>4.7500000000000001E-2</v>
      </c>
      <c r="U7" s="89">
        <f t="shared" si="0"/>
        <v>4750</v>
      </c>
      <c r="V7" s="90">
        <v>0.2</v>
      </c>
      <c r="W7" s="91">
        <f t="shared" si="1"/>
        <v>5700</v>
      </c>
      <c r="X7" s="92">
        <v>4.7500000000000001E-2</v>
      </c>
      <c r="Y7" s="93">
        <f t="shared" si="2"/>
        <v>4750</v>
      </c>
      <c r="Z7" s="94" t="s">
        <v>160</v>
      </c>
      <c r="AA7" s="95" t="s">
        <v>140</v>
      </c>
      <c r="AB7" s="80" t="s">
        <v>161</v>
      </c>
    </row>
    <row r="8" spans="1:29" ht="79.900000000000006" customHeight="1">
      <c r="A8" s="102" t="s">
        <v>162</v>
      </c>
      <c r="B8" s="215" t="s">
        <v>3</v>
      </c>
      <c r="C8" s="215" t="s">
        <v>4</v>
      </c>
      <c r="D8" s="215" t="s">
        <v>5</v>
      </c>
      <c r="E8" s="104" t="s">
        <v>163</v>
      </c>
      <c r="F8" s="105" t="s">
        <v>164</v>
      </c>
      <c r="G8" s="106" t="s">
        <v>145</v>
      </c>
      <c r="H8" s="107">
        <v>10</v>
      </c>
      <c r="I8" s="108" t="s">
        <v>145</v>
      </c>
      <c r="J8" s="109">
        <v>10</v>
      </c>
      <c r="K8" s="103"/>
      <c r="L8" s="106"/>
      <c r="M8" s="106"/>
      <c r="N8" s="106"/>
      <c r="O8" s="106"/>
      <c r="P8" s="106"/>
      <c r="Q8" s="110"/>
      <c r="R8" s="108"/>
      <c r="S8" s="111"/>
      <c r="T8" s="112"/>
      <c r="U8" s="113">
        <f t="shared" si="0"/>
        <v>0</v>
      </c>
      <c r="V8" s="114">
        <v>0.2</v>
      </c>
      <c r="W8" s="115">
        <f t="shared" si="1"/>
        <v>0</v>
      </c>
      <c r="X8" s="112"/>
      <c r="Y8" s="116">
        <f t="shared" si="2"/>
        <v>0</v>
      </c>
      <c r="Z8" s="53" t="s">
        <v>165</v>
      </c>
      <c r="AA8" s="95" t="s">
        <v>140</v>
      </c>
      <c r="AB8" s="106" t="s">
        <v>166</v>
      </c>
    </row>
    <row r="9" spans="1:29" ht="79.900000000000006" customHeight="1">
      <c r="A9" s="102" t="s">
        <v>167</v>
      </c>
      <c r="B9" s="215"/>
      <c r="C9" s="215"/>
      <c r="D9" s="215"/>
      <c r="E9" s="104" t="s">
        <v>168</v>
      </c>
      <c r="F9" s="105" t="s">
        <v>169</v>
      </c>
      <c r="G9" s="106" t="s">
        <v>145</v>
      </c>
      <c r="H9" s="107">
        <v>20</v>
      </c>
      <c r="I9" s="108" t="s">
        <v>145</v>
      </c>
      <c r="J9" s="109">
        <v>20</v>
      </c>
      <c r="K9" s="103"/>
      <c r="L9" s="106"/>
      <c r="M9" s="106"/>
      <c r="N9" s="106"/>
      <c r="O9" s="106"/>
      <c r="P9" s="106"/>
      <c r="Q9" s="110"/>
      <c r="R9" s="108"/>
      <c r="S9" s="111"/>
      <c r="T9" s="112"/>
      <c r="U9" s="113">
        <f t="shared" si="0"/>
        <v>0</v>
      </c>
      <c r="V9" s="114">
        <v>0.2</v>
      </c>
      <c r="W9" s="115">
        <f t="shared" ref="W9:W50" si="3">SUM(U9*1.2)</f>
        <v>0</v>
      </c>
      <c r="X9" s="112"/>
      <c r="Y9" s="116">
        <f t="shared" si="2"/>
        <v>0</v>
      </c>
      <c r="Z9" s="53" t="s">
        <v>165</v>
      </c>
      <c r="AA9" s="95" t="s">
        <v>140</v>
      </c>
      <c r="AB9" s="106" t="s">
        <v>170</v>
      </c>
    </row>
    <row r="10" spans="1:29" ht="79.900000000000006" customHeight="1">
      <c r="A10" s="102" t="s">
        <v>171</v>
      </c>
      <c r="B10" s="215"/>
      <c r="C10" s="224" t="s">
        <v>6</v>
      </c>
      <c r="D10" s="216" t="s">
        <v>7</v>
      </c>
      <c r="E10" s="104" t="s">
        <v>172</v>
      </c>
      <c r="F10" s="105" t="s">
        <v>173</v>
      </c>
      <c r="G10" s="106" t="s">
        <v>145</v>
      </c>
      <c r="H10" s="107">
        <v>30</v>
      </c>
      <c r="I10" s="108" t="s">
        <v>145</v>
      </c>
      <c r="J10" s="109">
        <v>30</v>
      </c>
      <c r="K10" s="103"/>
      <c r="L10" s="106"/>
      <c r="M10" s="106"/>
      <c r="N10" s="106"/>
      <c r="O10" s="106"/>
      <c r="P10" s="106"/>
      <c r="Q10" s="110"/>
      <c r="R10" s="108"/>
      <c r="S10" s="111"/>
      <c r="T10" s="112"/>
      <c r="U10" s="113">
        <f t="shared" si="0"/>
        <v>0</v>
      </c>
      <c r="V10" s="114">
        <v>0.2</v>
      </c>
      <c r="W10" s="115">
        <f t="shared" si="3"/>
        <v>0</v>
      </c>
      <c r="X10" s="112"/>
      <c r="Y10" s="116">
        <f t="shared" si="2"/>
        <v>0</v>
      </c>
      <c r="Z10" s="53" t="s">
        <v>165</v>
      </c>
      <c r="AA10" s="95" t="s">
        <v>140</v>
      </c>
      <c r="AB10" s="106" t="s">
        <v>174</v>
      </c>
    </row>
    <row r="11" spans="1:29" ht="79.900000000000006" customHeight="1">
      <c r="A11" s="102" t="s">
        <v>175</v>
      </c>
      <c r="B11" s="215"/>
      <c r="C11" s="225"/>
      <c r="D11" s="217"/>
      <c r="E11" s="104" t="s">
        <v>176</v>
      </c>
      <c r="F11" s="117" t="s">
        <v>177</v>
      </c>
      <c r="G11" s="106" t="s">
        <v>145</v>
      </c>
      <c r="H11" s="107">
        <v>10</v>
      </c>
      <c r="I11" s="108" t="s">
        <v>145</v>
      </c>
      <c r="J11" s="109">
        <v>10</v>
      </c>
      <c r="K11" s="103"/>
      <c r="L11" s="106"/>
      <c r="M11" s="106"/>
      <c r="N11" s="106"/>
      <c r="O11" s="106"/>
      <c r="P11" s="106"/>
      <c r="Q11" s="110"/>
      <c r="R11" s="108"/>
      <c r="S11" s="111"/>
      <c r="T11" s="112"/>
      <c r="U11" s="113">
        <f t="shared" si="0"/>
        <v>0</v>
      </c>
      <c r="V11" s="114">
        <v>0.2</v>
      </c>
      <c r="W11" s="115">
        <f t="shared" si="3"/>
        <v>0</v>
      </c>
      <c r="X11" s="112"/>
      <c r="Y11" s="116">
        <f t="shared" si="2"/>
        <v>0</v>
      </c>
      <c r="Z11" s="53" t="s">
        <v>178</v>
      </c>
      <c r="AA11" s="95" t="s">
        <v>140</v>
      </c>
      <c r="AB11" s="106" t="s">
        <v>179</v>
      </c>
    </row>
    <row r="12" spans="1:29" ht="79.900000000000006" customHeight="1">
      <c r="A12" s="102" t="s">
        <v>180</v>
      </c>
      <c r="B12" s="215"/>
      <c r="C12" s="225"/>
      <c r="D12" s="217"/>
      <c r="E12" s="104" t="s">
        <v>181</v>
      </c>
      <c r="F12" s="105" t="s">
        <v>182</v>
      </c>
      <c r="G12" s="106" t="s">
        <v>145</v>
      </c>
      <c r="H12" s="107">
        <v>80</v>
      </c>
      <c r="I12" s="108" t="s">
        <v>145</v>
      </c>
      <c r="J12" s="109">
        <v>80</v>
      </c>
      <c r="K12" s="103"/>
      <c r="L12" s="106"/>
      <c r="M12" s="106"/>
      <c r="N12" s="106"/>
      <c r="O12" s="106"/>
      <c r="P12" s="106"/>
      <c r="Q12" s="110"/>
      <c r="R12" s="108"/>
      <c r="S12" s="111"/>
      <c r="T12" s="112"/>
      <c r="U12" s="113">
        <f t="shared" si="0"/>
        <v>0</v>
      </c>
      <c r="V12" s="114">
        <v>0.2</v>
      </c>
      <c r="W12" s="115">
        <f t="shared" si="3"/>
        <v>0</v>
      </c>
      <c r="X12" s="112"/>
      <c r="Y12" s="116">
        <f t="shared" si="2"/>
        <v>0</v>
      </c>
      <c r="Z12" s="53" t="s">
        <v>178</v>
      </c>
      <c r="AA12" s="95" t="s">
        <v>140</v>
      </c>
      <c r="AB12" s="106" t="s">
        <v>183</v>
      </c>
    </row>
    <row r="13" spans="1:29" ht="79.900000000000006" customHeight="1">
      <c r="A13" s="102" t="s">
        <v>184</v>
      </c>
      <c r="B13" s="215"/>
      <c r="C13" s="225"/>
      <c r="D13" s="217"/>
      <c r="E13" s="104" t="s">
        <v>185</v>
      </c>
      <c r="F13" s="117" t="s">
        <v>186</v>
      </c>
      <c r="G13" s="106" t="s">
        <v>145</v>
      </c>
      <c r="H13" s="107">
        <v>10</v>
      </c>
      <c r="I13" s="108" t="s">
        <v>145</v>
      </c>
      <c r="J13" s="109">
        <v>10</v>
      </c>
      <c r="K13" s="103"/>
      <c r="L13" s="106"/>
      <c r="M13" s="106"/>
      <c r="N13" s="106"/>
      <c r="O13" s="106"/>
      <c r="P13" s="106"/>
      <c r="Q13" s="110"/>
      <c r="R13" s="108"/>
      <c r="S13" s="111"/>
      <c r="T13" s="112"/>
      <c r="U13" s="113">
        <f t="shared" si="0"/>
        <v>0</v>
      </c>
      <c r="V13" s="114">
        <v>0.2</v>
      </c>
      <c r="W13" s="115">
        <f t="shared" si="3"/>
        <v>0</v>
      </c>
      <c r="X13" s="112"/>
      <c r="Y13" s="116">
        <f t="shared" si="2"/>
        <v>0</v>
      </c>
      <c r="Z13" s="53" t="s">
        <v>178</v>
      </c>
      <c r="AA13" s="95" t="s">
        <v>140</v>
      </c>
      <c r="AB13" s="106" t="s">
        <v>187</v>
      </c>
    </row>
    <row r="14" spans="1:29" ht="79.900000000000006" customHeight="1">
      <c r="A14" s="102" t="s">
        <v>188</v>
      </c>
      <c r="B14" s="215"/>
      <c r="C14" s="225"/>
      <c r="D14" s="217"/>
      <c r="E14" s="104" t="s">
        <v>189</v>
      </c>
      <c r="F14" s="117" t="s">
        <v>190</v>
      </c>
      <c r="G14" s="106" t="s">
        <v>145</v>
      </c>
      <c r="H14" s="107">
        <v>10</v>
      </c>
      <c r="I14" s="108" t="s">
        <v>145</v>
      </c>
      <c r="J14" s="109">
        <v>10</v>
      </c>
      <c r="K14" s="103"/>
      <c r="L14" s="106"/>
      <c r="M14" s="106"/>
      <c r="N14" s="106"/>
      <c r="O14" s="106"/>
      <c r="P14" s="106"/>
      <c r="Q14" s="110"/>
      <c r="R14" s="108"/>
      <c r="S14" s="111"/>
      <c r="T14" s="112"/>
      <c r="U14" s="113">
        <f t="shared" si="0"/>
        <v>0</v>
      </c>
      <c r="V14" s="114">
        <v>0.2</v>
      </c>
      <c r="W14" s="115">
        <f t="shared" si="3"/>
        <v>0</v>
      </c>
      <c r="X14" s="112"/>
      <c r="Y14" s="116">
        <f t="shared" si="2"/>
        <v>0</v>
      </c>
      <c r="Z14" s="53" t="s">
        <v>178</v>
      </c>
      <c r="AA14" s="95" t="s">
        <v>140</v>
      </c>
      <c r="AB14" s="106" t="s">
        <v>191</v>
      </c>
    </row>
    <row r="15" spans="1:29" ht="79.900000000000006" customHeight="1">
      <c r="A15" s="102" t="s">
        <v>192</v>
      </c>
      <c r="B15" s="215"/>
      <c r="C15" s="225"/>
      <c r="D15" s="217"/>
      <c r="E15" s="104" t="s">
        <v>193</v>
      </c>
      <c r="F15" s="105" t="s">
        <v>194</v>
      </c>
      <c r="G15" s="106" t="s">
        <v>145</v>
      </c>
      <c r="H15" s="107">
        <v>10</v>
      </c>
      <c r="I15" s="108" t="s">
        <v>145</v>
      </c>
      <c r="J15" s="109">
        <v>10</v>
      </c>
      <c r="K15" s="103"/>
      <c r="L15" s="106"/>
      <c r="M15" s="106"/>
      <c r="N15" s="106"/>
      <c r="O15" s="106"/>
      <c r="P15" s="106"/>
      <c r="Q15" s="110"/>
      <c r="R15" s="108"/>
      <c r="S15" s="111"/>
      <c r="T15" s="112"/>
      <c r="U15" s="113">
        <f t="shared" si="0"/>
        <v>0</v>
      </c>
      <c r="V15" s="114">
        <v>0.2</v>
      </c>
      <c r="W15" s="115">
        <f t="shared" si="3"/>
        <v>0</v>
      </c>
      <c r="X15" s="112"/>
      <c r="Y15" s="116">
        <f t="shared" si="2"/>
        <v>0</v>
      </c>
      <c r="Z15" s="53" t="s">
        <v>178</v>
      </c>
      <c r="AA15" s="95" t="s">
        <v>140</v>
      </c>
      <c r="AB15" s="106" t="s">
        <v>195</v>
      </c>
    </row>
    <row r="16" spans="1:29" ht="79.900000000000006" customHeight="1">
      <c r="A16" s="102" t="s">
        <v>196</v>
      </c>
      <c r="B16" s="215"/>
      <c r="C16" s="225"/>
      <c r="D16" s="217"/>
      <c r="E16" s="104" t="s">
        <v>197</v>
      </c>
      <c r="F16" s="105" t="s">
        <v>198</v>
      </c>
      <c r="G16" s="106" t="s">
        <v>145</v>
      </c>
      <c r="H16" s="107">
        <v>10</v>
      </c>
      <c r="I16" s="108" t="s">
        <v>145</v>
      </c>
      <c r="J16" s="109">
        <v>10</v>
      </c>
      <c r="K16" s="103"/>
      <c r="L16" s="106"/>
      <c r="M16" s="106"/>
      <c r="N16" s="106"/>
      <c r="O16" s="106"/>
      <c r="P16" s="106"/>
      <c r="Q16" s="110"/>
      <c r="R16" s="108"/>
      <c r="S16" s="111"/>
      <c r="T16" s="112"/>
      <c r="U16" s="113">
        <f t="shared" si="0"/>
        <v>0</v>
      </c>
      <c r="V16" s="114">
        <v>0.2</v>
      </c>
      <c r="W16" s="115">
        <f t="shared" si="3"/>
        <v>0</v>
      </c>
      <c r="X16" s="112"/>
      <c r="Y16" s="116">
        <f t="shared" si="2"/>
        <v>0</v>
      </c>
      <c r="Z16" s="53" t="s">
        <v>178</v>
      </c>
      <c r="AA16" s="95" t="s">
        <v>140</v>
      </c>
      <c r="AB16" s="106" t="s">
        <v>199</v>
      </c>
    </row>
    <row r="17" spans="1:28" ht="79.900000000000006" customHeight="1">
      <c r="A17" s="102" t="s">
        <v>200</v>
      </c>
      <c r="B17" s="215"/>
      <c r="C17" s="225"/>
      <c r="D17" s="217"/>
      <c r="E17" s="104" t="s">
        <v>201</v>
      </c>
      <c r="F17" s="105" t="s">
        <v>202</v>
      </c>
      <c r="G17" s="106" t="s">
        <v>145</v>
      </c>
      <c r="H17" s="107">
        <v>10</v>
      </c>
      <c r="I17" s="108" t="s">
        <v>145</v>
      </c>
      <c r="J17" s="109">
        <v>10</v>
      </c>
      <c r="K17" s="103"/>
      <c r="L17" s="106"/>
      <c r="M17" s="106"/>
      <c r="N17" s="106"/>
      <c r="O17" s="106"/>
      <c r="P17" s="106"/>
      <c r="Q17" s="110"/>
      <c r="R17" s="108"/>
      <c r="S17" s="111"/>
      <c r="T17" s="112"/>
      <c r="U17" s="113">
        <f t="shared" si="0"/>
        <v>0</v>
      </c>
      <c r="V17" s="114">
        <v>0.2</v>
      </c>
      <c r="W17" s="115">
        <f t="shared" si="3"/>
        <v>0</v>
      </c>
      <c r="X17" s="112"/>
      <c r="Y17" s="116">
        <f t="shared" si="2"/>
        <v>0</v>
      </c>
      <c r="Z17" s="53" t="s">
        <v>178</v>
      </c>
      <c r="AA17" s="95" t="s">
        <v>140</v>
      </c>
      <c r="AB17" s="106" t="s">
        <v>203</v>
      </c>
    </row>
    <row r="18" spans="1:28" ht="79.900000000000006" customHeight="1">
      <c r="A18" s="102" t="s">
        <v>204</v>
      </c>
      <c r="B18" s="215"/>
      <c r="C18" s="225"/>
      <c r="D18" s="217"/>
      <c r="E18" s="104" t="s">
        <v>205</v>
      </c>
      <c r="F18" s="105" t="s">
        <v>206</v>
      </c>
      <c r="G18" s="106" t="s">
        <v>145</v>
      </c>
      <c r="H18" s="107">
        <v>10</v>
      </c>
      <c r="I18" s="108" t="s">
        <v>145</v>
      </c>
      <c r="J18" s="109">
        <v>10</v>
      </c>
      <c r="K18" s="103"/>
      <c r="L18" s="106"/>
      <c r="M18" s="106"/>
      <c r="N18" s="106"/>
      <c r="O18" s="106"/>
      <c r="P18" s="106"/>
      <c r="Q18" s="110"/>
      <c r="R18" s="108"/>
      <c r="S18" s="111"/>
      <c r="T18" s="112"/>
      <c r="U18" s="113">
        <f t="shared" si="0"/>
        <v>0</v>
      </c>
      <c r="V18" s="114">
        <v>0.2</v>
      </c>
      <c r="W18" s="115">
        <f t="shared" si="3"/>
        <v>0</v>
      </c>
      <c r="X18" s="112"/>
      <c r="Y18" s="116">
        <f t="shared" si="2"/>
        <v>0</v>
      </c>
      <c r="Z18" s="53" t="s">
        <v>178</v>
      </c>
      <c r="AA18" s="95" t="s">
        <v>140</v>
      </c>
      <c r="AB18" s="106" t="s">
        <v>207</v>
      </c>
    </row>
    <row r="19" spans="1:28" ht="79.900000000000006" customHeight="1">
      <c r="A19" s="102" t="s">
        <v>208</v>
      </c>
      <c r="B19" s="215"/>
      <c r="C19" s="225"/>
      <c r="D19" s="217"/>
      <c r="E19" s="104" t="s">
        <v>209</v>
      </c>
      <c r="F19" s="105" t="s">
        <v>210</v>
      </c>
      <c r="G19" s="106" t="s">
        <v>145</v>
      </c>
      <c r="H19" s="107">
        <v>10</v>
      </c>
      <c r="I19" s="108" t="s">
        <v>145</v>
      </c>
      <c r="J19" s="109">
        <v>10</v>
      </c>
      <c r="K19" s="103"/>
      <c r="L19" s="106"/>
      <c r="M19" s="106"/>
      <c r="N19" s="106"/>
      <c r="O19" s="106"/>
      <c r="P19" s="106"/>
      <c r="Q19" s="110"/>
      <c r="R19" s="108"/>
      <c r="S19" s="111"/>
      <c r="T19" s="112"/>
      <c r="U19" s="113">
        <f t="shared" si="0"/>
        <v>0</v>
      </c>
      <c r="V19" s="114">
        <v>0.2</v>
      </c>
      <c r="W19" s="115">
        <f t="shared" si="3"/>
        <v>0</v>
      </c>
      <c r="X19" s="112"/>
      <c r="Y19" s="116">
        <f t="shared" si="2"/>
        <v>0</v>
      </c>
      <c r="Z19" s="53" t="s">
        <v>178</v>
      </c>
      <c r="AA19" s="95" t="s">
        <v>140</v>
      </c>
      <c r="AB19" s="106" t="s">
        <v>211</v>
      </c>
    </row>
    <row r="20" spans="1:28" ht="79.900000000000006" customHeight="1">
      <c r="A20" s="102" t="s">
        <v>212</v>
      </c>
      <c r="B20" s="215"/>
      <c r="C20" s="225"/>
      <c r="D20" s="219" t="s">
        <v>8</v>
      </c>
      <c r="E20" s="105" t="s">
        <v>213</v>
      </c>
      <c r="F20" s="105" t="s">
        <v>214</v>
      </c>
      <c r="G20" s="106" t="s">
        <v>145</v>
      </c>
      <c r="H20" s="107">
        <v>225</v>
      </c>
      <c r="I20" s="108" t="s">
        <v>145</v>
      </c>
      <c r="J20" s="109">
        <v>225</v>
      </c>
      <c r="K20" s="103"/>
      <c r="L20" s="106"/>
      <c r="M20" s="106"/>
      <c r="N20" s="106"/>
      <c r="O20" s="106"/>
      <c r="P20" s="106"/>
      <c r="Q20" s="110"/>
      <c r="R20" s="108"/>
      <c r="S20" s="111"/>
      <c r="T20" s="112"/>
      <c r="U20" s="113">
        <f t="shared" si="0"/>
        <v>0</v>
      </c>
      <c r="V20" s="114">
        <v>0.2</v>
      </c>
      <c r="W20" s="115">
        <f t="shared" si="3"/>
        <v>0</v>
      </c>
      <c r="X20" s="112"/>
      <c r="Y20" s="116">
        <f t="shared" si="2"/>
        <v>0</v>
      </c>
      <c r="Z20" s="53" t="s">
        <v>165</v>
      </c>
      <c r="AA20" s="95" t="s">
        <v>140</v>
      </c>
      <c r="AB20" s="106" t="s">
        <v>215</v>
      </c>
    </row>
    <row r="21" spans="1:28" ht="79.900000000000006" customHeight="1">
      <c r="A21" s="102" t="s">
        <v>216</v>
      </c>
      <c r="B21" s="215"/>
      <c r="C21" s="225"/>
      <c r="D21" s="219"/>
      <c r="E21" s="104" t="s">
        <v>217</v>
      </c>
      <c r="F21" s="105" t="s">
        <v>218</v>
      </c>
      <c r="G21" s="106" t="s">
        <v>145</v>
      </c>
      <c r="H21" s="107">
        <v>15</v>
      </c>
      <c r="I21" s="108" t="s">
        <v>145</v>
      </c>
      <c r="J21" s="109">
        <v>15</v>
      </c>
      <c r="K21" s="103"/>
      <c r="L21" s="106"/>
      <c r="M21" s="106"/>
      <c r="N21" s="106"/>
      <c r="O21" s="106"/>
      <c r="P21" s="106"/>
      <c r="Q21" s="110"/>
      <c r="R21" s="108"/>
      <c r="S21" s="111"/>
      <c r="T21" s="112"/>
      <c r="U21" s="113">
        <f t="shared" si="0"/>
        <v>0</v>
      </c>
      <c r="V21" s="114">
        <v>0.2</v>
      </c>
      <c r="W21" s="115">
        <f t="shared" si="3"/>
        <v>0</v>
      </c>
      <c r="X21" s="112"/>
      <c r="Y21" s="116">
        <f t="shared" si="2"/>
        <v>0</v>
      </c>
      <c r="Z21" s="53" t="s">
        <v>165</v>
      </c>
      <c r="AA21" s="95" t="s">
        <v>140</v>
      </c>
      <c r="AB21" s="106" t="s">
        <v>219</v>
      </c>
    </row>
    <row r="22" spans="1:28" ht="79.900000000000006" customHeight="1">
      <c r="A22" s="102" t="s">
        <v>220</v>
      </c>
      <c r="B22" s="215"/>
      <c r="C22" s="225"/>
      <c r="D22" s="220" t="s">
        <v>9</v>
      </c>
      <c r="E22" s="104" t="s">
        <v>221</v>
      </c>
      <c r="F22" s="105" t="s">
        <v>222</v>
      </c>
      <c r="G22" s="106" t="s">
        <v>145</v>
      </c>
      <c r="H22" s="107">
        <v>70</v>
      </c>
      <c r="I22" s="108" t="s">
        <v>145</v>
      </c>
      <c r="J22" s="109">
        <v>70</v>
      </c>
      <c r="K22" s="103"/>
      <c r="L22" s="106"/>
      <c r="M22" s="106"/>
      <c r="N22" s="106"/>
      <c r="O22" s="106"/>
      <c r="P22" s="106"/>
      <c r="Q22" s="110"/>
      <c r="R22" s="108"/>
      <c r="S22" s="111"/>
      <c r="T22" s="112"/>
      <c r="U22" s="113">
        <f t="shared" si="0"/>
        <v>0</v>
      </c>
      <c r="V22" s="114">
        <v>0.2</v>
      </c>
      <c r="W22" s="115">
        <f t="shared" si="3"/>
        <v>0</v>
      </c>
      <c r="X22" s="112"/>
      <c r="Y22" s="116">
        <f t="shared" si="2"/>
        <v>0</v>
      </c>
      <c r="Z22" s="53" t="s">
        <v>178</v>
      </c>
      <c r="AA22" s="95" t="s">
        <v>140</v>
      </c>
      <c r="AB22" s="106" t="s">
        <v>223</v>
      </c>
    </row>
    <row r="23" spans="1:28" ht="79.900000000000006" customHeight="1">
      <c r="A23" s="102" t="s">
        <v>224</v>
      </c>
      <c r="B23" s="215"/>
      <c r="C23" s="225"/>
      <c r="D23" s="221"/>
      <c r="E23" s="104" t="s">
        <v>225</v>
      </c>
      <c r="F23" s="105" t="s">
        <v>226</v>
      </c>
      <c r="G23" s="106" t="s">
        <v>145</v>
      </c>
      <c r="H23" s="107">
        <v>50</v>
      </c>
      <c r="I23" s="108" t="s">
        <v>145</v>
      </c>
      <c r="J23" s="109">
        <v>50</v>
      </c>
      <c r="K23" s="103"/>
      <c r="L23" s="106"/>
      <c r="M23" s="106"/>
      <c r="N23" s="106"/>
      <c r="O23" s="106"/>
      <c r="P23" s="106"/>
      <c r="Q23" s="110"/>
      <c r="R23" s="108"/>
      <c r="S23" s="111"/>
      <c r="T23" s="112"/>
      <c r="U23" s="113">
        <f t="shared" si="0"/>
        <v>0</v>
      </c>
      <c r="V23" s="114">
        <v>0.2</v>
      </c>
      <c r="W23" s="115">
        <f t="shared" si="3"/>
        <v>0</v>
      </c>
      <c r="X23" s="112"/>
      <c r="Y23" s="116">
        <f t="shared" si="2"/>
        <v>0</v>
      </c>
      <c r="Z23" s="53" t="s">
        <v>178</v>
      </c>
      <c r="AA23" s="95" t="s">
        <v>140</v>
      </c>
      <c r="AB23" s="106" t="s">
        <v>227</v>
      </c>
    </row>
    <row r="24" spans="1:28" ht="79.900000000000006" customHeight="1">
      <c r="A24" s="102" t="s">
        <v>228</v>
      </c>
      <c r="B24" s="215"/>
      <c r="C24" s="225"/>
      <c r="D24" s="221"/>
      <c r="E24" s="117" t="s">
        <v>229</v>
      </c>
      <c r="F24" s="117" t="s">
        <v>230</v>
      </c>
      <c r="G24" s="106" t="s">
        <v>145</v>
      </c>
      <c r="H24" s="107">
        <v>1100</v>
      </c>
      <c r="I24" s="108" t="s">
        <v>145</v>
      </c>
      <c r="J24" s="109">
        <v>1100</v>
      </c>
      <c r="K24" s="103"/>
      <c r="L24" s="106"/>
      <c r="M24" s="106"/>
      <c r="N24" s="106"/>
      <c r="O24" s="106"/>
      <c r="P24" s="106"/>
      <c r="Q24" s="110"/>
      <c r="R24" s="108"/>
      <c r="S24" s="111"/>
      <c r="T24" s="112"/>
      <c r="U24" s="113">
        <f t="shared" si="0"/>
        <v>0</v>
      </c>
      <c r="V24" s="114">
        <v>0.2</v>
      </c>
      <c r="W24" s="115">
        <f t="shared" si="3"/>
        <v>0</v>
      </c>
      <c r="X24" s="112"/>
      <c r="Y24" s="116">
        <f t="shared" si="2"/>
        <v>0</v>
      </c>
      <c r="Z24" s="53" t="s">
        <v>178</v>
      </c>
      <c r="AA24" s="95" t="s">
        <v>140</v>
      </c>
      <c r="AB24" s="106" t="s">
        <v>231</v>
      </c>
    </row>
    <row r="25" spans="1:28" ht="79.900000000000006" customHeight="1">
      <c r="A25" s="102" t="s">
        <v>232</v>
      </c>
      <c r="B25" s="215"/>
      <c r="C25" s="225"/>
      <c r="D25" s="221"/>
      <c r="E25" s="104" t="s">
        <v>233</v>
      </c>
      <c r="F25" s="105" t="s">
        <v>234</v>
      </c>
      <c r="G25" s="106" t="s">
        <v>145</v>
      </c>
      <c r="H25" s="107">
        <v>170</v>
      </c>
      <c r="I25" s="108" t="s">
        <v>145</v>
      </c>
      <c r="J25" s="109">
        <v>170</v>
      </c>
      <c r="K25" s="103"/>
      <c r="L25" s="106"/>
      <c r="M25" s="106"/>
      <c r="N25" s="106"/>
      <c r="O25" s="106"/>
      <c r="P25" s="106"/>
      <c r="Q25" s="110"/>
      <c r="R25" s="108"/>
      <c r="S25" s="111"/>
      <c r="T25" s="112"/>
      <c r="U25" s="113">
        <f t="shared" si="0"/>
        <v>0</v>
      </c>
      <c r="V25" s="114">
        <v>0.2</v>
      </c>
      <c r="W25" s="115">
        <f t="shared" si="3"/>
        <v>0</v>
      </c>
      <c r="X25" s="112"/>
      <c r="Y25" s="116">
        <f t="shared" si="2"/>
        <v>0</v>
      </c>
      <c r="Z25" s="53" t="s">
        <v>178</v>
      </c>
      <c r="AA25" s="95" t="s">
        <v>140</v>
      </c>
      <c r="AB25" s="106" t="s">
        <v>235</v>
      </c>
    </row>
    <row r="26" spans="1:28" ht="79.900000000000006" customHeight="1">
      <c r="A26" s="102" t="s">
        <v>236</v>
      </c>
      <c r="B26" s="215"/>
      <c r="C26" s="225"/>
      <c r="D26" s="221"/>
      <c r="E26" s="104" t="s">
        <v>237</v>
      </c>
      <c r="F26" s="105" t="s">
        <v>234</v>
      </c>
      <c r="G26" s="106" t="s">
        <v>145</v>
      </c>
      <c r="H26" s="107">
        <v>70</v>
      </c>
      <c r="I26" s="108" t="s">
        <v>145</v>
      </c>
      <c r="J26" s="109">
        <v>70</v>
      </c>
      <c r="K26" s="103"/>
      <c r="L26" s="106"/>
      <c r="M26" s="106"/>
      <c r="N26" s="106"/>
      <c r="O26" s="106"/>
      <c r="P26" s="106"/>
      <c r="Q26" s="110"/>
      <c r="R26" s="108"/>
      <c r="S26" s="111"/>
      <c r="T26" s="112"/>
      <c r="U26" s="113">
        <f t="shared" si="0"/>
        <v>0</v>
      </c>
      <c r="V26" s="114">
        <v>0.2</v>
      </c>
      <c r="W26" s="115">
        <f t="shared" si="3"/>
        <v>0</v>
      </c>
      <c r="X26" s="112"/>
      <c r="Y26" s="116">
        <f t="shared" si="2"/>
        <v>0</v>
      </c>
      <c r="Z26" s="53" t="s">
        <v>178</v>
      </c>
      <c r="AA26" s="95" t="s">
        <v>140</v>
      </c>
      <c r="AB26" s="106" t="s">
        <v>238</v>
      </c>
    </row>
    <row r="27" spans="1:28" ht="79.900000000000006" customHeight="1">
      <c r="A27" s="102" t="s">
        <v>239</v>
      </c>
      <c r="B27" s="215"/>
      <c r="C27" s="226"/>
      <c r="D27" s="221"/>
      <c r="E27" s="104" t="s">
        <v>240</v>
      </c>
      <c r="F27" s="105" t="s">
        <v>234</v>
      </c>
      <c r="G27" s="106" t="s">
        <v>145</v>
      </c>
      <c r="H27" s="107">
        <v>80</v>
      </c>
      <c r="I27" s="108" t="s">
        <v>145</v>
      </c>
      <c r="J27" s="109">
        <v>80</v>
      </c>
      <c r="K27" s="103"/>
      <c r="L27" s="106"/>
      <c r="M27" s="106"/>
      <c r="N27" s="106"/>
      <c r="O27" s="106"/>
      <c r="P27" s="106"/>
      <c r="Q27" s="110"/>
      <c r="R27" s="108"/>
      <c r="S27" s="111"/>
      <c r="T27" s="112"/>
      <c r="U27" s="113">
        <f t="shared" si="0"/>
        <v>0</v>
      </c>
      <c r="V27" s="114">
        <v>0.2</v>
      </c>
      <c r="W27" s="115">
        <f t="shared" si="3"/>
        <v>0</v>
      </c>
      <c r="X27" s="112"/>
      <c r="Y27" s="116">
        <f t="shared" si="2"/>
        <v>0</v>
      </c>
      <c r="Z27" s="53" t="s">
        <v>178</v>
      </c>
      <c r="AA27" s="95" t="s">
        <v>140</v>
      </c>
      <c r="AB27" s="106" t="s">
        <v>241</v>
      </c>
    </row>
    <row r="28" spans="1:28" ht="79.900000000000006" customHeight="1">
      <c r="A28" s="102" t="s">
        <v>242</v>
      </c>
      <c r="B28" s="215"/>
      <c r="C28" s="215" t="s">
        <v>10</v>
      </c>
      <c r="D28" s="222" t="s">
        <v>11</v>
      </c>
      <c r="E28" s="104" t="s">
        <v>243</v>
      </c>
      <c r="F28" s="105" t="s">
        <v>244</v>
      </c>
      <c r="G28" s="118" t="s">
        <v>245</v>
      </c>
      <c r="H28" s="107">
        <v>3000</v>
      </c>
      <c r="I28" s="119" t="s">
        <v>245</v>
      </c>
      <c r="J28" s="109">
        <v>3000</v>
      </c>
      <c r="K28" s="103"/>
      <c r="L28" s="106"/>
      <c r="M28" s="106"/>
      <c r="N28" s="106"/>
      <c r="O28" s="106"/>
      <c r="P28" s="106"/>
      <c r="Q28" s="110"/>
      <c r="R28" s="108"/>
      <c r="S28" s="111"/>
      <c r="T28" s="112"/>
      <c r="U28" s="113">
        <f t="shared" si="0"/>
        <v>0</v>
      </c>
      <c r="V28" s="114">
        <v>0.2</v>
      </c>
      <c r="W28" s="115">
        <f t="shared" si="3"/>
        <v>0</v>
      </c>
      <c r="X28" s="112"/>
      <c r="Y28" s="116">
        <f t="shared" si="2"/>
        <v>0</v>
      </c>
      <c r="Z28" s="53" t="s">
        <v>153</v>
      </c>
      <c r="AA28" s="95" t="s">
        <v>140</v>
      </c>
      <c r="AB28" s="106" t="s">
        <v>246</v>
      </c>
    </row>
    <row r="29" spans="1:28" ht="79.900000000000006" customHeight="1">
      <c r="A29" s="102" t="s">
        <v>247</v>
      </c>
      <c r="B29" s="215"/>
      <c r="C29" s="215"/>
      <c r="D29" s="222"/>
      <c r="E29" s="104" t="s">
        <v>248</v>
      </c>
      <c r="F29" s="105" t="s">
        <v>249</v>
      </c>
      <c r="G29" s="118" t="s">
        <v>245</v>
      </c>
      <c r="H29" s="107">
        <v>5500</v>
      </c>
      <c r="I29" s="119" t="s">
        <v>245</v>
      </c>
      <c r="J29" s="109">
        <v>5500</v>
      </c>
      <c r="K29" s="103"/>
      <c r="L29" s="106"/>
      <c r="M29" s="106"/>
      <c r="N29" s="106"/>
      <c r="O29" s="106"/>
      <c r="P29" s="106"/>
      <c r="Q29" s="110"/>
      <c r="R29" s="108"/>
      <c r="S29" s="111"/>
      <c r="T29" s="112"/>
      <c r="U29" s="113">
        <f t="shared" si="0"/>
        <v>0</v>
      </c>
      <c r="V29" s="114">
        <v>0.2</v>
      </c>
      <c r="W29" s="115">
        <f t="shared" si="3"/>
        <v>0</v>
      </c>
      <c r="X29" s="112"/>
      <c r="Y29" s="116">
        <f t="shared" si="2"/>
        <v>0</v>
      </c>
      <c r="Z29" s="53" t="s">
        <v>153</v>
      </c>
      <c r="AA29" s="95" t="s">
        <v>140</v>
      </c>
      <c r="AB29" s="106" t="s">
        <v>250</v>
      </c>
    </row>
    <row r="30" spans="1:28" ht="79.900000000000006" customHeight="1">
      <c r="A30" s="102" t="s">
        <v>251</v>
      </c>
      <c r="B30" s="215"/>
      <c r="C30" s="215"/>
      <c r="D30" s="222"/>
      <c r="E30" s="104" t="s">
        <v>252</v>
      </c>
      <c r="F30" s="105" t="s">
        <v>253</v>
      </c>
      <c r="G30" s="118" t="s">
        <v>245</v>
      </c>
      <c r="H30" s="107">
        <v>27350</v>
      </c>
      <c r="I30" s="119" t="s">
        <v>245</v>
      </c>
      <c r="J30" s="109">
        <v>27350</v>
      </c>
      <c r="K30" s="103"/>
      <c r="L30" s="106"/>
      <c r="M30" s="106"/>
      <c r="N30" s="106"/>
      <c r="O30" s="106"/>
      <c r="P30" s="106"/>
      <c r="Q30" s="110"/>
      <c r="R30" s="108"/>
      <c r="S30" s="111"/>
      <c r="T30" s="112"/>
      <c r="U30" s="113">
        <f t="shared" si="0"/>
        <v>0</v>
      </c>
      <c r="V30" s="114">
        <v>0.2</v>
      </c>
      <c r="W30" s="115">
        <f t="shared" si="3"/>
        <v>0</v>
      </c>
      <c r="X30" s="112"/>
      <c r="Y30" s="116">
        <f t="shared" si="2"/>
        <v>0</v>
      </c>
      <c r="Z30" s="53" t="s">
        <v>153</v>
      </c>
      <c r="AA30" s="95" t="s">
        <v>140</v>
      </c>
      <c r="AB30" s="106" t="s">
        <v>254</v>
      </c>
    </row>
    <row r="31" spans="1:28" ht="79.900000000000006" customHeight="1">
      <c r="A31" s="102" t="s">
        <v>255</v>
      </c>
      <c r="B31" s="215"/>
      <c r="C31" s="215"/>
      <c r="D31" s="222"/>
      <c r="E31" s="117" t="s">
        <v>256</v>
      </c>
      <c r="F31" s="117" t="s">
        <v>257</v>
      </c>
      <c r="G31" s="118" t="s">
        <v>245</v>
      </c>
      <c r="H31" s="107">
        <v>1850</v>
      </c>
      <c r="I31" s="119" t="s">
        <v>245</v>
      </c>
      <c r="J31" s="109">
        <v>1850</v>
      </c>
      <c r="K31" s="103"/>
      <c r="L31" s="106"/>
      <c r="M31" s="106"/>
      <c r="N31" s="106"/>
      <c r="O31" s="106"/>
      <c r="P31" s="106"/>
      <c r="Q31" s="110"/>
      <c r="R31" s="108"/>
      <c r="S31" s="111"/>
      <c r="T31" s="112"/>
      <c r="U31" s="113">
        <f t="shared" si="0"/>
        <v>0</v>
      </c>
      <c r="V31" s="114">
        <v>0.2</v>
      </c>
      <c r="W31" s="115">
        <f t="shared" si="3"/>
        <v>0</v>
      </c>
      <c r="X31" s="112"/>
      <c r="Y31" s="116">
        <f t="shared" si="2"/>
        <v>0</v>
      </c>
      <c r="Z31" s="53" t="s">
        <v>153</v>
      </c>
      <c r="AA31" s="95" t="s">
        <v>140</v>
      </c>
      <c r="AB31" s="106" t="s">
        <v>258</v>
      </c>
    </row>
    <row r="32" spans="1:28" ht="79.900000000000006" customHeight="1">
      <c r="A32" s="102" t="s">
        <v>259</v>
      </c>
      <c r="B32" s="215"/>
      <c r="C32" s="215"/>
      <c r="D32" s="223" t="s">
        <v>12</v>
      </c>
      <c r="E32" s="104" t="s">
        <v>260</v>
      </c>
      <c r="F32" s="105" t="s">
        <v>261</v>
      </c>
      <c r="G32" s="106" t="s">
        <v>262</v>
      </c>
      <c r="H32" s="107">
        <v>25600</v>
      </c>
      <c r="I32" s="108" t="s">
        <v>262</v>
      </c>
      <c r="J32" s="109">
        <v>25600</v>
      </c>
      <c r="K32" s="103"/>
      <c r="L32" s="106"/>
      <c r="M32" s="106"/>
      <c r="N32" s="106"/>
      <c r="O32" s="106"/>
      <c r="P32" s="106"/>
      <c r="Q32" s="110"/>
      <c r="R32" s="108"/>
      <c r="S32" s="111"/>
      <c r="T32" s="112"/>
      <c r="U32" s="113">
        <f t="shared" si="0"/>
        <v>0</v>
      </c>
      <c r="V32" s="114">
        <v>0.2</v>
      </c>
      <c r="W32" s="115">
        <f t="shared" si="3"/>
        <v>0</v>
      </c>
      <c r="X32" s="112"/>
      <c r="Y32" s="116">
        <f t="shared" si="2"/>
        <v>0</v>
      </c>
      <c r="Z32" s="53" t="s">
        <v>153</v>
      </c>
      <c r="AA32" s="95" t="s">
        <v>140</v>
      </c>
      <c r="AB32" s="106" t="s">
        <v>263</v>
      </c>
    </row>
    <row r="33" spans="1:28" ht="79.900000000000006" customHeight="1">
      <c r="A33" s="102" t="s">
        <v>264</v>
      </c>
      <c r="B33" s="215"/>
      <c r="C33" s="215"/>
      <c r="D33" s="223"/>
      <c r="E33" s="104" t="s">
        <v>265</v>
      </c>
      <c r="F33" s="105" t="s">
        <v>266</v>
      </c>
      <c r="G33" s="106" t="s">
        <v>262</v>
      </c>
      <c r="H33" s="107">
        <v>6700</v>
      </c>
      <c r="I33" s="108" t="s">
        <v>262</v>
      </c>
      <c r="J33" s="109">
        <v>6700</v>
      </c>
      <c r="K33" s="103"/>
      <c r="L33" s="106"/>
      <c r="M33" s="106"/>
      <c r="N33" s="106"/>
      <c r="O33" s="106"/>
      <c r="P33" s="106"/>
      <c r="Q33" s="110"/>
      <c r="R33" s="108"/>
      <c r="S33" s="111"/>
      <c r="T33" s="112"/>
      <c r="U33" s="113">
        <f t="shared" si="0"/>
        <v>0</v>
      </c>
      <c r="V33" s="114">
        <v>0.2</v>
      </c>
      <c r="W33" s="115">
        <f t="shared" si="3"/>
        <v>0</v>
      </c>
      <c r="X33" s="112"/>
      <c r="Y33" s="116">
        <f t="shared" si="2"/>
        <v>0</v>
      </c>
      <c r="Z33" s="53" t="s">
        <v>153</v>
      </c>
      <c r="AA33" s="95" t="s">
        <v>140</v>
      </c>
      <c r="AB33" s="106" t="s">
        <v>267</v>
      </c>
    </row>
    <row r="34" spans="1:28" ht="79.900000000000006" customHeight="1">
      <c r="A34" s="102" t="s">
        <v>268</v>
      </c>
      <c r="B34" s="215"/>
      <c r="C34" s="215"/>
      <c r="D34" s="223"/>
      <c r="E34" s="104" t="s">
        <v>269</v>
      </c>
      <c r="F34" s="105" t="s">
        <v>266</v>
      </c>
      <c r="G34" s="106" t="s">
        <v>262</v>
      </c>
      <c r="H34" s="107">
        <v>1100</v>
      </c>
      <c r="I34" s="108" t="s">
        <v>262</v>
      </c>
      <c r="J34" s="109">
        <v>1100</v>
      </c>
      <c r="K34" s="103"/>
      <c r="L34" s="106"/>
      <c r="M34" s="106"/>
      <c r="N34" s="106"/>
      <c r="O34" s="106"/>
      <c r="P34" s="106"/>
      <c r="Q34" s="110"/>
      <c r="R34" s="108"/>
      <c r="S34" s="111"/>
      <c r="T34" s="112"/>
      <c r="U34" s="113">
        <f t="shared" si="0"/>
        <v>0</v>
      </c>
      <c r="V34" s="114">
        <v>0.2</v>
      </c>
      <c r="W34" s="115">
        <f t="shared" si="3"/>
        <v>0</v>
      </c>
      <c r="X34" s="112"/>
      <c r="Y34" s="116">
        <f t="shared" si="2"/>
        <v>0</v>
      </c>
      <c r="Z34" s="53" t="s">
        <v>153</v>
      </c>
      <c r="AA34" s="95" t="s">
        <v>140</v>
      </c>
      <c r="AB34" s="106" t="s">
        <v>270</v>
      </c>
    </row>
    <row r="35" spans="1:28" ht="79.900000000000006" customHeight="1">
      <c r="A35" s="102" t="s">
        <v>271</v>
      </c>
      <c r="B35" s="215"/>
      <c r="C35" s="215"/>
      <c r="D35" s="223"/>
      <c r="E35" s="104" t="s">
        <v>272</v>
      </c>
      <c r="F35" s="105" t="s">
        <v>266</v>
      </c>
      <c r="G35" s="106" t="s">
        <v>262</v>
      </c>
      <c r="H35" s="107">
        <v>4700</v>
      </c>
      <c r="I35" s="108" t="s">
        <v>262</v>
      </c>
      <c r="J35" s="109">
        <v>4700</v>
      </c>
      <c r="K35" s="103"/>
      <c r="L35" s="106"/>
      <c r="M35" s="106"/>
      <c r="N35" s="106"/>
      <c r="O35" s="106"/>
      <c r="P35" s="106"/>
      <c r="Q35" s="110"/>
      <c r="R35" s="108"/>
      <c r="S35" s="111"/>
      <c r="T35" s="112"/>
      <c r="U35" s="113">
        <f t="shared" si="0"/>
        <v>0</v>
      </c>
      <c r="V35" s="114">
        <v>0.2</v>
      </c>
      <c r="W35" s="115">
        <f t="shared" si="3"/>
        <v>0</v>
      </c>
      <c r="X35" s="112"/>
      <c r="Y35" s="116">
        <f t="shared" si="2"/>
        <v>0</v>
      </c>
      <c r="Z35" s="53" t="s">
        <v>153</v>
      </c>
      <c r="AA35" s="95" t="s">
        <v>140</v>
      </c>
      <c r="AB35" s="106" t="s">
        <v>273</v>
      </c>
    </row>
    <row r="36" spans="1:28" ht="79.900000000000006" customHeight="1">
      <c r="A36" s="102" t="s">
        <v>274</v>
      </c>
      <c r="B36" s="215"/>
      <c r="C36" s="215"/>
      <c r="D36" s="223"/>
      <c r="E36" s="120" t="s">
        <v>275</v>
      </c>
      <c r="F36" s="117" t="s">
        <v>276</v>
      </c>
      <c r="G36" s="106" t="s">
        <v>262</v>
      </c>
      <c r="H36" s="121">
        <v>14100</v>
      </c>
      <c r="I36" s="108" t="s">
        <v>262</v>
      </c>
      <c r="J36" s="122">
        <v>14100</v>
      </c>
      <c r="K36" s="103"/>
      <c r="L36" s="106"/>
      <c r="M36" s="106"/>
      <c r="N36" s="106"/>
      <c r="O36" s="106"/>
      <c r="P36" s="106"/>
      <c r="Q36" s="110"/>
      <c r="R36" s="108"/>
      <c r="S36" s="111"/>
      <c r="T36" s="112"/>
      <c r="U36" s="113">
        <f t="shared" si="0"/>
        <v>0</v>
      </c>
      <c r="V36" s="114">
        <v>0.2</v>
      </c>
      <c r="W36" s="115">
        <f t="shared" si="3"/>
        <v>0</v>
      </c>
      <c r="X36" s="112"/>
      <c r="Y36" s="116">
        <f t="shared" si="2"/>
        <v>0</v>
      </c>
      <c r="Z36" s="53" t="s">
        <v>153</v>
      </c>
      <c r="AA36" s="95" t="s">
        <v>140</v>
      </c>
      <c r="AB36" s="106" t="s">
        <v>277</v>
      </c>
    </row>
    <row r="37" spans="1:28" ht="79.900000000000006" customHeight="1">
      <c r="A37" s="102" t="s">
        <v>278</v>
      </c>
      <c r="B37" s="215"/>
      <c r="C37" s="215"/>
      <c r="D37" s="222" t="s">
        <v>13</v>
      </c>
      <c r="E37" s="117" t="s">
        <v>279</v>
      </c>
      <c r="F37" s="117" t="s">
        <v>280</v>
      </c>
      <c r="G37" s="123" t="s">
        <v>245</v>
      </c>
      <c r="H37" s="121">
        <v>196000</v>
      </c>
      <c r="I37" s="124" t="s">
        <v>245</v>
      </c>
      <c r="J37" s="122">
        <v>196000</v>
      </c>
      <c r="K37" s="103"/>
      <c r="L37" s="106"/>
      <c r="M37" s="106"/>
      <c r="N37" s="106"/>
      <c r="O37" s="106"/>
      <c r="P37" s="106"/>
      <c r="Q37" s="110"/>
      <c r="R37" s="108"/>
      <c r="S37" s="111"/>
      <c r="T37" s="112"/>
      <c r="U37" s="113">
        <f t="shared" si="0"/>
        <v>0</v>
      </c>
      <c r="V37" s="114">
        <v>0.2</v>
      </c>
      <c r="W37" s="115">
        <f t="shared" si="3"/>
        <v>0</v>
      </c>
      <c r="X37" s="112"/>
      <c r="Y37" s="116">
        <f t="shared" si="2"/>
        <v>0</v>
      </c>
      <c r="Z37" s="53" t="s">
        <v>153</v>
      </c>
      <c r="AA37" s="125" t="s">
        <v>281</v>
      </c>
      <c r="AB37" s="106" t="s">
        <v>282</v>
      </c>
    </row>
    <row r="38" spans="1:28" ht="79.900000000000006" customHeight="1">
      <c r="A38" s="102" t="s">
        <v>283</v>
      </c>
      <c r="B38" s="215"/>
      <c r="C38" s="215"/>
      <c r="D38" s="222"/>
      <c r="E38" s="117" t="s">
        <v>284</v>
      </c>
      <c r="F38" s="105" t="s">
        <v>280</v>
      </c>
      <c r="G38" s="118" t="s">
        <v>245</v>
      </c>
      <c r="H38" s="107">
        <v>65400</v>
      </c>
      <c r="I38" s="119" t="s">
        <v>245</v>
      </c>
      <c r="J38" s="109">
        <v>65400</v>
      </c>
      <c r="K38" s="103"/>
      <c r="L38" s="106"/>
      <c r="M38" s="106"/>
      <c r="N38" s="106"/>
      <c r="O38" s="106"/>
      <c r="P38" s="106"/>
      <c r="Q38" s="110"/>
      <c r="R38" s="108"/>
      <c r="S38" s="111"/>
      <c r="T38" s="112"/>
      <c r="U38" s="113">
        <f t="shared" si="0"/>
        <v>0</v>
      </c>
      <c r="V38" s="114">
        <v>0.2</v>
      </c>
      <c r="W38" s="115">
        <f t="shared" si="3"/>
        <v>0</v>
      </c>
      <c r="X38" s="112"/>
      <c r="Y38" s="116">
        <f t="shared" si="2"/>
        <v>0</v>
      </c>
      <c r="Z38" s="53" t="s">
        <v>153</v>
      </c>
      <c r="AA38" s="95" t="s">
        <v>140</v>
      </c>
      <c r="AB38" s="106" t="s">
        <v>285</v>
      </c>
    </row>
    <row r="39" spans="1:28" ht="79.900000000000006" customHeight="1">
      <c r="A39" s="102" t="s">
        <v>286</v>
      </c>
      <c r="B39" s="215"/>
      <c r="C39" s="215"/>
      <c r="D39" s="222"/>
      <c r="E39" s="117" t="s">
        <v>287</v>
      </c>
      <c r="F39" s="105" t="s">
        <v>288</v>
      </c>
      <c r="G39" s="118" t="s">
        <v>245</v>
      </c>
      <c r="H39" s="107">
        <v>143400</v>
      </c>
      <c r="I39" s="119" t="s">
        <v>245</v>
      </c>
      <c r="J39" s="109">
        <v>143400</v>
      </c>
      <c r="K39" s="103"/>
      <c r="L39" s="106"/>
      <c r="M39" s="106"/>
      <c r="N39" s="106"/>
      <c r="O39" s="106"/>
      <c r="P39" s="106"/>
      <c r="Q39" s="110"/>
      <c r="R39" s="108"/>
      <c r="S39" s="111"/>
      <c r="T39" s="112"/>
      <c r="U39" s="113">
        <f t="shared" si="0"/>
        <v>0</v>
      </c>
      <c r="V39" s="114">
        <v>0.2</v>
      </c>
      <c r="W39" s="115">
        <f t="shared" si="3"/>
        <v>0</v>
      </c>
      <c r="X39" s="112"/>
      <c r="Y39" s="116">
        <f t="shared" si="2"/>
        <v>0</v>
      </c>
      <c r="Z39" s="53" t="s">
        <v>153</v>
      </c>
      <c r="AA39" s="95" t="s">
        <v>140</v>
      </c>
      <c r="AB39" s="106" t="s">
        <v>289</v>
      </c>
    </row>
    <row r="40" spans="1:28" ht="79.900000000000006" customHeight="1">
      <c r="A40" s="102" t="s">
        <v>290</v>
      </c>
      <c r="B40" s="215"/>
      <c r="C40" s="215"/>
      <c r="D40" s="222"/>
      <c r="E40" s="104" t="s">
        <v>291</v>
      </c>
      <c r="F40" s="117" t="s">
        <v>292</v>
      </c>
      <c r="G40" s="118" t="s">
        <v>245</v>
      </c>
      <c r="H40" s="107">
        <v>164700</v>
      </c>
      <c r="I40" s="119" t="s">
        <v>245</v>
      </c>
      <c r="J40" s="109">
        <v>164700</v>
      </c>
      <c r="K40" s="103"/>
      <c r="L40" s="106"/>
      <c r="M40" s="106"/>
      <c r="N40" s="106"/>
      <c r="O40" s="106"/>
      <c r="P40" s="106"/>
      <c r="Q40" s="110"/>
      <c r="R40" s="108"/>
      <c r="S40" s="111"/>
      <c r="T40" s="112"/>
      <c r="U40" s="113">
        <f t="shared" si="0"/>
        <v>0</v>
      </c>
      <c r="V40" s="114">
        <v>0.2</v>
      </c>
      <c r="W40" s="115">
        <f t="shared" si="3"/>
        <v>0</v>
      </c>
      <c r="X40" s="112"/>
      <c r="Y40" s="116">
        <f t="shared" si="2"/>
        <v>0</v>
      </c>
      <c r="Z40" s="53" t="s">
        <v>153</v>
      </c>
      <c r="AA40" s="95" t="s">
        <v>140</v>
      </c>
      <c r="AB40" s="106" t="s">
        <v>293</v>
      </c>
    </row>
    <row r="41" spans="1:28" ht="79.900000000000006" customHeight="1">
      <c r="A41" s="102" t="s">
        <v>294</v>
      </c>
      <c r="B41" s="215"/>
      <c r="C41" s="215"/>
      <c r="D41" s="222"/>
      <c r="E41" s="104" t="s">
        <v>295</v>
      </c>
      <c r="F41" s="117" t="s">
        <v>296</v>
      </c>
      <c r="G41" s="118" t="s">
        <v>245</v>
      </c>
      <c r="H41" s="107">
        <v>82000</v>
      </c>
      <c r="I41" s="119" t="s">
        <v>245</v>
      </c>
      <c r="J41" s="109">
        <v>82000</v>
      </c>
      <c r="K41" s="103"/>
      <c r="L41" s="106"/>
      <c r="M41" s="106"/>
      <c r="N41" s="106"/>
      <c r="O41" s="106"/>
      <c r="P41" s="106"/>
      <c r="Q41" s="110"/>
      <c r="R41" s="108"/>
      <c r="S41" s="111"/>
      <c r="T41" s="112"/>
      <c r="U41" s="113">
        <f t="shared" si="0"/>
        <v>0</v>
      </c>
      <c r="V41" s="114">
        <v>0.2</v>
      </c>
      <c r="W41" s="115">
        <f t="shared" si="3"/>
        <v>0</v>
      </c>
      <c r="X41" s="112"/>
      <c r="Y41" s="116">
        <f t="shared" si="2"/>
        <v>0</v>
      </c>
      <c r="Z41" s="53" t="s">
        <v>153</v>
      </c>
      <c r="AA41" s="95" t="s">
        <v>140</v>
      </c>
      <c r="AB41" s="106" t="s">
        <v>297</v>
      </c>
    </row>
    <row r="42" spans="1:28" ht="79.900000000000006" customHeight="1">
      <c r="A42" s="102" t="s">
        <v>298</v>
      </c>
      <c r="B42" s="215"/>
      <c r="C42" s="215"/>
      <c r="D42" s="222"/>
      <c r="E42" s="117" t="s">
        <v>299</v>
      </c>
      <c r="F42" s="117" t="s">
        <v>296</v>
      </c>
      <c r="G42" s="118" t="s">
        <v>245</v>
      </c>
      <c r="H42" s="107">
        <v>111500</v>
      </c>
      <c r="I42" s="119" t="s">
        <v>245</v>
      </c>
      <c r="J42" s="109">
        <v>111500</v>
      </c>
      <c r="K42" s="103"/>
      <c r="L42" s="106"/>
      <c r="M42" s="106"/>
      <c r="N42" s="106"/>
      <c r="O42" s="106"/>
      <c r="P42" s="106"/>
      <c r="Q42" s="110"/>
      <c r="R42" s="108"/>
      <c r="S42" s="111"/>
      <c r="T42" s="112"/>
      <c r="U42" s="113">
        <f t="shared" si="0"/>
        <v>0</v>
      </c>
      <c r="V42" s="114">
        <v>0.2</v>
      </c>
      <c r="W42" s="115">
        <f t="shared" si="3"/>
        <v>0</v>
      </c>
      <c r="X42" s="112"/>
      <c r="Y42" s="116">
        <f t="shared" si="2"/>
        <v>0</v>
      </c>
      <c r="Z42" s="53" t="s">
        <v>153</v>
      </c>
      <c r="AA42" s="95" t="s">
        <v>140</v>
      </c>
      <c r="AB42" s="106" t="s">
        <v>300</v>
      </c>
    </row>
    <row r="43" spans="1:28" ht="79.900000000000006" customHeight="1">
      <c r="A43" s="102" t="s">
        <v>301</v>
      </c>
      <c r="B43" s="215"/>
      <c r="C43" s="215"/>
      <c r="D43" s="222"/>
      <c r="E43" s="104" t="s">
        <v>302</v>
      </c>
      <c r="F43" s="105" t="s">
        <v>303</v>
      </c>
      <c r="G43" s="118" t="s">
        <v>245</v>
      </c>
      <c r="H43" s="107">
        <v>730000</v>
      </c>
      <c r="I43" s="119" t="s">
        <v>245</v>
      </c>
      <c r="J43" s="109">
        <v>730000</v>
      </c>
      <c r="K43" s="103"/>
      <c r="L43" s="106"/>
      <c r="M43" s="106"/>
      <c r="N43" s="106"/>
      <c r="O43" s="106"/>
      <c r="P43" s="106"/>
      <c r="Q43" s="110"/>
      <c r="R43" s="108"/>
      <c r="S43" s="111"/>
      <c r="T43" s="112"/>
      <c r="U43" s="113">
        <f t="shared" si="0"/>
        <v>0</v>
      </c>
      <c r="V43" s="114">
        <v>0.2</v>
      </c>
      <c r="W43" s="115">
        <f t="shared" si="3"/>
        <v>0</v>
      </c>
      <c r="X43" s="112"/>
      <c r="Y43" s="116">
        <f t="shared" si="2"/>
        <v>0</v>
      </c>
      <c r="Z43" s="53" t="s">
        <v>153</v>
      </c>
      <c r="AA43" s="125" t="s">
        <v>281</v>
      </c>
      <c r="AB43" s="106" t="s">
        <v>304</v>
      </c>
    </row>
    <row r="44" spans="1:28" ht="79.900000000000006" customHeight="1">
      <c r="A44" s="102" t="s">
        <v>305</v>
      </c>
      <c r="B44" s="215"/>
      <c r="C44" s="215"/>
      <c r="D44" s="222"/>
      <c r="E44" s="104" t="s">
        <v>306</v>
      </c>
      <c r="F44" s="105" t="s">
        <v>307</v>
      </c>
      <c r="G44" s="118" t="s">
        <v>245</v>
      </c>
      <c r="H44" s="107">
        <v>269500</v>
      </c>
      <c r="I44" s="119" t="s">
        <v>245</v>
      </c>
      <c r="J44" s="109">
        <v>269500</v>
      </c>
      <c r="K44" s="103"/>
      <c r="L44" s="106"/>
      <c r="M44" s="106"/>
      <c r="N44" s="106"/>
      <c r="O44" s="106"/>
      <c r="P44" s="106"/>
      <c r="Q44" s="110"/>
      <c r="R44" s="108"/>
      <c r="S44" s="111"/>
      <c r="T44" s="112"/>
      <c r="U44" s="113">
        <f t="shared" si="0"/>
        <v>0</v>
      </c>
      <c r="V44" s="114">
        <v>0.2</v>
      </c>
      <c r="W44" s="115">
        <f t="shared" si="3"/>
        <v>0</v>
      </c>
      <c r="X44" s="112"/>
      <c r="Y44" s="116">
        <f t="shared" si="2"/>
        <v>0</v>
      </c>
      <c r="Z44" s="53" t="s">
        <v>153</v>
      </c>
      <c r="AA44" s="125" t="s">
        <v>281</v>
      </c>
      <c r="AB44" s="106" t="s">
        <v>308</v>
      </c>
    </row>
    <row r="45" spans="1:28" ht="79.900000000000006" customHeight="1">
      <c r="A45" s="102" t="s">
        <v>309</v>
      </c>
      <c r="B45" s="215"/>
      <c r="C45" s="215"/>
      <c r="D45" s="222"/>
      <c r="E45" s="104" t="s">
        <v>310</v>
      </c>
      <c r="F45" s="105" t="s">
        <v>311</v>
      </c>
      <c r="G45" s="118" t="s">
        <v>245</v>
      </c>
      <c r="H45" s="107">
        <v>6600</v>
      </c>
      <c r="I45" s="119" t="s">
        <v>245</v>
      </c>
      <c r="J45" s="109">
        <v>6600</v>
      </c>
      <c r="K45" s="103"/>
      <c r="L45" s="106"/>
      <c r="M45" s="106"/>
      <c r="N45" s="106"/>
      <c r="O45" s="106"/>
      <c r="P45" s="106"/>
      <c r="Q45" s="110"/>
      <c r="R45" s="108"/>
      <c r="S45" s="111"/>
      <c r="T45" s="112"/>
      <c r="U45" s="113">
        <f t="shared" si="0"/>
        <v>0</v>
      </c>
      <c r="V45" s="114">
        <v>0.2</v>
      </c>
      <c r="W45" s="115">
        <f t="shared" si="3"/>
        <v>0</v>
      </c>
      <c r="X45" s="112"/>
      <c r="Y45" s="116">
        <f t="shared" si="2"/>
        <v>0</v>
      </c>
      <c r="Z45" s="53" t="s">
        <v>153</v>
      </c>
      <c r="AA45" s="95" t="s">
        <v>140</v>
      </c>
      <c r="AB45" s="106" t="s">
        <v>312</v>
      </c>
    </row>
    <row r="46" spans="1:28" ht="79.900000000000006" customHeight="1">
      <c r="A46" s="102" t="s">
        <v>313</v>
      </c>
      <c r="B46" s="215"/>
      <c r="C46" s="215"/>
      <c r="D46" s="222"/>
      <c r="E46" s="104" t="s">
        <v>314</v>
      </c>
      <c r="F46" s="105" t="s">
        <v>315</v>
      </c>
      <c r="G46" s="118" t="s">
        <v>245</v>
      </c>
      <c r="H46" s="107">
        <v>12300</v>
      </c>
      <c r="I46" s="119" t="s">
        <v>245</v>
      </c>
      <c r="J46" s="109">
        <v>12300</v>
      </c>
      <c r="K46" s="103"/>
      <c r="L46" s="106"/>
      <c r="M46" s="106"/>
      <c r="N46" s="106"/>
      <c r="O46" s="106"/>
      <c r="P46" s="106"/>
      <c r="Q46" s="110"/>
      <c r="R46" s="108"/>
      <c r="S46" s="111"/>
      <c r="T46" s="112"/>
      <c r="U46" s="113">
        <f t="shared" si="0"/>
        <v>0</v>
      </c>
      <c r="V46" s="114">
        <v>0.2</v>
      </c>
      <c r="W46" s="115">
        <f t="shared" si="3"/>
        <v>0</v>
      </c>
      <c r="X46" s="112"/>
      <c r="Y46" s="116">
        <f t="shared" si="2"/>
        <v>0</v>
      </c>
      <c r="Z46" s="53" t="s">
        <v>153</v>
      </c>
      <c r="AA46" s="95" t="s">
        <v>140</v>
      </c>
      <c r="AB46" s="106" t="s">
        <v>316</v>
      </c>
    </row>
    <row r="47" spans="1:28" ht="79.900000000000006" customHeight="1">
      <c r="A47" s="102" t="s">
        <v>317</v>
      </c>
      <c r="B47" s="215"/>
      <c r="C47" s="215"/>
      <c r="D47" s="222" t="s">
        <v>14</v>
      </c>
      <c r="E47" s="104" t="s">
        <v>318</v>
      </c>
      <c r="F47" s="105" t="s">
        <v>319</v>
      </c>
      <c r="G47" s="118" t="s">
        <v>245</v>
      </c>
      <c r="H47" s="107">
        <v>275000</v>
      </c>
      <c r="I47" s="119" t="s">
        <v>245</v>
      </c>
      <c r="J47" s="109">
        <v>275000</v>
      </c>
      <c r="K47" s="103"/>
      <c r="L47" s="106"/>
      <c r="M47" s="106"/>
      <c r="N47" s="106"/>
      <c r="O47" s="106"/>
      <c r="P47" s="106"/>
      <c r="Q47" s="110"/>
      <c r="R47" s="108"/>
      <c r="S47" s="111"/>
      <c r="T47" s="112"/>
      <c r="U47" s="113">
        <f t="shared" si="0"/>
        <v>0</v>
      </c>
      <c r="V47" s="114">
        <v>0.2</v>
      </c>
      <c r="W47" s="115">
        <f t="shared" si="3"/>
        <v>0</v>
      </c>
      <c r="X47" s="112"/>
      <c r="Y47" s="116">
        <f t="shared" si="2"/>
        <v>0</v>
      </c>
      <c r="Z47" s="53" t="s">
        <v>153</v>
      </c>
      <c r="AA47" s="95" t="s">
        <v>140</v>
      </c>
      <c r="AB47" s="106" t="s">
        <v>320</v>
      </c>
    </row>
    <row r="48" spans="1:28" ht="79.900000000000006" customHeight="1">
      <c r="A48" s="102" t="s">
        <v>321</v>
      </c>
      <c r="B48" s="215"/>
      <c r="C48" s="215"/>
      <c r="D48" s="222"/>
      <c r="E48" s="104" t="s">
        <v>322</v>
      </c>
      <c r="F48" s="105" t="s">
        <v>323</v>
      </c>
      <c r="G48" s="118" t="s">
        <v>245</v>
      </c>
      <c r="H48" s="107">
        <v>93500</v>
      </c>
      <c r="I48" s="119" t="s">
        <v>245</v>
      </c>
      <c r="J48" s="109">
        <v>93500</v>
      </c>
      <c r="K48" s="103"/>
      <c r="L48" s="106"/>
      <c r="M48" s="106"/>
      <c r="N48" s="106"/>
      <c r="O48" s="106"/>
      <c r="P48" s="106"/>
      <c r="Q48" s="110"/>
      <c r="R48" s="108"/>
      <c r="S48" s="111"/>
      <c r="T48" s="112"/>
      <c r="U48" s="113">
        <f t="shared" si="0"/>
        <v>0</v>
      </c>
      <c r="V48" s="114">
        <v>0.2</v>
      </c>
      <c r="W48" s="115">
        <f t="shared" si="3"/>
        <v>0</v>
      </c>
      <c r="X48" s="112"/>
      <c r="Y48" s="116">
        <f t="shared" si="2"/>
        <v>0</v>
      </c>
      <c r="Z48" s="53" t="s">
        <v>153</v>
      </c>
      <c r="AA48" s="95" t="s">
        <v>140</v>
      </c>
      <c r="AB48" s="106" t="s">
        <v>324</v>
      </c>
    </row>
    <row r="49" spans="1:28" ht="79.900000000000006" customHeight="1">
      <c r="A49" s="102" t="s">
        <v>325</v>
      </c>
      <c r="B49" s="215"/>
      <c r="C49" s="215"/>
      <c r="D49" s="222"/>
      <c r="E49" s="104" t="s">
        <v>326</v>
      </c>
      <c r="F49" s="105" t="s">
        <v>327</v>
      </c>
      <c r="G49" s="118" t="s">
        <v>245</v>
      </c>
      <c r="H49" s="107">
        <v>102000</v>
      </c>
      <c r="I49" s="119" t="s">
        <v>245</v>
      </c>
      <c r="J49" s="109">
        <v>102000</v>
      </c>
      <c r="K49" s="103"/>
      <c r="L49" s="106"/>
      <c r="M49" s="106"/>
      <c r="N49" s="106"/>
      <c r="O49" s="106"/>
      <c r="P49" s="106"/>
      <c r="Q49" s="110"/>
      <c r="R49" s="108"/>
      <c r="S49" s="111"/>
      <c r="T49" s="112"/>
      <c r="U49" s="113">
        <f t="shared" si="0"/>
        <v>0</v>
      </c>
      <c r="V49" s="114">
        <v>0.2</v>
      </c>
      <c r="W49" s="115">
        <f t="shared" si="3"/>
        <v>0</v>
      </c>
      <c r="X49" s="112"/>
      <c r="Y49" s="116">
        <f t="shared" si="2"/>
        <v>0</v>
      </c>
      <c r="Z49" s="53" t="s">
        <v>153</v>
      </c>
      <c r="AA49" s="95" t="s">
        <v>140</v>
      </c>
      <c r="AB49" s="106" t="s">
        <v>328</v>
      </c>
    </row>
    <row r="50" spans="1:28" s="33" customFormat="1" ht="220.5">
      <c r="A50" s="102" t="s">
        <v>329</v>
      </c>
      <c r="B50" s="215" t="s">
        <v>15</v>
      </c>
      <c r="C50" s="215" t="s">
        <v>330</v>
      </c>
      <c r="D50" s="215" t="s">
        <v>17</v>
      </c>
      <c r="E50" s="120" t="s">
        <v>331</v>
      </c>
      <c r="F50" s="117" t="s">
        <v>332</v>
      </c>
      <c r="G50" s="106" t="s">
        <v>333</v>
      </c>
      <c r="H50" s="121">
        <v>120100</v>
      </c>
      <c r="I50" s="126" t="s">
        <v>334</v>
      </c>
      <c r="J50" s="122">
        <v>54045000</v>
      </c>
      <c r="K50" s="103"/>
      <c r="L50" s="106"/>
      <c r="M50" s="106"/>
      <c r="N50" s="106"/>
      <c r="O50" s="106"/>
      <c r="P50" s="106"/>
      <c r="Q50" s="110"/>
      <c r="R50" s="108"/>
      <c r="S50" s="111"/>
      <c r="T50" s="112"/>
      <c r="U50" s="113">
        <f t="shared" si="0"/>
        <v>0</v>
      </c>
      <c r="V50" s="114">
        <v>0.2</v>
      </c>
      <c r="W50" s="115">
        <f t="shared" si="3"/>
        <v>0</v>
      </c>
      <c r="X50" s="112"/>
      <c r="Y50" s="116">
        <f t="shared" si="2"/>
        <v>0</v>
      </c>
      <c r="Z50" s="53" t="s">
        <v>139</v>
      </c>
      <c r="AA50" s="125" t="s">
        <v>281</v>
      </c>
      <c r="AB50" s="106" t="s">
        <v>335</v>
      </c>
    </row>
    <row r="51" spans="1:28" s="33" customFormat="1" ht="79.900000000000006" customHeight="1">
      <c r="A51" s="102" t="s">
        <v>336</v>
      </c>
      <c r="B51" s="215"/>
      <c r="C51" s="215"/>
      <c r="D51" s="215"/>
      <c r="E51" s="104" t="s">
        <v>337</v>
      </c>
      <c r="F51" s="105" t="s">
        <v>338</v>
      </c>
      <c r="G51" s="127" t="s">
        <v>145</v>
      </c>
      <c r="H51" s="128" t="s">
        <v>339</v>
      </c>
      <c r="I51" s="127" t="s">
        <v>145</v>
      </c>
      <c r="J51" s="129" t="s">
        <v>339</v>
      </c>
      <c r="K51" s="103"/>
      <c r="L51" s="106"/>
      <c r="M51" s="106"/>
      <c r="N51" s="106"/>
      <c r="O51" s="106"/>
      <c r="P51" s="106"/>
      <c r="Q51" s="110"/>
      <c r="R51" s="108"/>
      <c r="S51" s="111"/>
      <c r="T51" s="95" t="s">
        <v>140</v>
      </c>
      <c r="U51" s="130" t="s">
        <v>140</v>
      </c>
      <c r="V51" s="130" t="s">
        <v>140</v>
      </c>
      <c r="W51" s="131" t="s">
        <v>140</v>
      </c>
      <c r="X51" s="95" t="s">
        <v>140</v>
      </c>
      <c r="Y51" s="130" t="s">
        <v>140</v>
      </c>
      <c r="Z51" s="132" t="s">
        <v>140</v>
      </c>
      <c r="AA51" s="125" t="s">
        <v>281</v>
      </c>
      <c r="AB51" s="106" t="s">
        <v>340</v>
      </c>
    </row>
    <row r="52" spans="1:28" s="33" customFormat="1" ht="197.25">
      <c r="A52" s="102" t="s">
        <v>341</v>
      </c>
      <c r="B52" s="215"/>
      <c r="C52" s="215"/>
      <c r="D52" s="215"/>
      <c r="E52" s="120" t="s">
        <v>342</v>
      </c>
      <c r="F52" s="117" t="s">
        <v>343</v>
      </c>
      <c r="G52" s="106" t="s">
        <v>333</v>
      </c>
      <c r="H52" s="121">
        <v>1600</v>
      </c>
      <c r="I52" s="126" t="s">
        <v>334</v>
      </c>
      <c r="J52" s="122">
        <v>2400000</v>
      </c>
      <c r="K52" s="103"/>
      <c r="L52" s="106"/>
      <c r="M52" s="106"/>
      <c r="N52" s="106"/>
      <c r="O52" s="106"/>
      <c r="P52" s="106"/>
      <c r="Q52" s="110"/>
      <c r="R52" s="108"/>
      <c r="S52" s="111"/>
      <c r="T52" s="112"/>
      <c r="U52" s="116">
        <f>SUM(H52*T52)</f>
        <v>0</v>
      </c>
      <c r="V52" s="114">
        <v>0.2</v>
      </c>
      <c r="W52" s="115">
        <f t="shared" ref="W52:W53" si="4">SUM(U52*1.2)</f>
        <v>0</v>
      </c>
      <c r="X52" s="112"/>
      <c r="Y52" s="116">
        <f>SUM(J52*X52)</f>
        <v>0</v>
      </c>
      <c r="Z52" s="53" t="s">
        <v>139</v>
      </c>
      <c r="AA52" s="125" t="s">
        <v>281</v>
      </c>
      <c r="AB52" s="106" t="s">
        <v>344</v>
      </c>
    </row>
    <row r="53" spans="1:28" s="33" customFormat="1" ht="197.25">
      <c r="A53" s="102" t="s">
        <v>345</v>
      </c>
      <c r="B53" s="215"/>
      <c r="C53" s="215"/>
      <c r="D53" s="215"/>
      <c r="E53" s="120" t="s">
        <v>346</v>
      </c>
      <c r="F53" s="117" t="s">
        <v>347</v>
      </c>
      <c r="G53" s="106" t="s">
        <v>333</v>
      </c>
      <c r="H53" s="121">
        <v>700</v>
      </c>
      <c r="I53" s="126" t="s">
        <v>334</v>
      </c>
      <c r="J53" s="122">
        <v>700000</v>
      </c>
      <c r="K53" s="103"/>
      <c r="L53" s="106"/>
      <c r="M53" s="106"/>
      <c r="N53" s="106"/>
      <c r="O53" s="106"/>
      <c r="P53" s="106"/>
      <c r="Q53" s="110"/>
      <c r="R53" s="108"/>
      <c r="S53" s="111"/>
      <c r="T53" s="112"/>
      <c r="U53" s="116">
        <f>SUM(H53*T53)</f>
        <v>0</v>
      </c>
      <c r="V53" s="114">
        <v>0.2</v>
      </c>
      <c r="W53" s="115">
        <f t="shared" si="4"/>
        <v>0</v>
      </c>
      <c r="X53" s="112"/>
      <c r="Y53" s="116">
        <f>SUM(J53*X53)</f>
        <v>0</v>
      </c>
      <c r="Z53" s="53" t="s">
        <v>139</v>
      </c>
      <c r="AA53" s="125" t="s">
        <v>281</v>
      </c>
      <c r="AB53" s="106" t="s">
        <v>348</v>
      </c>
    </row>
    <row r="54" spans="1:28" s="33" customFormat="1" ht="79.900000000000006" customHeight="1">
      <c r="A54" s="102" t="s">
        <v>349</v>
      </c>
      <c r="B54" s="215"/>
      <c r="C54" s="215"/>
      <c r="D54" s="215"/>
      <c r="E54" s="104" t="s">
        <v>350</v>
      </c>
      <c r="F54" s="117" t="s">
        <v>351</v>
      </c>
      <c r="G54" s="127" t="s">
        <v>145</v>
      </c>
      <c r="H54" s="121">
        <v>10</v>
      </c>
      <c r="I54" s="127" t="s">
        <v>145</v>
      </c>
      <c r="J54" s="122">
        <v>10</v>
      </c>
      <c r="K54" s="103"/>
      <c r="L54" s="106"/>
      <c r="M54" s="106"/>
      <c r="N54" s="106"/>
      <c r="O54" s="106"/>
      <c r="P54" s="106"/>
      <c r="Q54" s="110"/>
      <c r="R54" s="108"/>
      <c r="S54" s="111"/>
      <c r="T54" s="95" t="s">
        <v>140</v>
      </c>
      <c r="U54" s="130" t="s">
        <v>140</v>
      </c>
      <c r="V54" s="130" t="s">
        <v>140</v>
      </c>
      <c r="W54" s="131" t="s">
        <v>140</v>
      </c>
      <c r="X54" s="95" t="s">
        <v>140</v>
      </c>
      <c r="Y54" s="130" t="s">
        <v>140</v>
      </c>
      <c r="Z54" s="132" t="s">
        <v>140</v>
      </c>
      <c r="AA54" s="125" t="s">
        <v>281</v>
      </c>
      <c r="AB54" s="106" t="s">
        <v>352</v>
      </c>
    </row>
    <row r="55" spans="1:28" s="33" customFormat="1" ht="197.25">
      <c r="A55" s="102" t="s">
        <v>353</v>
      </c>
      <c r="B55" s="215"/>
      <c r="C55" s="215"/>
      <c r="D55" s="216" t="s">
        <v>18</v>
      </c>
      <c r="E55" s="117" t="s">
        <v>354</v>
      </c>
      <c r="F55" s="117" t="s">
        <v>355</v>
      </c>
      <c r="G55" s="106" t="s">
        <v>134</v>
      </c>
      <c r="H55" s="121">
        <v>11600</v>
      </c>
      <c r="I55" s="133" t="s">
        <v>135</v>
      </c>
      <c r="J55" s="134">
        <v>1798000</v>
      </c>
      <c r="K55" s="103"/>
      <c r="L55" s="106"/>
      <c r="M55" s="106"/>
      <c r="N55" s="106"/>
      <c r="O55" s="106"/>
      <c r="P55" s="106"/>
      <c r="Q55" s="110"/>
      <c r="R55" s="108"/>
      <c r="S55" s="111"/>
      <c r="T55" s="112"/>
      <c r="U55" s="116">
        <f>SUM(H55*T55)</f>
        <v>0</v>
      </c>
      <c r="V55" s="114">
        <v>0.2</v>
      </c>
      <c r="W55" s="115">
        <f t="shared" ref="W55" si="5">SUM(U55*1.2)</f>
        <v>0</v>
      </c>
      <c r="X55" s="112"/>
      <c r="Y55" s="116">
        <f>SUM(J55*X55)</f>
        <v>0</v>
      </c>
      <c r="Z55" s="53" t="s">
        <v>139</v>
      </c>
      <c r="AA55" s="125" t="s">
        <v>281</v>
      </c>
      <c r="AB55" s="106" t="s">
        <v>356</v>
      </c>
    </row>
    <row r="56" spans="1:28" s="33" customFormat="1" ht="79.900000000000006" customHeight="1">
      <c r="A56" s="102" t="s">
        <v>357</v>
      </c>
      <c r="B56" s="215"/>
      <c r="C56" s="215"/>
      <c r="D56" s="217"/>
      <c r="E56" s="135" t="s">
        <v>358</v>
      </c>
      <c r="F56" s="105" t="s">
        <v>359</v>
      </c>
      <c r="G56" s="127" t="s">
        <v>145</v>
      </c>
      <c r="H56" s="128" t="s">
        <v>360</v>
      </c>
      <c r="I56" s="127" t="s">
        <v>145</v>
      </c>
      <c r="J56" s="129" t="s">
        <v>360</v>
      </c>
      <c r="K56" s="103"/>
      <c r="L56" s="106"/>
      <c r="M56" s="106"/>
      <c r="N56" s="106"/>
      <c r="O56" s="106"/>
      <c r="P56" s="106"/>
      <c r="Q56" s="110"/>
      <c r="R56" s="108"/>
      <c r="S56" s="111"/>
      <c r="T56" s="95" t="s">
        <v>140</v>
      </c>
      <c r="U56" s="130" t="s">
        <v>140</v>
      </c>
      <c r="V56" s="130" t="s">
        <v>140</v>
      </c>
      <c r="W56" s="131" t="s">
        <v>140</v>
      </c>
      <c r="X56" s="95" t="s">
        <v>140</v>
      </c>
      <c r="Y56" s="130" t="s">
        <v>140</v>
      </c>
      <c r="Z56" s="132" t="s">
        <v>140</v>
      </c>
      <c r="AA56" s="125" t="s">
        <v>281</v>
      </c>
      <c r="AB56" s="106" t="s">
        <v>361</v>
      </c>
    </row>
    <row r="57" spans="1:28" s="33" customFormat="1" ht="186">
      <c r="A57" s="102" t="s">
        <v>362</v>
      </c>
      <c r="B57" s="215"/>
      <c r="C57" s="215"/>
      <c r="D57" s="217"/>
      <c r="E57" s="120" t="s">
        <v>363</v>
      </c>
      <c r="F57" s="136" t="s">
        <v>364</v>
      </c>
      <c r="G57" s="106" t="s">
        <v>365</v>
      </c>
      <c r="H57" s="121">
        <v>52000</v>
      </c>
      <c r="I57" s="137" t="s">
        <v>334</v>
      </c>
      <c r="J57" s="138">
        <v>10400000</v>
      </c>
      <c r="K57" s="103"/>
      <c r="L57" s="106"/>
      <c r="M57" s="106"/>
      <c r="N57" s="106"/>
      <c r="O57" s="106"/>
      <c r="P57" s="106"/>
      <c r="Q57" s="110"/>
      <c r="R57" s="108"/>
      <c r="S57" s="111"/>
      <c r="T57" s="112"/>
      <c r="U57" s="116">
        <f>SUM(H57*T57)</f>
        <v>0</v>
      </c>
      <c r="V57" s="114">
        <v>0.2</v>
      </c>
      <c r="W57" s="115">
        <f t="shared" ref="W57" si="6">SUM(U57*1.2)</f>
        <v>0</v>
      </c>
      <c r="X57" s="112"/>
      <c r="Y57" s="116">
        <f>SUM(J57*X57)</f>
        <v>0</v>
      </c>
      <c r="Z57" s="53" t="s">
        <v>139</v>
      </c>
      <c r="AA57" s="125" t="s">
        <v>281</v>
      </c>
      <c r="AB57" s="106" t="s">
        <v>366</v>
      </c>
    </row>
    <row r="58" spans="1:28" s="33" customFormat="1" ht="79.900000000000006" customHeight="1">
      <c r="A58" s="102" t="s">
        <v>367</v>
      </c>
      <c r="B58" s="215"/>
      <c r="C58" s="215"/>
      <c r="D58" s="218"/>
      <c r="E58" s="104" t="s">
        <v>368</v>
      </c>
      <c r="F58" s="105" t="s">
        <v>369</v>
      </c>
      <c r="G58" s="127" t="s">
        <v>145</v>
      </c>
      <c r="H58" s="128" t="s">
        <v>370</v>
      </c>
      <c r="I58" s="139" t="s">
        <v>145</v>
      </c>
      <c r="J58" s="140" t="s">
        <v>371</v>
      </c>
      <c r="K58" s="103"/>
      <c r="L58" s="106"/>
      <c r="M58" s="106"/>
      <c r="N58" s="106"/>
      <c r="O58" s="106"/>
      <c r="P58" s="106"/>
      <c r="Q58" s="110"/>
      <c r="R58" s="108"/>
      <c r="S58" s="111"/>
      <c r="T58" s="95" t="s">
        <v>140</v>
      </c>
      <c r="U58" s="130" t="s">
        <v>140</v>
      </c>
      <c r="V58" s="130" t="s">
        <v>140</v>
      </c>
      <c r="W58" s="131" t="s">
        <v>140</v>
      </c>
      <c r="X58" s="95" t="s">
        <v>140</v>
      </c>
      <c r="Y58" s="130" t="s">
        <v>140</v>
      </c>
      <c r="Z58" s="132" t="s">
        <v>140</v>
      </c>
      <c r="AA58" s="125" t="s">
        <v>281</v>
      </c>
      <c r="AB58" s="106" t="s">
        <v>372</v>
      </c>
    </row>
    <row r="59" spans="1:28" s="33" customFormat="1" ht="105">
      <c r="A59" s="102" t="s">
        <v>373</v>
      </c>
      <c r="B59" s="215"/>
      <c r="C59" s="215"/>
      <c r="D59" s="215" t="s">
        <v>19</v>
      </c>
      <c r="E59" s="120" t="s">
        <v>132</v>
      </c>
      <c r="F59" s="117" t="s">
        <v>133</v>
      </c>
      <c r="G59" s="106" t="s">
        <v>134</v>
      </c>
      <c r="H59" s="121">
        <v>31300</v>
      </c>
      <c r="I59" s="122" t="s">
        <v>135</v>
      </c>
      <c r="J59" s="122">
        <v>10955000</v>
      </c>
      <c r="K59" s="103"/>
      <c r="L59" s="106"/>
      <c r="M59" s="106"/>
      <c r="N59" s="106"/>
      <c r="O59" s="106"/>
      <c r="P59" s="106"/>
      <c r="Q59" s="110"/>
      <c r="R59" s="108"/>
      <c r="S59" s="111"/>
      <c r="T59" s="112"/>
      <c r="U59" s="116">
        <f>SUM(H59*T59)</f>
        <v>0</v>
      </c>
      <c r="V59" s="114">
        <v>0.2</v>
      </c>
      <c r="W59" s="115">
        <f t="shared" ref="W59" si="7">SUM(U59*1.2)</f>
        <v>0</v>
      </c>
      <c r="X59" s="112"/>
      <c r="Y59" s="116">
        <f>SUM(J59*X59)</f>
        <v>0</v>
      </c>
      <c r="Z59" s="53" t="s">
        <v>139</v>
      </c>
      <c r="AA59" s="95" t="s">
        <v>140</v>
      </c>
      <c r="AB59" s="106" t="s">
        <v>141</v>
      </c>
    </row>
    <row r="60" spans="1:28" s="33" customFormat="1" ht="79.900000000000006" customHeight="1">
      <c r="A60" s="102" t="s">
        <v>374</v>
      </c>
      <c r="B60" s="215"/>
      <c r="C60" s="215"/>
      <c r="D60" s="215"/>
      <c r="E60" s="104" t="s">
        <v>375</v>
      </c>
      <c r="F60" s="105" t="s">
        <v>376</v>
      </c>
      <c r="G60" s="127" t="s">
        <v>145</v>
      </c>
      <c r="H60" s="128" t="s">
        <v>377</v>
      </c>
      <c r="I60" s="127" t="s">
        <v>145</v>
      </c>
      <c r="J60" s="129" t="s">
        <v>378</v>
      </c>
      <c r="K60" s="103"/>
      <c r="L60" s="106"/>
      <c r="M60" s="106"/>
      <c r="N60" s="106"/>
      <c r="O60" s="106"/>
      <c r="P60" s="106"/>
      <c r="Q60" s="110"/>
      <c r="R60" s="108"/>
      <c r="S60" s="111"/>
      <c r="T60" s="95" t="s">
        <v>140</v>
      </c>
      <c r="U60" s="130" t="s">
        <v>140</v>
      </c>
      <c r="V60" s="130" t="s">
        <v>140</v>
      </c>
      <c r="W60" s="131" t="s">
        <v>140</v>
      </c>
      <c r="X60" s="95" t="s">
        <v>140</v>
      </c>
      <c r="Y60" s="130" t="s">
        <v>140</v>
      </c>
      <c r="Z60" s="132" t="s">
        <v>140</v>
      </c>
      <c r="AA60" s="95" t="s">
        <v>140</v>
      </c>
      <c r="AB60" s="106" t="s">
        <v>379</v>
      </c>
    </row>
    <row r="61" spans="1:28" s="33" customFormat="1" ht="105">
      <c r="A61" s="102" t="s">
        <v>380</v>
      </c>
      <c r="B61" s="215"/>
      <c r="C61" s="215"/>
      <c r="D61" s="215"/>
      <c r="E61" s="120" t="s">
        <v>381</v>
      </c>
      <c r="F61" s="117" t="s">
        <v>382</v>
      </c>
      <c r="G61" s="106" t="s">
        <v>134</v>
      </c>
      <c r="H61" s="121">
        <v>1900</v>
      </c>
      <c r="I61" s="134" t="s">
        <v>135</v>
      </c>
      <c r="J61" s="134">
        <v>342000</v>
      </c>
      <c r="K61" s="103"/>
      <c r="L61" s="106"/>
      <c r="M61" s="106"/>
      <c r="N61" s="106"/>
      <c r="O61" s="106"/>
      <c r="P61" s="106"/>
      <c r="Q61" s="110"/>
      <c r="R61" s="108"/>
      <c r="S61" s="111"/>
      <c r="T61" s="112"/>
      <c r="U61" s="116">
        <f>SUM(H61*T61)</f>
        <v>0</v>
      </c>
      <c r="V61" s="114">
        <v>0.2</v>
      </c>
      <c r="W61" s="115">
        <f t="shared" ref="W61" si="8">SUM(U61*1.2)</f>
        <v>0</v>
      </c>
      <c r="X61" s="112"/>
      <c r="Y61" s="116">
        <f>SUM(J61*X61)</f>
        <v>0</v>
      </c>
      <c r="Z61" s="53" t="s">
        <v>139</v>
      </c>
      <c r="AA61" s="95" t="s">
        <v>140</v>
      </c>
      <c r="AB61" s="106" t="s">
        <v>383</v>
      </c>
    </row>
    <row r="62" spans="1:28" s="33" customFormat="1" ht="79.900000000000006" customHeight="1">
      <c r="A62" s="102" t="s">
        <v>384</v>
      </c>
      <c r="B62" s="215"/>
      <c r="C62" s="215"/>
      <c r="D62" s="215"/>
      <c r="E62" s="104" t="s">
        <v>385</v>
      </c>
      <c r="F62" s="117" t="s">
        <v>386</v>
      </c>
      <c r="G62" s="127" t="s">
        <v>145</v>
      </c>
      <c r="H62" s="128">
        <v>10</v>
      </c>
      <c r="I62" s="127" t="s">
        <v>145</v>
      </c>
      <c r="J62" s="129">
        <v>10</v>
      </c>
      <c r="K62" s="103"/>
      <c r="L62" s="106"/>
      <c r="M62" s="106"/>
      <c r="N62" s="106"/>
      <c r="O62" s="106"/>
      <c r="P62" s="106"/>
      <c r="Q62" s="110"/>
      <c r="R62" s="108"/>
      <c r="S62" s="111"/>
      <c r="T62" s="95" t="s">
        <v>140</v>
      </c>
      <c r="U62" s="130" t="s">
        <v>140</v>
      </c>
      <c r="V62" s="130" t="s">
        <v>140</v>
      </c>
      <c r="W62" s="131" t="s">
        <v>140</v>
      </c>
      <c r="X62" s="95" t="s">
        <v>140</v>
      </c>
      <c r="Y62" s="130" t="s">
        <v>140</v>
      </c>
      <c r="Z62" s="132" t="s">
        <v>140</v>
      </c>
      <c r="AA62" s="95" t="s">
        <v>140</v>
      </c>
      <c r="AB62" s="106" t="s">
        <v>387</v>
      </c>
    </row>
    <row r="63" spans="1:28" s="33" customFormat="1" ht="105">
      <c r="A63" s="102" t="s">
        <v>388</v>
      </c>
      <c r="B63" s="215"/>
      <c r="C63" s="215"/>
      <c r="D63" s="215"/>
      <c r="E63" s="120" t="s">
        <v>389</v>
      </c>
      <c r="F63" s="117" t="s">
        <v>390</v>
      </c>
      <c r="G63" s="106" t="s">
        <v>134</v>
      </c>
      <c r="H63" s="121">
        <v>92100</v>
      </c>
      <c r="I63" s="134" t="s">
        <v>135</v>
      </c>
      <c r="J63" s="134">
        <v>2026200</v>
      </c>
      <c r="K63" s="103"/>
      <c r="L63" s="106"/>
      <c r="M63" s="106"/>
      <c r="N63" s="106"/>
      <c r="O63" s="106"/>
      <c r="P63" s="106"/>
      <c r="Q63" s="110"/>
      <c r="R63" s="108"/>
      <c r="S63" s="111"/>
      <c r="T63" s="112"/>
      <c r="U63" s="116">
        <f t="shared" ref="U63:U94" si="9">SUM(H63*T63)</f>
        <v>0</v>
      </c>
      <c r="V63" s="114">
        <v>0.2</v>
      </c>
      <c r="W63" s="115">
        <f t="shared" ref="W63:W126" si="10">SUM(U63*1.2)</f>
        <v>0</v>
      </c>
      <c r="X63" s="112"/>
      <c r="Y63" s="116">
        <f t="shared" ref="Y63:Y94" si="11">SUM(J63*X63)</f>
        <v>0</v>
      </c>
      <c r="Z63" s="53" t="s">
        <v>139</v>
      </c>
      <c r="AA63" s="95" t="s">
        <v>140</v>
      </c>
      <c r="AB63" s="106" t="s">
        <v>391</v>
      </c>
    </row>
    <row r="64" spans="1:28" ht="79.900000000000006" customHeight="1">
      <c r="A64" s="102" t="s">
        <v>392</v>
      </c>
      <c r="B64" s="215" t="s">
        <v>20</v>
      </c>
      <c r="C64" s="215" t="s">
        <v>21</v>
      </c>
      <c r="D64" s="215" t="s">
        <v>22</v>
      </c>
      <c r="E64" s="104" t="s">
        <v>393</v>
      </c>
      <c r="F64" s="105" t="s">
        <v>394</v>
      </c>
      <c r="G64" s="106" t="s">
        <v>145</v>
      </c>
      <c r="H64" s="107">
        <v>450</v>
      </c>
      <c r="I64" s="106" t="s">
        <v>145</v>
      </c>
      <c r="J64" s="109">
        <v>450</v>
      </c>
      <c r="K64" s="103"/>
      <c r="L64" s="106"/>
      <c r="M64" s="106"/>
      <c r="N64" s="106"/>
      <c r="O64" s="106"/>
      <c r="P64" s="106"/>
      <c r="Q64" s="110"/>
      <c r="R64" s="108"/>
      <c r="S64" s="111"/>
      <c r="T64" s="112"/>
      <c r="U64" s="116">
        <f t="shared" si="9"/>
        <v>0</v>
      </c>
      <c r="V64" s="114">
        <v>0.2</v>
      </c>
      <c r="W64" s="115">
        <f t="shared" si="10"/>
        <v>0</v>
      </c>
      <c r="X64" s="112"/>
      <c r="Y64" s="116">
        <f t="shared" si="11"/>
        <v>0</v>
      </c>
      <c r="Z64" s="53" t="s">
        <v>178</v>
      </c>
      <c r="AA64" s="95" t="s">
        <v>140</v>
      </c>
      <c r="AB64" s="106" t="s">
        <v>395</v>
      </c>
    </row>
    <row r="65" spans="1:28" ht="79.900000000000006" customHeight="1">
      <c r="A65" s="102" t="s">
        <v>396</v>
      </c>
      <c r="B65" s="215"/>
      <c r="C65" s="215"/>
      <c r="D65" s="215"/>
      <c r="E65" s="104" t="s">
        <v>397</v>
      </c>
      <c r="F65" s="105" t="s">
        <v>398</v>
      </c>
      <c r="G65" s="106" t="s">
        <v>145</v>
      </c>
      <c r="H65" s="107">
        <v>40</v>
      </c>
      <c r="I65" s="106" t="s">
        <v>145</v>
      </c>
      <c r="J65" s="109">
        <v>40</v>
      </c>
      <c r="K65" s="103"/>
      <c r="L65" s="106"/>
      <c r="M65" s="106"/>
      <c r="N65" s="106"/>
      <c r="O65" s="106"/>
      <c r="P65" s="106"/>
      <c r="Q65" s="110"/>
      <c r="R65" s="108"/>
      <c r="S65" s="111"/>
      <c r="T65" s="112"/>
      <c r="U65" s="116">
        <f t="shared" si="9"/>
        <v>0</v>
      </c>
      <c r="V65" s="114">
        <v>0.2</v>
      </c>
      <c r="W65" s="115">
        <f t="shared" si="10"/>
        <v>0</v>
      </c>
      <c r="X65" s="112"/>
      <c r="Y65" s="116">
        <f t="shared" si="11"/>
        <v>0</v>
      </c>
      <c r="Z65" s="53" t="s">
        <v>399</v>
      </c>
      <c r="AA65" s="95" t="s">
        <v>140</v>
      </c>
      <c r="AB65" s="106" t="s">
        <v>400</v>
      </c>
    </row>
    <row r="66" spans="1:28" ht="79.900000000000006" customHeight="1">
      <c r="A66" s="102" t="s">
        <v>401</v>
      </c>
      <c r="B66" s="215"/>
      <c r="C66" s="215"/>
      <c r="D66" s="215"/>
      <c r="E66" s="104" t="s">
        <v>402</v>
      </c>
      <c r="F66" s="105" t="s">
        <v>403</v>
      </c>
      <c r="G66" s="106" t="s">
        <v>145</v>
      </c>
      <c r="H66" s="107">
        <v>200</v>
      </c>
      <c r="I66" s="106" t="s">
        <v>145</v>
      </c>
      <c r="J66" s="109">
        <v>200</v>
      </c>
      <c r="K66" s="103"/>
      <c r="L66" s="106"/>
      <c r="M66" s="106"/>
      <c r="N66" s="106"/>
      <c r="O66" s="106"/>
      <c r="P66" s="106"/>
      <c r="Q66" s="110"/>
      <c r="R66" s="108"/>
      <c r="S66" s="111"/>
      <c r="T66" s="112"/>
      <c r="U66" s="116">
        <f t="shared" si="9"/>
        <v>0</v>
      </c>
      <c r="V66" s="114">
        <v>0.2</v>
      </c>
      <c r="W66" s="115">
        <f t="shared" si="10"/>
        <v>0</v>
      </c>
      <c r="X66" s="112"/>
      <c r="Y66" s="116">
        <f t="shared" si="11"/>
        <v>0</v>
      </c>
      <c r="Z66" s="53" t="s">
        <v>153</v>
      </c>
      <c r="AA66" s="95" t="s">
        <v>140</v>
      </c>
      <c r="AB66" s="106" t="s">
        <v>404</v>
      </c>
    </row>
    <row r="67" spans="1:28" ht="79.900000000000006" customHeight="1">
      <c r="A67" s="102" t="s">
        <v>405</v>
      </c>
      <c r="B67" s="215"/>
      <c r="C67" s="215"/>
      <c r="D67" s="215"/>
      <c r="E67" s="104" t="s">
        <v>406</v>
      </c>
      <c r="F67" s="105" t="s">
        <v>407</v>
      </c>
      <c r="G67" s="106" t="s">
        <v>145</v>
      </c>
      <c r="H67" s="107">
        <v>100</v>
      </c>
      <c r="I67" s="106" t="s">
        <v>145</v>
      </c>
      <c r="J67" s="109">
        <v>100</v>
      </c>
      <c r="K67" s="103"/>
      <c r="L67" s="106"/>
      <c r="M67" s="106"/>
      <c r="N67" s="106"/>
      <c r="O67" s="106"/>
      <c r="P67" s="106"/>
      <c r="Q67" s="110"/>
      <c r="R67" s="108"/>
      <c r="S67" s="111"/>
      <c r="T67" s="112"/>
      <c r="U67" s="116">
        <f t="shared" si="9"/>
        <v>0</v>
      </c>
      <c r="V67" s="114">
        <v>0.2</v>
      </c>
      <c r="W67" s="115">
        <f t="shared" si="10"/>
        <v>0</v>
      </c>
      <c r="X67" s="112"/>
      <c r="Y67" s="116">
        <f t="shared" si="11"/>
        <v>0</v>
      </c>
      <c r="Z67" s="53" t="s">
        <v>408</v>
      </c>
      <c r="AA67" s="95" t="s">
        <v>140</v>
      </c>
      <c r="AB67" s="106" t="s">
        <v>409</v>
      </c>
    </row>
    <row r="68" spans="1:28" ht="79.900000000000006" customHeight="1">
      <c r="A68" s="102" t="s">
        <v>410</v>
      </c>
      <c r="B68" s="215"/>
      <c r="C68" s="215"/>
      <c r="D68" s="215"/>
      <c r="E68" s="104" t="s">
        <v>411</v>
      </c>
      <c r="F68" s="105" t="s">
        <v>412</v>
      </c>
      <c r="G68" s="106" t="s">
        <v>145</v>
      </c>
      <c r="H68" s="107">
        <v>160</v>
      </c>
      <c r="I68" s="106" t="s">
        <v>145</v>
      </c>
      <c r="J68" s="109">
        <v>160</v>
      </c>
      <c r="K68" s="103"/>
      <c r="L68" s="106"/>
      <c r="M68" s="106"/>
      <c r="N68" s="106"/>
      <c r="O68" s="106"/>
      <c r="P68" s="106"/>
      <c r="Q68" s="110"/>
      <c r="R68" s="108"/>
      <c r="S68" s="111"/>
      <c r="T68" s="112"/>
      <c r="U68" s="116">
        <f t="shared" si="9"/>
        <v>0</v>
      </c>
      <c r="V68" s="114">
        <v>0.2</v>
      </c>
      <c r="W68" s="115">
        <f t="shared" si="10"/>
        <v>0</v>
      </c>
      <c r="X68" s="112"/>
      <c r="Y68" s="116">
        <f t="shared" si="11"/>
        <v>0</v>
      </c>
      <c r="Z68" s="53" t="s">
        <v>178</v>
      </c>
      <c r="AA68" s="95" t="s">
        <v>140</v>
      </c>
      <c r="AB68" s="106" t="s">
        <v>413</v>
      </c>
    </row>
    <row r="69" spans="1:28" ht="79.900000000000006" customHeight="1">
      <c r="A69" s="102" t="s">
        <v>414</v>
      </c>
      <c r="B69" s="215"/>
      <c r="C69" s="215"/>
      <c r="D69" s="215"/>
      <c r="E69" s="104" t="s">
        <v>415</v>
      </c>
      <c r="F69" s="105" t="s">
        <v>416</v>
      </c>
      <c r="G69" s="106" t="s">
        <v>145</v>
      </c>
      <c r="H69" s="107">
        <v>80</v>
      </c>
      <c r="I69" s="106" t="s">
        <v>145</v>
      </c>
      <c r="J69" s="109">
        <v>80</v>
      </c>
      <c r="K69" s="103"/>
      <c r="L69" s="106"/>
      <c r="M69" s="106"/>
      <c r="N69" s="106"/>
      <c r="O69" s="106"/>
      <c r="P69" s="106"/>
      <c r="Q69" s="110"/>
      <c r="R69" s="108"/>
      <c r="S69" s="111"/>
      <c r="T69" s="112"/>
      <c r="U69" s="116">
        <f t="shared" si="9"/>
        <v>0</v>
      </c>
      <c r="V69" s="114">
        <v>0.2</v>
      </c>
      <c r="W69" s="115">
        <f t="shared" si="10"/>
        <v>0</v>
      </c>
      <c r="X69" s="112"/>
      <c r="Y69" s="116">
        <f t="shared" si="11"/>
        <v>0</v>
      </c>
      <c r="Z69" s="53" t="s">
        <v>165</v>
      </c>
      <c r="AA69" s="95" t="s">
        <v>140</v>
      </c>
      <c r="AB69" s="106" t="s">
        <v>417</v>
      </c>
    </row>
    <row r="70" spans="1:28" ht="79.900000000000006" customHeight="1">
      <c r="A70" s="102" t="s">
        <v>418</v>
      </c>
      <c r="B70" s="215"/>
      <c r="C70" s="215"/>
      <c r="D70" s="215"/>
      <c r="E70" s="104" t="s">
        <v>419</v>
      </c>
      <c r="F70" s="105" t="s">
        <v>420</v>
      </c>
      <c r="G70" s="106" t="s">
        <v>145</v>
      </c>
      <c r="H70" s="107">
        <v>200</v>
      </c>
      <c r="I70" s="106" t="s">
        <v>145</v>
      </c>
      <c r="J70" s="109">
        <v>200</v>
      </c>
      <c r="K70" s="103"/>
      <c r="L70" s="106"/>
      <c r="M70" s="106"/>
      <c r="N70" s="106"/>
      <c r="O70" s="106"/>
      <c r="P70" s="106"/>
      <c r="Q70" s="110"/>
      <c r="R70" s="108"/>
      <c r="S70" s="111"/>
      <c r="T70" s="112"/>
      <c r="U70" s="116">
        <f t="shared" si="9"/>
        <v>0</v>
      </c>
      <c r="V70" s="114">
        <v>0.2</v>
      </c>
      <c r="W70" s="115">
        <f t="shared" si="10"/>
        <v>0</v>
      </c>
      <c r="X70" s="112"/>
      <c r="Y70" s="116">
        <f t="shared" si="11"/>
        <v>0</v>
      </c>
      <c r="Z70" s="53" t="s">
        <v>399</v>
      </c>
      <c r="AA70" s="95" t="s">
        <v>140</v>
      </c>
      <c r="AB70" s="106" t="s">
        <v>421</v>
      </c>
    </row>
    <row r="71" spans="1:28" ht="79.900000000000006" customHeight="1">
      <c r="A71" s="102" t="s">
        <v>422</v>
      </c>
      <c r="B71" s="215"/>
      <c r="C71" s="215"/>
      <c r="D71" s="215"/>
      <c r="E71" s="104" t="s">
        <v>423</v>
      </c>
      <c r="F71" s="105" t="s">
        <v>424</v>
      </c>
      <c r="G71" s="106" t="s">
        <v>145</v>
      </c>
      <c r="H71" s="107">
        <v>150</v>
      </c>
      <c r="I71" s="106" t="s">
        <v>145</v>
      </c>
      <c r="J71" s="109">
        <v>150</v>
      </c>
      <c r="K71" s="103"/>
      <c r="L71" s="106"/>
      <c r="M71" s="106"/>
      <c r="N71" s="106"/>
      <c r="O71" s="106"/>
      <c r="P71" s="106"/>
      <c r="Q71" s="110"/>
      <c r="R71" s="108"/>
      <c r="S71" s="111"/>
      <c r="T71" s="112"/>
      <c r="U71" s="116">
        <f t="shared" si="9"/>
        <v>0</v>
      </c>
      <c r="V71" s="114">
        <v>0.2</v>
      </c>
      <c r="W71" s="115">
        <f t="shared" si="10"/>
        <v>0</v>
      </c>
      <c r="X71" s="112"/>
      <c r="Y71" s="116">
        <f t="shared" si="11"/>
        <v>0</v>
      </c>
      <c r="Z71" s="53" t="s">
        <v>399</v>
      </c>
      <c r="AA71" s="95" t="s">
        <v>140</v>
      </c>
      <c r="AB71" s="106" t="s">
        <v>425</v>
      </c>
    </row>
    <row r="72" spans="1:28" s="33" customFormat="1" ht="79.900000000000006" customHeight="1">
      <c r="A72" s="102" t="s">
        <v>426</v>
      </c>
      <c r="B72" s="215" t="s">
        <v>23</v>
      </c>
      <c r="C72" s="215" t="s">
        <v>24</v>
      </c>
      <c r="D72" s="215" t="s">
        <v>427</v>
      </c>
      <c r="E72" s="104" t="s">
        <v>428</v>
      </c>
      <c r="F72" s="105" t="s">
        <v>429</v>
      </c>
      <c r="G72" s="106" t="s">
        <v>145</v>
      </c>
      <c r="H72" s="107">
        <v>20</v>
      </c>
      <c r="I72" s="106" t="s">
        <v>145</v>
      </c>
      <c r="J72" s="109">
        <v>20</v>
      </c>
      <c r="K72" s="103"/>
      <c r="L72" s="106"/>
      <c r="M72" s="106"/>
      <c r="N72" s="106"/>
      <c r="O72" s="106"/>
      <c r="P72" s="106"/>
      <c r="Q72" s="110"/>
      <c r="R72" s="108"/>
      <c r="S72" s="111"/>
      <c r="T72" s="112"/>
      <c r="U72" s="116">
        <f t="shared" si="9"/>
        <v>0</v>
      </c>
      <c r="V72" s="114">
        <v>0.2</v>
      </c>
      <c r="W72" s="115">
        <f t="shared" si="10"/>
        <v>0</v>
      </c>
      <c r="X72" s="112"/>
      <c r="Y72" s="116">
        <f t="shared" si="11"/>
        <v>0</v>
      </c>
      <c r="Z72" s="53" t="s">
        <v>178</v>
      </c>
      <c r="AA72" s="95" t="s">
        <v>140</v>
      </c>
      <c r="AB72" s="106" t="s">
        <v>430</v>
      </c>
    </row>
    <row r="73" spans="1:28" s="33" customFormat="1" ht="79.900000000000006" customHeight="1">
      <c r="A73" s="102" t="s">
        <v>431</v>
      </c>
      <c r="B73" s="215"/>
      <c r="C73" s="215"/>
      <c r="D73" s="215"/>
      <c r="E73" s="104" t="s">
        <v>432</v>
      </c>
      <c r="F73" s="105" t="s">
        <v>429</v>
      </c>
      <c r="G73" s="106" t="s">
        <v>145</v>
      </c>
      <c r="H73" s="107">
        <v>55</v>
      </c>
      <c r="I73" s="106" t="s">
        <v>145</v>
      </c>
      <c r="J73" s="109">
        <v>55</v>
      </c>
      <c r="K73" s="103"/>
      <c r="L73" s="106"/>
      <c r="M73" s="106"/>
      <c r="N73" s="106"/>
      <c r="O73" s="106"/>
      <c r="P73" s="106"/>
      <c r="Q73" s="110"/>
      <c r="R73" s="108"/>
      <c r="S73" s="111"/>
      <c r="T73" s="112"/>
      <c r="U73" s="116">
        <f t="shared" si="9"/>
        <v>0</v>
      </c>
      <c r="V73" s="114">
        <v>0.2</v>
      </c>
      <c r="W73" s="115">
        <f t="shared" si="10"/>
        <v>0</v>
      </c>
      <c r="X73" s="112"/>
      <c r="Y73" s="116">
        <f t="shared" si="11"/>
        <v>0</v>
      </c>
      <c r="Z73" s="53" t="s">
        <v>178</v>
      </c>
      <c r="AA73" s="95" t="s">
        <v>140</v>
      </c>
      <c r="AB73" s="106" t="s">
        <v>433</v>
      </c>
    </row>
    <row r="74" spans="1:28" s="33" customFormat="1" ht="79.900000000000006" customHeight="1">
      <c r="A74" s="102" t="s">
        <v>434</v>
      </c>
      <c r="B74" s="215"/>
      <c r="C74" s="215"/>
      <c r="D74" s="215"/>
      <c r="E74" s="104" t="s">
        <v>435</v>
      </c>
      <c r="F74" s="105" t="s">
        <v>429</v>
      </c>
      <c r="G74" s="106" t="s">
        <v>145</v>
      </c>
      <c r="H74" s="107">
        <v>50</v>
      </c>
      <c r="I74" s="106" t="s">
        <v>145</v>
      </c>
      <c r="J74" s="109">
        <v>50</v>
      </c>
      <c r="K74" s="103"/>
      <c r="L74" s="106"/>
      <c r="M74" s="106"/>
      <c r="N74" s="106"/>
      <c r="O74" s="106"/>
      <c r="P74" s="106"/>
      <c r="Q74" s="110"/>
      <c r="R74" s="108"/>
      <c r="S74" s="111"/>
      <c r="T74" s="112"/>
      <c r="U74" s="116">
        <f t="shared" si="9"/>
        <v>0</v>
      </c>
      <c r="V74" s="114">
        <v>0.2</v>
      </c>
      <c r="W74" s="115">
        <f t="shared" si="10"/>
        <v>0</v>
      </c>
      <c r="X74" s="112"/>
      <c r="Y74" s="116">
        <f t="shared" si="11"/>
        <v>0</v>
      </c>
      <c r="Z74" s="53" t="s">
        <v>178</v>
      </c>
      <c r="AA74" s="95" t="s">
        <v>140</v>
      </c>
      <c r="AB74" s="106" t="s">
        <v>436</v>
      </c>
    </row>
    <row r="75" spans="1:28" s="33" customFormat="1" ht="79.900000000000006" customHeight="1">
      <c r="A75" s="102" t="s">
        <v>437</v>
      </c>
      <c r="B75" s="215"/>
      <c r="C75" s="215"/>
      <c r="D75" s="215"/>
      <c r="E75" s="104" t="s">
        <v>438</v>
      </c>
      <c r="F75" s="105" t="s">
        <v>429</v>
      </c>
      <c r="G75" s="106" t="s">
        <v>145</v>
      </c>
      <c r="H75" s="107">
        <v>30</v>
      </c>
      <c r="I75" s="106" t="s">
        <v>145</v>
      </c>
      <c r="J75" s="109">
        <v>30</v>
      </c>
      <c r="K75" s="103"/>
      <c r="L75" s="106"/>
      <c r="M75" s="106"/>
      <c r="N75" s="106"/>
      <c r="O75" s="106"/>
      <c r="P75" s="106"/>
      <c r="Q75" s="110"/>
      <c r="R75" s="108"/>
      <c r="S75" s="111"/>
      <c r="T75" s="112"/>
      <c r="U75" s="116">
        <f t="shared" si="9"/>
        <v>0</v>
      </c>
      <c r="V75" s="114">
        <v>0.2</v>
      </c>
      <c r="W75" s="115">
        <f t="shared" si="10"/>
        <v>0</v>
      </c>
      <c r="X75" s="112"/>
      <c r="Y75" s="116">
        <f t="shared" si="11"/>
        <v>0</v>
      </c>
      <c r="Z75" s="53" t="s">
        <v>178</v>
      </c>
      <c r="AA75" s="95" t="s">
        <v>140</v>
      </c>
      <c r="AB75" s="106" t="s">
        <v>439</v>
      </c>
    </row>
    <row r="76" spans="1:28" s="33" customFormat="1" ht="79.900000000000006" customHeight="1">
      <c r="A76" s="102" t="s">
        <v>440</v>
      </c>
      <c r="B76" s="215"/>
      <c r="C76" s="215"/>
      <c r="D76" s="215" t="s">
        <v>26</v>
      </c>
      <c r="E76" s="104" t="s">
        <v>441</v>
      </c>
      <c r="F76" s="105" t="s">
        <v>442</v>
      </c>
      <c r="G76" s="106" t="s">
        <v>152</v>
      </c>
      <c r="H76" s="107">
        <v>25</v>
      </c>
      <c r="I76" s="106" t="s">
        <v>152</v>
      </c>
      <c r="J76" s="109">
        <v>25</v>
      </c>
      <c r="K76" s="103"/>
      <c r="L76" s="106"/>
      <c r="M76" s="106"/>
      <c r="N76" s="106"/>
      <c r="O76" s="106"/>
      <c r="P76" s="106"/>
      <c r="Q76" s="110"/>
      <c r="R76" s="108"/>
      <c r="S76" s="111"/>
      <c r="T76" s="112"/>
      <c r="U76" s="116">
        <f t="shared" si="9"/>
        <v>0</v>
      </c>
      <c r="V76" s="114">
        <v>0.2</v>
      </c>
      <c r="W76" s="115">
        <f t="shared" si="10"/>
        <v>0</v>
      </c>
      <c r="X76" s="112"/>
      <c r="Y76" s="116">
        <f t="shared" si="11"/>
        <v>0</v>
      </c>
      <c r="Z76" s="53" t="s">
        <v>443</v>
      </c>
      <c r="AA76" s="95" t="s">
        <v>140</v>
      </c>
      <c r="AB76" s="106" t="s">
        <v>444</v>
      </c>
    </row>
    <row r="77" spans="1:28" s="33" customFormat="1" ht="79.900000000000006" customHeight="1">
      <c r="A77" s="102" t="s">
        <v>445</v>
      </c>
      <c r="B77" s="215"/>
      <c r="C77" s="215"/>
      <c r="D77" s="215"/>
      <c r="E77" s="104" t="s">
        <v>446</v>
      </c>
      <c r="F77" s="105" t="s">
        <v>447</v>
      </c>
      <c r="G77" s="106" t="s">
        <v>152</v>
      </c>
      <c r="H77" s="107">
        <v>90</v>
      </c>
      <c r="I77" s="106" t="s">
        <v>152</v>
      </c>
      <c r="J77" s="109">
        <v>90</v>
      </c>
      <c r="K77" s="103"/>
      <c r="L77" s="106"/>
      <c r="M77" s="106"/>
      <c r="N77" s="106"/>
      <c r="O77" s="106"/>
      <c r="P77" s="106"/>
      <c r="Q77" s="110"/>
      <c r="R77" s="108"/>
      <c r="S77" s="111"/>
      <c r="T77" s="112"/>
      <c r="U77" s="116">
        <f t="shared" si="9"/>
        <v>0</v>
      </c>
      <c r="V77" s="114">
        <v>0.2</v>
      </c>
      <c r="W77" s="115">
        <f t="shared" si="10"/>
        <v>0</v>
      </c>
      <c r="X77" s="112"/>
      <c r="Y77" s="116">
        <f t="shared" si="11"/>
        <v>0</v>
      </c>
      <c r="Z77" s="53" t="s">
        <v>443</v>
      </c>
      <c r="AA77" s="95" t="s">
        <v>140</v>
      </c>
      <c r="AB77" s="106" t="s">
        <v>448</v>
      </c>
    </row>
    <row r="78" spans="1:28" s="33" customFormat="1" ht="79.900000000000006" customHeight="1">
      <c r="A78" s="102" t="s">
        <v>449</v>
      </c>
      <c r="B78" s="215"/>
      <c r="C78" s="215"/>
      <c r="D78" s="215"/>
      <c r="E78" s="104" t="s">
        <v>450</v>
      </c>
      <c r="F78" s="105" t="s">
        <v>451</v>
      </c>
      <c r="G78" s="106" t="s">
        <v>152</v>
      </c>
      <c r="H78" s="107">
        <v>45</v>
      </c>
      <c r="I78" s="106" t="s">
        <v>152</v>
      </c>
      <c r="J78" s="109">
        <v>45</v>
      </c>
      <c r="K78" s="103"/>
      <c r="L78" s="106"/>
      <c r="M78" s="106"/>
      <c r="N78" s="106"/>
      <c r="O78" s="106"/>
      <c r="P78" s="106"/>
      <c r="Q78" s="110"/>
      <c r="R78" s="108"/>
      <c r="S78" s="111"/>
      <c r="T78" s="112"/>
      <c r="U78" s="116">
        <f t="shared" si="9"/>
        <v>0</v>
      </c>
      <c r="V78" s="114">
        <v>0.2</v>
      </c>
      <c r="W78" s="115">
        <f t="shared" si="10"/>
        <v>0</v>
      </c>
      <c r="X78" s="112"/>
      <c r="Y78" s="116">
        <f t="shared" si="11"/>
        <v>0</v>
      </c>
      <c r="Z78" s="53" t="s">
        <v>443</v>
      </c>
      <c r="AA78" s="95" t="s">
        <v>140</v>
      </c>
      <c r="AB78" s="106" t="s">
        <v>452</v>
      </c>
    </row>
    <row r="79" spans="1:28" ht="79.900000000000006" customHeight="1">
      <c r="A79" s="102" t="s">
        <v>453</v>
      </c>
      <c r="B79" s="215"/>
      <c r="C79" s="215"/>
      <c r="D79" s="223" t="s">
        <v>27</v>
      </c>
      <c r="E79" s="104" t="s">
        <v>454</v>
      </c>
      <c r="F79" s="105" t="s">
        <v>151</v>
      </c>
      <c r="G79" s="106" t="s">
        <v>152</v>
      </c>
      <c r="H79" s="107">
        <v>350</v>
      </c>
      <c r="I79" s="106" t="s">
        <v>152</v>
      </c>
      <c r="J79" s="109">
        <v>350</v>
      </c>
      <c r="K79" s="103"/>
      <c r="L79" s="106"/>
      <c r="M79" s="106"/>
      <c r="N79" s="106"/>
      <c r="O79" s="106"/>
      <c r="P79" s="106"/>
      <c r="Q79" s="110"/>
      <c r="R79" s="108"/>
      <c r="S79" s="111"/>
      <c r="T79" s="112"/>
      <c r="U79" s="116">
        <f t="shared" si="9"/>
        <v>0</v>
      </c>
      <c r="V79" s="114">
        <v>0.2</v>
      </c>
      <c r="W79" s="115">
        <f t="shared" si="10"/>
        <v>0</v>
      </c>
      <c r="X79" s="112"/>
      <c r="Y79" s="116">
        <f t="shared" si="11"/>
        <v>0</v>
      </c>
      <c r="Z79" s="53" t="s">
        <v>153</v>
      </c>
      <c r="AA79" s="95" t="s">
        <v>140</v>
      </c>
      <c r="AB79" s="106" t="s">
        <v>154</v>
      </c>
    </row>
    <row r="80" spans="1:28" ht="79.900000000000006" customHeight="1">
      <c r="A80" s="102" t="s">
        <v>455</v>
      </c>
      <c r="B80" s="215"/>
      <c r="C80" s="215"/>
      <c r="D80" s="223"/>
      <c r="E80" s="104" t="s">
        <v>456</v>
      </c>
      <c r="F80" s="105" t="s">
        <v>457</v>
      </c>
      <c r="G80" s="106" t="s">
        <v>152</v>
      </c>
      <c r="H80" s="107">
        <v>1400</v>
      </c>
      <c r="I80" s="106" t="s">
        <v>152</v>
      </c>
      <c r="J80" s="109">
        <v>1400</v>
      </c>
      <c r="K80" s="103"/>
      <c r="L80" s="106"/>
      <c r="M80" s="106"/>
      <c r="N80" s="106"/>
      <c r="O80" s="106"/>
      <c r="P80" s="106"/>
      <c r="Q80" s="110"/>
      <c r="R80" s="108"/>
      <c r="S80" s="111"/>
      <c r="T80" s="112"/>
      <c r="U80" s="116">
        <f t="shared" si="9"/>
        <v>0</v>
      </c>
      <c r="V80" s="114">
        <v>0.2</v>
      </c>
      <c r="W80" s="115">
        <f t="shared" si="10"/>
        <v>0</v>
      </c>
      <c r="X80" s="112"/>
      <c r="Y80" s="116">
        <f t="shared" si="11"/>
        <v>0</v>
      </c>
      <c r="Z80" s="53" t="s">
        <v>153</v>
      </c>
      <c r="AA80" s="95" t="s">
        <v>140</v>
      </c>
      <c r="AB80" s="106" t="s">
        <v>458</v>
      </c>
    </row>
    <row r="81" spans="1:28" ht="79.900000000000006" customHeight="1">
      <c r="A81" s="102" t="s">
        <v>459</v>
      </c>
      <c r="B81" s="215"/>
      <c r="C81" s="215"/>
      <c r="D81" s="223"/>
      <c r="E81" s="104" t="s">
        <v>460</v>
      </c>
      <c r="F81" s="105" t="s">
        <v>461</v>
      </c>
      <c r="G81" s="106" t="s">
        <v>152</v>
      </c>
      <c r="H81" s="107">
        <v>900</v>
      </c>
      <c r="I81" s="106" t="s">
        <v>152</v>
      </c>
      <c r="J81" s="109">
        <v>900</v>
      </c>
      <c r="K81" s="103"/>
      <c r="L81" s="106"/>
      <c r="M81" s="106"/>
      <c r="N81" s="106"/>
      <c r="O81" s="106"/>
      <c r="P81" s="106"/>
      <c r="Q81" s="110"/>
      <c r="R81" s="108"/>
      <c r="S81" s="111"/>
      <c r="T81" s="112"/>
      <c r="U81" s="116">
        <f t="shared" si="9"/>
        <v>0</v>
      </c>
      <c r="V81" s="114">
        <v>0.2</v>
      </c>
      <c r="W81" s="115">
        <f t="shared" si="10"/>
        <v>0</v>
      </c>
      <c r="X81" s="112"/>
      <c r="Y81" s="116">
        <f t="shared" si="11"/>
        <v>0</v>
      </c>
      <c r="Z81" s="53" t="s">
        <v>153</v>
      </c>
      <c r="AA81" s="95" t="s">
        <v>140</v>
      </c>
      <c r="AB81" s="106" t="s">
        <v>462</v>
      </c>
    </row>
    <row r="82" spans="1:28" ht="79.900000000000006" customHeight="1">
      <c r="A82" s="102" t="s">
        <v>463</v>
      </c>
      <c r="B82" s="215"/>
      <c r="C82" s="215"/>
      <c r="D82" s="223"/>
      <c r="E82" s="104" t="s">
        <v>464</v>
      </c>
      <c r="F82" s="105" t="s">
        <v>465</v>
      </c>
      <c r="G82" s="106" t="s">
        <v>152</v>
      </c>
      <c r="H82" s="107">
        <v>450</v>
      </c>
      <c r="I82" s="106" t="s">
        <v>152</v>
      </c>
      <c r="J82" s="109">
        <v>450</v>
      </c>
      <c r="K82" s="103"/>
      <c r="L82" s="106"/>
      <c r="M82" s="106"/>
      <c r="N82" s="106"/>
      <c r="O82" s="106"/>
      <c r="P82" s="106"/>
      <c r="Q82" s="110"/>
      <c r="R82" s="108"/>
      <c r="S82" s="111"/>
      <c r="T82" s="112"/>
      <c r="U82" s="116">
        <f t="shared" si="9"/>
        <v>0</v>
      </c>
      <c r="V82" s="114">
        <v>0.2</v>
      </c>
      <c r="W82" s="115">
        <f t="shared" si="10"/>
        <v>0</v>
      </c>
      <c r="X82" s="112"/>
      <c r="Y82" s="116">
        <f t="shared" si="11"/>
        <v>0</v>
      </c>
      <c r="Z82" s="53" t="s">
        <v>153</v>
      </c>
      <c r="AA82" s="95" t="s">
        <v>140</v>
      </c>
      <c r="AB82" s="106" t="s">
        <v>466</v>
      </c>
    </row>
    <row r="83" spans="1:28" ht="79.900000000000006" customHeight="1">
      <c r="A83" s="102" t="s">
        <v>467</v>
      </c>
      <c r="B83" s="215"/>
      <c r="C83" s="215"/>
      <c r="D83" s="223"/>
      <c r="E83" s="104" t="s">
        <v>468</v>
      </c>
      <c r="F83" s="105" t="s">
        <v>469</v>
      </c>
      <c r="G83" s="106" t="s">
        <v>152</v>
      </c>
      <c r="H83" s="107">
        <v>250</v>
      </c>
      <c r="I83" s="106" t="s">
        <v>152</v>
      </c>
      <c r="J83" s="109">
        <v>250</v>
      </c>
      <c r="K83" s="103"/>
      <c r="L83" s="106"/>
      <c r="M83" s="106"/>
      <c r="N83" s="106"/>
      <c r="O83" s="106"/>
      <c r="P83" s="106"/>
      <c r="Q83" s="110"/>
      <c r="R83" s="108"/>
      <c r="S83" s="111"/>
      <c r="T83" s="112"/>
      <c r="U83" s="116">
        <f t="shared" si="9"/>
        <v>0</v>
      </c>
      <c r="V83" s="114">
        <v>0.2</v>
      </c>
      <c r="W83" s="115">
        <f t="shared" si="10"/>
        <v>0</v>
      </c>
      <c r="X83" s="112"/>
      <c r="Y83" s="116">
        <f t="shared" si="11"/>
        <v>0</v>
      </c>
      <c r="Z83" s="53" t="s">
        <v>153</v>
      </c>
      <c r="AA83" s="95" t="s">
        <v>140</v>
      </c>
      <c r="AB83" s="106" t="s">
        <v>470</v>
      </c>
    </row>
    <row r="84" spans="1:28" ht="79.900000000000006" customHeight="1">
      <c r="A84" s="102" t="s">
        <v>471</v>
      </c>
      <c r="B84" s="215"/>
      <c r="C84" s="215"/>
      <c r="D84" s="223"/>
      <c r="E84" s="104" t="s">
        <v>472</v>
      </c>
      <c r="F84" s="105" t="s">
        <v>473</v>
      </c>
      <c r="G84" s="106" t="s">
        <v>152</v>
      </c>
      <c r="H84" s="107">
        <v>1200</v>
      </c>
      <c r="I84" s="106" t="s">
        <v>152</v>
      </c>
      <c r="J84" s="109">
        <v>1200</v>
      </c>
      <c r="K84" s="103"/>
      <c r="L84" s="106"/>
      <c r="M84" s="106"/>
      <c r="N84" s="106"/>
      <c r="O84" s="106"/>
      <c r="P84" s="106"/>
      <c r="Q84" s="110"/>
      <c r="R84" s="108"/>
      <c r="S84" s="111"/>
      <c r="T84" s="112"/>
      <c r="U84" s="116">
        <f t="shared" si="9"/>
        <v>0</v>
      </c>
      <c r="V84" s="114">
        <v>0.2</v>
      </c>
      <c r="W84" s="115">
        <f t="shared" si="10"/>
        <v>0</v>
      </c>
      <c r="X84" s="112"/>
      <c r="Y84" s="116">
        <f t="shared" si="11"/>
        <v>0</v>
      </c>
      <c r="Z84" s="53" t="s">
        <v>153</v>
      </c>
      <c r="AA84" s="95" t="s">
        <v>140</v>
      </c>
      <c r="AB84" s="106" t="s">
        <v>474</v>
      </c>
    </row>
    <row r="85" spans="1:28" ht="79.900000000000006" customHeight="1">
      <c r="A85" s="102" t="s">
        <v>475</v>
      </c>
      <c r="B85" s="215"/>
      <c r="C85" s="215"/>
      <c r="D85" s="223"/>
      <c r="E85" s="104" t="s">
        <v>476</v>
      </c>
      <c r="F85" s="105" t="s">
        <v>477</v>
      </c>
      <c r="G85" s="106" t="s">
        <v>152</v>
      </c>
      <c r="H85" s="107">
        <v>2600</v>
      </c>
      <c r="I85" s="106" t="s">
        <v>152</v>
      </c>
      <c r="J85" s="109">
        <v>2600</v>
      </c>
      <c r="K85" s="103"/>
      <c r="L85" s="106"/>
      <c r="M85" s="106"/>
      <c r="N85" s="106"/>
      <c r="O85" s="106"/>
      <c r="P85" s="106"/>
      <c r="Q85" s="110"/>
      <c r="R85" s="108"/>
      <c r="S85" s="111"/>
      <c r="T85" s="112"/>
      <c r="U85" s="116">
        <f t="shared" si="9"/>
        <v>0</v>
      </c>
      <c r="V85" s="114">
        <v>0.2</v>
      </c>
      <c r="W85" s="115">
        <f t="shared" si="10"/>
        <v>0</v>
      </c>
      <c r="X85" s="112"/>
      <c r="Y85" s="116">
        <f t="shared" si="11"/>
        <v>0</v>
      </c>
      <c r="Z85" s="53" t="s">
        <v>153</v>
      </c>
      <c r="AA85" s="95" t="s">
        <v>140</v>
      </c>
      <c r="AB85" s="106" t="s">
        <v>478</v>
      </c>
    </row>
    <row r="86" spans="1:28" ht="79.900000000000006" customHeight="1">
      <c r="A86" s="102" t="s">
        <v>479</v>
      </c>
      <c r="B86" s="215"/>
      <c r="C86" s="215"/>
      <c r="D86" s="223"/>
      <c r="E86" s="104" t="s">
        <v>480</v>
      </c>
      <c r="F86" s="141" t="s">
        <v>481</v>
      </c>
      <c r="G86" s="106" t="s">
        <v>152</v>
      </c>
      <c r="H86" s="107">
        <v>1000</v>
      </c>
      <c r="I86" s="106" t="s">
        <v>152</v>
      </c>
      <c r="J86" s="109">
        <v>1000</v>
      </c>
      <c r="K86" s="103"/>
      <c r="L86" s="106"/>
      <c r="M86" s="106"/>
      <c r="N86" s="106"/>
      <c r="O86" s="106"/>
      <c r="P86" s="106"/>
      <c r="Q86" s="110"/>
      <c r="R86" s="108"/>
      <c r="S86" s="111"/>
      <c r="T86" s="112"/>
      <c r="U86" s="116">
        <f t="shared" si="9"/>
        <v>0</v>
      </c>
      <c r="V86" s="114">
        <v>0.2</v>
      </c>
      <c r="W86" s="115">
        <f t="shared" si="10"/>
        <v>0</v>
      </c>
      <c r="X86" s="112"/>
      <c r="Y86" s="116">
        <f t="shared" si="11"/>
        <v>0</v>
      </c>
      <c r="Z86" s="53" t="s">
        <v>153</v>
      </c>
      <c r="AA86" s="95" t="s">
        <v>140</v>
      </c>
      <c r="AB86" s="106" t="s">
        <v>482</v>
      </c>
    </row>
    <row r="87" spans="1:28" ht="79.900000000000006" customHeight="1">
      <c r="A87" s="102" t="s">
        <v>483</v>
      </c>
      <c r="B87" s="215"/>
      <c r="C87" s="215"/>
      <c r="D87" s="223"/>
      <c r="E87" s="104" t="s">
        <v>484</v>
      </c>
      <c r="F87" s="105" t="s">
        <v>485</v>
      </c>
      <c r="G87" s="106" t="s">
        <v>152</v>
      </c>
      <c r="H87" s="107">
        <v>600</v>
      </c>
      <c r="I87" s="106" t="s">
        <v>152</v>
      </c>
      <c r="J87" s="109">
        <v>600</v>
      </c>
      <c r="K87" s="103"/>
      <c r="L87" s="106"/>
      <c r="M87" s="106"/>
      <c r="N87" s="106"/>
      <c r="O87" s="106"/>
      <c r="P87" s="106"/>
      <c r="Q87" s="110"/>
      <c r="R87" s="108"/>
      <c r="S87" s="111"/>
      <c r="T87" s="112"/>
      <c r="U87" s="116">
        <f t="shared" si="9"/>
        <v>0</v>
      </c>
      <c r="V87" s="114">
        <v>0.2</v>
      </c>
      <c r="W87" s="115">
        <f t="shared" si="10"/>
        <v>0</v>
      </c>
      <c r="X87" s="112"/>
      <c r="Y87" s="116">
        <f t="shared" si="11"/>
        <v>0</v>
      </c>
      <c r="Z87" s="53" t="s">
        <v>153</v>
      </c>
      <c r="AA87" s="95" t="s">
        <v>140</v>
      </c>
      <c r="AB87" s="106" t="s">
        <v>486</v>
      </c>
    </row>
    <row r="88" spans="1:28" ht="79.900000000000006" customHeight="1">
      <c r="A88" s="102" t="s">
        <v>487</v>
      </c>
      <c r="B88" s="215"/>
      <c r="C88" s="215"/>
      <c r="D88" s="223" t="s">
        <v>28</v>
      </c>
      <c r="E88" s="104" t="s">
        <v>488</v>
      </c>
      <c r="F88" s="105" t="s">
        <v>489</v>
      </c>
      <c r="G88" s="106" t="s">
        <v>152</v>
      </c>
      <c r="H88" s="107">
        <v>120</v>
      </c>
      <c r="I88" s="106" t="s">
        <v>152</v>
      </c>
      <c r="J88" s="109">
        <v>120</v>
      </c>
      <c r="K88" s="103"/>
      <c r="L88" s="106"/>
      <c r="M88" s="106"/>
      <c r="N88" s="106"/>
      <c r="O88" s="106"/>
      <c r="P88" s="106"/>
      <c r="Q88" s="110"/>
      <c r="R88" s="108"/>
      <c r="S88" s="111"/>
      <c r="T88" s="112"/>
      <c r="U88" s="116">
        <f t="shared" si="9"/>
        <v>0</v>
      </c>
      <c r="V88" s="114">
        <v>0.2</v>
      </c>
      <c r="W88" s="115">
        <f t="shared" si="10"/>
        <v>0</v>
      </c>
      <c r="X88" s="112"/>
      <c r="Y88" s="116">
        <f t="shared" si="11"/>
        <v>0</v>
      </c>
      <c r="Z88" s="53" t="s">
        <v>178</v>
      </c>
      <c r="AA88" s="95" t="s">
        <v>140</v>
      </c>
      <c r="AB88" s="106" t="s">
        <v>490</v>
      </c>
    </row>
    <row r="89" spans="1:28" ht="79.900000000000006" customHeight="1">
      <c r="A89" s="102" t="s">
        <v>491</v>
      </c>
      <c r="B89" s="215"/>
      <c r="C89" s="215"/>
      <c r="D89" s="223"/>
      <c r="E89" s="104" t="s">
        <v>492</v>
      </c>
      <c r="F89" s="105" t="s">
        <v>493</v>
      </c>
      <c r="G89" s="106" t="s">
        <v>152</v>
      </c>
      <c r="H89" s="107">
        <v>350</v>
      </c>
      <c r="I89" s="106" t="s">
        <v>152</v>
      </c>
      <c r="J89" s="109">
        <v>350</v>
      </c>
      <c r="K89" s="103"/>
      <c r="L89" s="106"/>
      <c r="M89" s="106"/>
      <c r="N89" s="106"/>
      <c r="O89" s="106"/>
      <c r="P89" s="106"/>
      <c r="Q89" s="110"/>
      <c r="R89" s="108"/>
      <c r="S89" s="111"/>
      <c r="T89" s="112"/>
      <c r="U89" s="116">
        <f t="shared" si="9"/>
        <v>0</v>
      </c>
      <c r="V89" s="114">
        <v>0.2</v>
      </c>
      <c r="W89" s="115">
        <f t="shared" si="10"/>
        <v>0</v>
      </c>
      <c r="X89" s="112"/>
      <c r="Y89" s="116">
        <f t="shared" si="11"/>
        <v>0</v>
      </c>
      <c r="Z89" s="53" t="s">
        <v>178</v>
      </c>
      <c r="AA89" s="95" t="s">
        <v>140</v>
      </c>
      <c r="AB89" s="106" t="s">
        <v>494</v>
      </c>
    </row>
    <row r="90" spans="1:28" ht="79.900000000000006" customHeight="1">
      <c r="A90" s="102" t="s">
        <v>495</v>
      </c>
      <c r="B90" s="215"/>
      <c r="C90" s="215"/>
      <c r="D90" s="223"/>
      <c r="E90" s="104" t="s">
        <v>496</v>
      </c>
      <c r="F90" s="105" t="s">
        <v>497</v>
      </c>
      <c r="G90" s="106" t="s">
        <v>152</v>
      </c>
      <c r="H90" s="107">
        <v>700</v>
      </c>
      <c r="I90" s="106" t="s">
        <v>152</v>
      </c>
      <c r="J90" s="109">
        <v>700</v>
      </c>
      <c r="K90" s="103"/>
      <c r="L90" s="106"/>
      <c r="M90" s="106"/>
      <c r="N90" s="106"/>
      <c r="O90" s="106"/>
      <c r="P90" s="106"/>
      <c r="Q90" s="110"/>
      <c r="R90" s="108"/>
      <c r="S90" s="111"/>
      <c r="T90" s="112"/>
      <c r="U90" s="116">
        <f t="shared" si="9"/>
        <v>0</v>
      </c>
      <c r="V90" s="114">
        <v>0.2</v>
      </c>
      <c r="W90" s="115">
        <f t="shared" si="10"/>
        <v>0</v>
      </c>
      <c r="X90" s="112"/>
      <c r="Y90" s="116">
        <f t="shared" si="11"/>
        <v>0</v>
      </c>
      <c r="Z90" s="53" t="s">
        <v>178</v>
      </c>
      <c r="AA90" s="95" t="s">
        <v>140</v>
      </c>
      <c r="AB90" s="106" t="s">
        <v>498</v>
      </c>
    </row>
    <row r="91" spans="1:28" ht="79.900000000000006" customHeight="1">
      <c r="A91" s="102" t="s">
        <v>499</v>
      </c>
      <c r="B91" s="215"/>
      <c r="C91" s="215"/>
      <c r="D91" s="223"/>
      <c r="E91" s="104" t="s">
        <v>500</v>
      </c>
      <c r="F91" s="105" t="s">
        <v>501</v>
      </c>
      <c r="G91" s="106" t="s">
        <v>152</v>
      </c>
      <c r="H91" s="107">
        <v>300</v>
      </c>
      <c r="I91" s="106" t="s">
        <v>152</v>
      </c>
      <c r="J91" s="109">
        <v>300</v>
      </c>
      <c r="K91" s="103"/>
      <c r="L91" s="106"/>
      <c r="M91" s="106"/>
      <c r="N91" s="106"/>
      <c r="O91" s="106"/>
      <c r="P91" s="106"/>
      <c r="Q91" s="110"/>
      <c r="R91" s="108"/>
      <c r="S91" s="111"/>
      <c r="T91" s="112"/>
      <c r="U91" s="116">
        <f t="shared" si="9"/>
        <v>0</v>
      </c>
      <c r="V91" s="114">
        <v>0.2</v>
      </c>
      <c r="W91" s="115">
        <f t="shared" si="10"/>
        <v>0</v>
      </c>
      <c r="X91" s="112"/>
      <c r="Y91" s="116">
        <f t="shared" si="11"/>
        <v>0</v>
      </c>
      <c r="Z91" s="53" t="s">
        <v>178</v>
      </c>
      <c r="AA91" s="95" t="s">
        <v>140</v>
      </c>
      <c r="AB91" s="106" t="s">
        <v>502</v>
      </c>
    </row>
    <row r="92" spans="1:28" ht="80.25" customHeight="1">
      <c r="A92" s="102" t="s">
        <v>503</v>
      </c>
      <c r="B92" s="215"/>
      <c r="C92" s="215"/>
      <c r="D92" s="223" t="s">
        <v>29</v>
      </c>
      <c r="E92" s="104" t="s">
        <v>504</v>
      </c>
      <c r="F92" s="136" t="s">
        <v>505</v>
      </c>
      <c r="G92" s="106" t="s">
        <v>152</v>
      </c>
      <c r="H92" s="107">
        <v>300</v>
      </c>
      <c r="I92" s="106" t="s">
        <v>152</v>
      </c>
      <c r="J92" s="109">
        <v>300</v>
      </c>
      <c r="K92" s="103"/>
      <c r="L92" s="106"/>
      <c r="M92" s="106"/>
      <c r="N92" s="106"/>
      <c r="O92" s="106"/>
      <c r="P92" s="106"/>
      <c r="Q92" s="110"/>
      <c r="R92" s="108"/>
      <c r="S92" s="111"/>
      <c r="T92" s="112"/>
      <c r="U92" s="116">
        <f t="shared" si="9"/>
        <v>0</v>
      </c>
      <c r="V92" s="114">
        <v>0.2</v>
      </c>
      <c r="W92" s="115">
        <f t="shared" si="10"/>
        <v>0</v>
      </c>
      <c r="X92" s="112"/>
      <c r="Y92" s="116">
        <f t="shared" si="11"/>
        <v>0</v>
      </c>
      <c r="Z92" s="53" t="s">
        <v>178</v>
      </c>
      <c r="AA92" s="95" t="s">
        <v>140</v>
      </c>
      <c r="AB92" s="106" t="s">
        <v>506</v>
      </c>
    </row>
    <row r="93" spans="1:28" ht="80.25" customHeight="1">
      <c r="A93" s="102" t="s">
        <v>507</v>
      </c>
      <c r="B93" s="215"/>
      <c r="C93" s="215"/>
      <c r="D93" s="223"/>
      <c r="E93" s="104" t="s">
        <v>508</v>
      </c>
      <c r="F93" s="136" t="s">
        <v>509</v>
      </c>
      <c r="G93" s="106" t="s">
        <v>152</v>
      </c>
      <c r="H93" s="107">
        <v>200</v>
      </c>
      <c r="I93" s="106" t="s">
        <v>152</v>
      </c>
      <c r="J93" s="109">
        <v>200</v>
      </c>
      <c r="K93" s="103"/>
      <c r="L93" s="106"/>
      <c r="M93" s="106"/>
      <c r="N93" s="106"/>
      <c r="O93" s="106"/>
      <c r="P93" s="106"/>
      <c r="Q93" s="110"/>
      <c r="R93" s="108"/>
      <c r="S93" s="111"/>
      <c r="T93" s="112"/>
      <c r="U93" s="116">
        <f t="shared" si="9"/>
        <v>0</v>
      </c>
      <c r="V93" s="114">
        <v>0.2</v>
      </c>
      <c r="W93" s="115">
        <f t="shared" si="10"/>
        <v>0</v>
      </c>
      <c r="X93" s="112"/>
      <c r="Y93" s="116">
        <f t="shared" si="11"/>
        <v>0</v>
      </c>
      <c r="Z93" s="53" t="s">
        <v>178</v>
      </c>
      <c r="AA93" s="95" t="s">
        <v>140</v>
      </c>
      <c r="AB93" s="106" t="s">
        <v>510</v>
      </c>
    </row>
    <row r="94" spans="1:28" ht="80.25" customHeight="1">
      <c r="A94" s="102" t="s">
        <v>511</v>
      </c>
      <c r="B94" s="215"/>
      <c r="C94" s="215"/>
      <c r="D94" s="223"/>
      <c r="E94" s="104" t="s">
        <v>512</v>
      </c>
      <c r="F94" s="136" t="s">
        <v>513</v>
      </c>
      <c r="G94" s="106" t="s">
        <v>152</v>
      </c>
      <c r="H94" s="107">
        <v>150</v>
      </c>
      <c r="I94" s="106" t="s">
        <v>152</v>
      </c>
      <c r="J94" s="109">
        <v>150</v>
      </c>
      <c r="K94" s="103"/>
      <c r="L94" s="106"/>
      <c r="M94" s="106"/>
      <c r="N94" s="106"/>
      <c r="O94" s="106"/>
      <c r="P94" s="106"/>
      <c r="Q94" s="110"/>
      <c r="R94" s="108"/>
      <c r="S94" s="111"/>
      <c r="T94" s="112"/>
      <c r="U94" s="116">
        <f t="shared" si="9"/>
        <v>0</v>
      </c>
      <c r="V94" s="114">
        <v>0.2</v>
      </c>
      <c r="W94" s="115">
        <f t="shared" si="10"/>
        <v>0</v>
      </c>
      <c r="X94" s="112"/>
      <c r="Y94" s="116">
        <f t="shared" si="11"/>
        <v>0</v>
      </c>
      <c r="Z94" s="53" t="s">
        <v>178</v>
      </c>
      <c r="AA94" s="95" t="s">
        <v>140</v>
      </c>
      <c r="AB94" s="106" t="s">
        <v>514</v>
      </c>
    </row>
    <row r="95" spans="1:28" ht="79.900000000000006" customHeight="1">
      <c r="A95" s="102" t="s">
        <v>515</v>
      </c>
      <c r="B95" s="215"/>
      <c r="C95" s="219" t="s">
        <v>30</v>
      </c>
      <c r="D95" s="142" t="s">
        <v>31</v>
      </c>
      <c r="E95" s="143" t="s">
        <v>516</v>
      </c>
      <c r="F95" s="105" t="s">
        <v>517</v>
      </c>
      <c r="G95" s="127" t="s">
        <v>145</v>
      </c>
      <c r="H95" s="107">
        <v>400</v>
      </c>
      <c r="I95" s="127" t="s">
        <v>145</v>
      </c>
      <c r="J95" s="109">
        <v>400</v>
      </c>
      <c r="K95" s="103"/>
      <c r="L95" s="106"/>
      <c r="M95" s="106"/>
      <c r="N95" s="106"/>
      <c r="O95" s="106"/>
      <c r="P95" s="106"/>
      <c r="Q95" s="110"/>
      <c r="R95" s="108"/>
      <c r="S95" s="111"/>
      <c r="T95" s="112"/>
      <c r="U95" s="116">
        <f t="shared" ref="U95:U126" si="12">SUM(H95*T95)</f>
        <v>0</v>
      </c>
      <c r="V95" s="114">
        <v>0.2</v>
      </c>
      <c r="W95" s="115">
        <f t="shared" si="10"/>
        <v>0</v>
      </c>
      <c r="X95" s="112"/>
      <c r="Y95" s="116">
        <f t="shared" ref="Y95:Y126" si="13">SUM(J95*X95)</f>
        <v>0</v>
      </c>
      <c r="Z95" s="53" t="s">
        <v>178</v>
      </c>
      <c r="AA95" s="95" t="s">
        <v>140</v>
      </c>
      <c r="AB95" s="144" t="s">
        <v>518</v>
      </c>
    </row>
    <row r="96" spans="1:28" ht="79.900000000000006" customHeight="1">
      <c r="A96" s="102" t="s">
        <v>519</v>
      </c>
      <c r="B96" s="215"/>
      <c r="C96" s="219"/>
      <c r="D96" s="142" t="s">
        <v>32</v>
      </c>
      <c r="E96" s="143" t="s">
        <v>520</v>
      </c>
      <c r="F96" s="105" t="s">
        <v>521</v>
      </c>
      <c r="G96" s="127" t="s">
        <v>145</v>
      </c>
      <c r="H96" s="107">
        <v>30</v>
      </c>
      <c r="I96" s="127" t="s">
        <v>145</v>
      </c>
      <c r="J96" s="109">
        <v>30</v>
      </c>
      <c r="K96" s="103"/>
      <c r="L96" s="106"/>
      <c r="M96" s="106"/>
      <c r="N96" s="106"/>
      <c r="O96" s="106"/>
      <c r="P96" s="106"/>
      <c r="Q96" s="110"/>
      <c r="R96" s="108"/>
      <c r="S96" s="111"/>
      <c r="T96" s="112"/>
      <c r="U96" s="116">
        <f t="shared" si="12"/>
        <v>0</v>
      </c>
      <c r="V96" s="114">
        <v>0.2</v>
      </c>
      <c r="W96" s="115">
        <f t="shared" si="10"/>
        <v>0</v>
      </c>
      <c r="X96" s="112"/>
      <c r="Y96" s="116">
        <f t="shared" si="13"/>
        <v>0</v>
      </c>
      <c r="Z96" s="53" t="s">
        <v>178</v>
      </c>
      <c r="AA96" s="95" t="s">
        <v>140</v>
      </c>
      <c r="AB96" s="144" t="s">
        <v>522</v>
      </c>
    </row>
    <row r="97" spans="1:28" ht="79.900000000000006" customHeight="1">
      <c r="A97" s="102" t="s">
        <v>523</v>
      </c>
      <c r="B97" s="215"/>
      <c r="C97" s="219"/>
      <c r="D97" s="142" t="s">
        <v>33</v>
      </c>
      <c r="E97" s="143" t="s">
        <v>524</v>
      </c>
      <c r="F97" s="105" t="s">
        <v>525</v>
      </c>
      <c r="G97" s="127" t="s">
        <v>145</v>
      </c>
      <c r="H97" s="107">
        <v>600</v>
      </c>
      <c r="I97" s="127" t="s">
        <v>145</v>
      </c>
      <c r="J97" s="109">
        <v>600</v>
      </c>
      <c r="K97" s="103"/>
      <c r="L97" s="106"/>
      <c r="M97" s="106"/>
      <c r="N97" s="106"/>
      <c r="O97" s="106"/>
      <c r="P97" s="106"/>
      <c r="Q97" s="110"/>
      <c r="R97" s="108"/>
      <c r="S97" s="111"/>
      <c r="T97" s="112"/>
      <c r="U97" s="116">
        <f t="shared" si="12"/>
        <v>0</v>
      </c>
      <c r="V97" s="114">
        <v>0.2</v>
      </c>
      <c r="W97" s="115">
        <f t="shared" si="10"/>
        <v>0</v>
      </c>
      <c r="X97" s="112"/>
      <c r="Y97" s="116">
        <f t="shared" si="13"/>
        <v>0</v>
      </c>
      <c r="Z97" s="53" t="s">
        <v>178</v>
      </c>
      <c r="AA97" s="95" t="s">
        <v>140</v>
      </c>
      <c r="AB97" s="144" t="s">
        <v>526</v>
      </c>
    </row>
    <row r="98" spans="1:28" s="33" customFormat="1" ht="79.900000000000006" customHeight="1">
      <c r="A98" s="102" t="s">
        <v>527</v>
      </c>
      <c r="B98" s="215" t="s">
        <v>34</v>
      </c>
      <c r="C98" s="223" t="s">
        <v>35</v>
      </c>
      <c r="D98" s="219" t="s">
        <v>36</v>
      </c>
      <c r="E98" s="143" t="s">
        <v>528</v>
      </c>
      <c r="F98" s="105" t="s">
        <v>529</v>
      </c>
      <c r="G98" s="127" t="s">
        <v>145</v>
      </c>
      <c r="H98" s="107">
        <v>1200</v>
      </c>
      <c r="I98" s="127" t="s">
        <v>145</v>
      </c>
      <c r="J98" s="109">
        <v>1200</v>
      </c>
      <c r="K98" s="103"/>
      <c r="L98" s="106"/>
      <c r="M98" s="106"/>
      <c r="N98" s="106"/>
      <c r="O98" s="106"/>
      <c r="P98" s="106"/>
      <c r="Q98" s="110"/>
      <c r="R98" s="108"/>
      <c r="S98" s="111"/>
      <c r="T98" s="112"/>
      <c r="U98" s="116">
        <f t="shared" si="12"/>
        <v>0</v>
      </c>
      <c r="V98" s="114">
        <v>0.2</v>
      </c>
      <c r="W98" s="115">
        <f t="shared" si="10"/>
        <v>0</v>
      </c>
      <c r="X98" s="112"/>
      <c r="Y98" s="116">
        <f t="shared" si="13"/>
        <v>0</v>
      </c>
      <c r="Z98" s="53" t="s">
        <v>160</v>
      </c>
      <c r="AA98" s="95" t="s">
        <v>140</v>
      </c>
      <c r="AB98" s="144" t="s">
        <v>530</v>
      </c>
    </row>
    <row r="99" spans="1:28" s="33" customFormat="1" ht="79.900000000000006" customHeight="1">
      <c r="A99" s="102" t="s">
        <v>531</v>
      </c>
      <c r="B99" s="215"/>
      <c r="C99" s="223"/>
      <c r="D99" s="219"/>
      <c r="E99" s="143" t="s">
        <v>532</v>
      </c>
      <c r="F99" s="105" t="s">
        <v>533</v>
      </c>
      <c r="G99" s="127" t="s">
        <v>145</v>
      </c>
      <c r="H99" s="107">
        <v>2300</v>
      </c>
      <c r="I99" s="127" t="s">
        <v>145</v>
      </c>
      <c r="J99" s="109">
        <v>2300</v>
      </c>
      <c r="K99" s="103"/>
      <c r="L99" s="106"/>
      <c r="M99" s="106"/>
      <c r="N99" s="106"/>
      <c r="O99" s="106"/>
      <c r="P99" s="106"/>
      <c r="Q99" s="110"/>
      <c r="R99" s="108"/>
      <c r="S99" s="111"/>
      <c r="T99" s="112"/>
      <c r="U99" s="116">
        <f t="shared" si="12"/>
        <v>0</v>
      </c>
      <c r="V99" s="114">
        <v>0.2</v>
      </c>
      <c r="W99" s="115">
        <f t="shared" si="10"/>
        <v>0</v>
      </c>
      <c r="X99" s="112"/>
      <c r="Y99" s="116">
        <f t="shared" si="13"/>
        <v>0</v>
      </c>
      <c r="Z99" s="53" t="s">
        <v>160</v>
      </c>
      <c r="AA99" s="95" t="s">
        <v>140</v>
      </c>
      <c r="AB99" s="144" t="s">
        <v>534</v>
      </c>
    </row>
    <row r="100" spans="1:28" s="33" customFormat="1" ht="79.900000000000006" customHeight="1">
      <c r="A100" s="102" t="s">
        <v>535</v>
      </c>
      <c r="B100" s="215"/>
      <c r="C100" s="223"/>
      <c r="D100" s="219"/>
      <c r="E100" s="143" t="s">
        <v>536</v>
      </c>
      <c r="F100" s="105" t="s">
        <v>537</v>
      </c>
      <c r="G100" s="127" t="s">
        <v>145</v>
      </c>
      <c r="H100" s="107">
        <v>3500</v>
      </c>
      <c r="I100" s="127" t="s">
        <v>145</v>
      </c>
      <c r="J100" s="109">
        <v>3500</v>
      </c>
      <c r="K100" s="103"/>
      <c r="L100" s="106"/>
      <c r="M100" s="106"/>
      <c r="N100" s="106"/>
      <c r="O100" s="106"/>
      <c r="P100" s="106"/>
      <c r="Q100" s="110"/>
      <c r="R100" s="108"/>
      <c r="S100" s="111"/>
      <c r="T100" s="112"/>
      <c r="U100" s="116">
        <f t="shared" si="12"/>
        <v>0</v>
      </c>
      <c r="V100" s="114">
        <v>0.2</v>
      </c>
      <c r="W100" s="115">
        <f t="shared" si="10"/>
        <v>0</v>
      </c>
      <c r="X100" s="112"/>
      <c r="Y100" s="116">
        <f t="shared" si="13"/>
        <v>0</v>
      </c>
      <c r="Z100" s="53" t="s">
        <v>160</v>
      </c>
      <c r="AA100" s="95" t="s">
        <v>140</v>
      </c>
      <c r="AB100" s="144" t="s">
        <v>538</v>
      </c>
    </row>
    <row r="101" spans="1:28" s="33" customFormat="1" ht="79.900000000000006" customHeight="1">
      <c r="A101" s="102" t="s">
        <v>539</v>
      </c>
      <c r="B101" s="215"/>
      <c r="C101" s="223"/>
      <c r="D101" s="145" t="s">
        <v>37</v>
      </c>
      <c r="E101" s="143" t="s">
        <v>540</v>
      </c>
      <c r="F101" s="105" t="s">
        <v>541</v>
      </c>
      <c r="G101" s="127" t="s">
        <v>145</v>
      </c>
      <c r="H101" s="107">
        <v>2100</v>
      </c>
      <c r="I101" s="127" t="s">
        <v>145</v>
      </c>
      <c r="J101" s="109">
        <v>2100</v>
      </c>
      <c r="K101" s="103"/>
      <c r="L101" s="106"/>
      <c r="M101" s="106"/>
      <c r="N101" s="106"/>
      <c r="O101" s="106"/>
      <c r="P101" s="106"/>
      <c r="Q101" s="110"/>
      <c r="R101" s="108"/>
      <c r="S101" s="111"/>
      <c r="T101" s="112"/>
      <c r="U101" s="116">
        <f t="shared" si="12"/>
        <v>0</v>
      </c>
      <c r="V101" s="114">
        <v>0.2</v>
      </c>
      <c r="W101" s="115">
        <f t="shared" si="10"/>
        <v>0</v>
      </c>
      <c r="X101" s="112"/>
      <c r="Y101" s="116">
        <f t="shared" si="13"/>
        <v>0</v>
      </c>
      <c r="Z101" s="53" t="s">
        <v>160</v>
      </c>
      <c r="AA101" s="95" t="s">
        <v>140</v>
      </c>
      <c r="AB101" s="144" t="s">
        <v>542</v>
      </c>
    </row>
    <row r="102" spans="1:28" s="33" customFormat="1" ht="79.900000000000006" customHeight="1">
      <c r="A102" s="102" t="s">
        <v>543</v>
      </c>
      <c r="B102" s="215"/>
      <c r="C102" s="223"/>
      <c r="D102" s="120" t="s">
        <v>38</v>
      </c>
      <c r="E102" s="143" t="s">
        <v>544</v>
      </c>
      <c r="F102" s="105" t="s">
        <v>545</v>
      </c>
      <c r="G102" s="127" t="s">
        <v>145</v>
      </c>
      <c r="H102" s="107">
        <v>25000</v>
      </c>
      <c r="I102" s="127" t="s">
        <v>145</v>
      </c>
      <c r="J102" s="109">
        <v>25000</v>
      </c>
      <c r="K102" s="103"/>
      <c r="L102" s="106"/>
      <c r="M102" s="106"/>
      <c r="N102" s="106"/>
      <c r="O102" s="106"/>
      <c r="P102" s="106"/>
      <c r="Q102" s="110"/>
      <c r="R102" s="108"/>
      <c r="S102" s="111"/>
      <c r="T102" s="112"/>
      <c r="U102" s="116">
        <f t="shared" si="12"/>
        <v>0</v>
      </c>
      <c r="V102" s="114">
        <v>0.2</v>
      </c>
      <c r="W102" s="115">
        <f t="shared" si="10"/>
        <v>0</v>
      </c>
      <c r="X102" s="112"/>
      <c r="Y102" s="116">
        <f t="shared" si="13"/>
        <v>0</v>
      </c>
      <c r="Z102" s="53" t="s">
        <v>160</v>
      </c>
      <c r="AA102" s="95" t="s">
        <v>140</v>
      </c>
      <c r="AB102" s="144" t="s">
        <v>546</v>
      </c>
    </row>
    <row r="103" spans="1:28" s="33" customFormat="1" ht="79.900000000000006" customHeight="1">
      <c r="A103" s="102" t="s">
        <v>547</v>
      </c>
      <c r="B103" s="215"/>
      <c r="C103" s="223"/>
      <c r="D103" s="142" t="s">
        <v>39</v>
      </c>
      <c r="E103" s="143" t="s">
        <v>548</v>
      </c>
      <c r="F103" s="105" t="s">
        <v>549</v>
      </c>
      <c r="G103" s="127" t="s">
        <v>145</v>
      </c>
      <c r="H103" s="107">
        <v>252500</v>
      </c>
      <c r="I103" s="127" t="s">
        <v>145</v>
      </c>
      <c r="J103" s="109">
        <v>252500</v>
      </c>
      <c r="K103" s="103"/>
      <c r="L103" s="106"/>
      <c r="M103" s="106"/>
      <c r="N103" s="106"/>
      <c r="O103" s="106"/>
      <c r="P103" s="106"/>
      <c r="Q103" s="110"/>
      <c r="R103" s="108"/>
      <c r="S103" s="111"/>
      <c r="T103" s="112"/>
      <c r="U103" s="116">
        <f t="shared" si="12"/>
        <v>0</v>
      </c>
      <c r="V103" s="114">
        <v>0.2</v>
      </c>
      <c r="W103" s="115">
        <f t="shared" si="10"/>
        <v>0</v>
      </c>
      <c r="X103" s="112"/>
      <c r="Y103" s="116">
        <f t="shared" si="13"/>
        <v>0</v>
      </c>
      <c r="Z103" s="53" t="s">
        <v>160</v>
      </c>
      <c r="AA103" s="95" t="s">
        <v>140</v>
      </c>
      <c r="AB103" s="144" t="s">
        <v>550</v>
      </c>
    </row>
    <row r="104" spans="1:28" s="33" customFormat="1" ht="79.900000000000006" customHeight="1">
      <c r="A104" s="102" t="s">
        <v>551</v>
      </c>
      <c r="B104" s="215"/>
      <c r="C104" s="223"/>
      <c r="D104" s="142" t="s">
        <v>40</v>
      </c>
      <c r="E104" s="143" t="s">
        <v>552</v>
      </c>
      <c r="F104" s="105" t="s">
        <v>553</v>
      </c>
      <c r="G104" s="127" t="s">
        <v>145</v>
      </c>
      <c r="H104" s="107">
        <v>50500</v>
      </c>
      <c r="I104" s="127" t="s">
        <v>145</v>
      </c>
      <c r="J104" s="109">
        <v>50500</v>
      </c>
      <c r="K104" s="103"/>
      <c r="L104" s="106"/>
      <c r="M104" s="106"/>
      <c r="N104" s="106"/>
      <c r="O104" s="106"/>
      <c r="P104" s="106"/>
      <c r="Q104" s="110"/>
      <c r="R104" s="108"/>
      <c r="S104" s="111"/>
      <c r="T104" s="112"/>
      <c r="U104" s="116">
        <f t="shared" si="12"/>
        <v>0</v>
      </c>
      <c r="V104" s="114">
        <v>0.2</v>
      </c>
      <c r="W104" s="115">
        <f t="shared" si="10"/>
        <v>0</v>
      </c>
      <c r="X104" s="112"/>
      <c r="Y104" s="116">
        <f t="shared" si="13"/>
        <v>0</v>
      </c>
      <c r="Z104" s="53" t="s">
        <v>160</v>
      </c>
      <c r="AA104" s="95" t="s">
        <v>140</v>
      </c>
      <c r="AB104" s="144" t="s">
        <v>554</v>
      </c>
    </row>
    <row r="105" spans="1:28" s="33" customFormat="1" ht="79.900000000000006" customHeight="1">
      <c r="A105" s="102" t="s">
        <v>555</v>
      </c>
      <c r="B105" s="215"/>
      <c r="C105" s="223"/>
      <c r="D105" s="145" t="s">
        <v>41</v>
      </c>
      <c r="E105" s="143" t="s">
        <v>556</v>
      </c>
      <c r="F105" s="105" t="s">
        <v>557</v>
      </c>
      <c r="G105" s="127" t="s">
        <v>145</v>
      </c>
      <c r="H105" s="107">
        <v>312500</v>
      </c>
      <c r="I105" s="127" t="s">
        <v>145</v>
      </c>
      <c r="J105" s="109">
        <v>312500</v>
      </c>
      <c r="K105" s="103"/>
      <c r="L105" s="106"/>
      <c r="M105" s="106"/>
      <c r="N105" s="106"/>
      <c r="O105" s="106"/>
      <c r="P105" s="106"/>
      <c r="Q105" s="110"/>
      <c r="R105" s="108"/>
      <c r="S105" s="111"/>
      <c r="T105" s="112"/>
      <c r="U105" s="116">
        <f t="shared" si="12"/>
        <v>0</v>
      </c>
      <c r="V105" s="114">
        <v>0.2</v>
      </c>
      <c r="W105" s="115">
        <f t="shared" si="10"/>
        <v>0</v>
      </c>
      <c r="X105" s="112"/>
      <c r="Y105" s="116">
        <f t="shared" si="13"/>
        <v>0</v>
      </c>
      <c r="Z105" s="53" t="s">
        <v>160</v>
      </c>
      <c r="AA105" s="95" t="s">
        <v>140</v>
      </c>
      <c r="AB105" s="144" t="s">
        <v>558</v>
      </c>
    </row>
    <row r="106" spans="1:28" s="33" customFormat="1" ht="79.900000000000006" customHeight="1">
      <c r="A106" s="102" t="s">
        <v>559</v>
      </c>
      <c r="B106" s="215"/>
      <c r="C106" s="215" t="s">
        <v>24</v>
      </c>
      <c r="D106" s="227" t="s">
        <v>42</v>
      </c>
      <c r="E106" s="143" t="s">
        <v>560</v>
      </c>
      <c r="F106" s="105" t="s">
        <v>156</v>
      </c>
      <c r="G106" s="146" t="s">
        <v>145</v>
      </c>
      <c r="H106" s="107">
        <v>517000</v>
      </c>
      <c r="I106" s="147" t="s">
        <v>157</v>
      </c>
      <c r="J106" s="109">
        <v>517000</v>
      </c>
      <c r="K106" s="103"/>
      <c r="L106" s="106"/>
      <c r="M106" s="106"/>
      <c r="N106" s="106"/>
      <c r="O106" s="106"/>
      <c r="P106" s="106"/>
      <c r="Q106" s="110"/>
      <c r="R106" s="108"/>
      <c r="S106" s="111"/>
      <c r="T106" s="112"/>
      <c r="U106" s="116">
        <f t="shared" si="12"/>
        <v>0</v>
      </c>
      <c r="V106" s="114">
        <v>0.2</v>
      </c>
      <c r="W106" s="115">
        <f t="shared" si="10"/>
        <v>0</v>
      </c>
      <c r="X106" s="112"/>
      <c r="Y106" s="116">
        <f t="shared" si="13"/>
        <v>0</v>
      </c>
      <c r="Z106" s="53" t="s">
        <v>160</v>
      </c>
      <c r="AA106" s="95" t="s">
        <v>140</v>
      </c>
      <c r="AB106" s="144" t="s">
        <v>161</v>
      </c>
    </row>
    <row r="107" spans="1:28" s="33" customFormat="1" ht="79.900000000000006" customHeight="1">
      <c r="A107" s="102" t="s">
        <v>159</v>
      </c>
      <c r="B107" s="215"/>
      <c r="C107" s="215"/>
      <c r="D107" s="223"/>
      <c r="E107" s="143" t="s">
        <v>561</v>
      </c>
      <c r="F107" s="105" t="s">
        <v>562</v>
      </c>
      <c r="G107" s="146" t="s">
        <v>145</v>
      </c>
      <c r="H107" s="107">
        <v>1230000</v>
      </c>
      <c r="I107" s="147" t="s">
        <v>157</v>
      </c>
      <c r="J107" s="109">
        <v>1230000</v>
      </c>
      <c r="K107" s="103"/>
      <c r="L107" s="106"/>
      <c r="M107" s="106"/>
      <c r="N107" s="106"/>
      <c r="O107" s="106"/>
      <c r="P107" s="106"/>
      <c r="Q107" s="110"/>
      <c r="R107" s="108"/>
      <c r="S107" s="111"/>
      <c r="T107" s="112"/>
      <c r="U107" s="116">
        <f t="shared" si="12"/>
        <v>0</v>
      </c>
      <c r="V107" s="114">
        <v>0.2</v>
      </c>
      <c r="W107" s="115">
        <f t="shared" si="10"/>
        <v>0</v>
      </c>
      <c r="X107" s="112"/>
      <c r="Y107" s="116">
        <f t="shared" si="13"/>
        <v>0</v>
      </c>
      <c r="Z107" s="53" t="s">
        <v>160</v>
      </c>
      <c r="AA107" s="95" t="s">
        <v>140</v>
      </c>
      <c r="AB107" s="144" t="s">
        <v>563</v>
      </c>
    </row>
    <row r="108" spans="1:28" s="33" customFormat="1" ht="79.900000000000006" customHeight="1">
      <c r="A108" s="102" t="s">
        <v>564</v>
      </c>
      <c r="B108" s="215"/>
      <c r="C108" s="215"/>
      <c r="D108" s="223"/>
      <c r="E108" s="143" t="s">
        <v>565</v>
      </c>
      <c r="F108" s="105" t="s">
        <v>566</v>
      </c>
      <c r="G108" s="146" t="s">
        <v>145</v>
      </c>
      <c r="H108" s="107">
        <v>765000</v>
      </c>
      <c r="I108" s="147" t="s">
        <v>157</v>
      </c>
      <c r="J108" s="109">
        <v>765000</v>
      </c>
      <c r="K108" s="103"/>
      <c r="L108" s="106"/>
      <c r="M108" s="106"/>
      <c r="N108" s="106"/>
      <c r="O108" s="106"/>
      <c r="P108" s="106"/>
      <c r="Q108" s="110"/>
      <c r="R108" s="108"/>
      <c r="S108" s="111"/>
      <c r="T108" s="112"/>
      <c r="U108" s="116">
        <f t="shared" si="12"/>
        <v>0</v>
      </c>
      <c r="V108" s="114">
        <v>0.2</v>
      </c>
      <c r="W108" s="115">
        <f t="shared" si="10"/>
        <v>0</v>
      </c>
      <c r="X108" s="112"/>
      <c r="Y108" s="116">
        <f t="shared" si="13"/>
        <v>0</v>
      </c>
      <c r="Z108" s="53" t="s">
        <v>160</v>
      </c>
      <c r="AA108" s="95" t="s">
        <v>140</v>
      </c>
      <c r="AB108" s="144" t="s">
        <v>567</v>
      </c>
    </row>
    <row r="109" spans="1:28" s="33" customFormat="1" ht="79.900000000000006" customHeight="1">
      <c r="A109" s="102" t="s">
        <v>568</v>
      </c>
      <c r="B109" s="215"/>
      <c r="C109" s="215"/>
      <c r="D109" s="223"/>
      <c r="E109" s="143" t="s">
        <v>569</v>
      </c>
      <c r="F109" s="105" t="s">
        <v>570</v>
      </c>
      <c r="G109" s="146" t="s">
        <v>145</v>
      </c>
      <c r="H109" s="107">
        <v>453000</v>
      </c>
      <c r="I109" s="147" t="s">
        <v>157</v>
      </c>
      <c r="J109" s="109">
        <v>453000</v>
      </c>
      <c r="K109" s="103"/>
      <c r="L109" s="106"/>
      <c r="M109" s="106"/>
      <c r="N109" s="106"/>
      <c r="O109" s="106"/>
      <c r="P109" s="106"/>
      <c r="Q109" s="110"/>
      <c r="R109" s="108"/>
      <c r="S109" s="111"/>
      <c r="T109" s="112"/>
      <c r="U109" s="116">
        <f t="shared" si="12"/>
        <v>0</v>
      </c>
      <c r="V109" s="114">
        <v>0.2</v>
      </c>
      <c r="W109" s="115">
        <f t="shared" si="10"/>
        <v>0</v>
      </c>
      <c r="X109" s="112"/>
      <c r="Y109" s="116">
        <f t="shared" si="13"/>
        <v>0</v>
      </c>
      <c r="Z109" s="53" t="s">
        <v>160</v>
      </c>
      <c r="AA109" s="95" t="s">
        <v>140</v>
      </c>
      <c r="AB109" s="144" t="s">
        <v>571</v>
      </c>
    </row>
    <row r="110" spans="1:28" s="33" customFormat="1" ht="79.900000000000006" customHeight="1">
      <c r="A110" s="102" t="s">
        <v>572</v>
      </c>
      <c r="B110" s="215"/>
      <c r="C110" s="215"/>
      <c r="D110" s="223" t="s">
        <v>43</v>
      </c>
      <c r="E110" s="143" t="s">
        <v>573</v>
      </c>
      <c r="F110" s="105" t="s">
        <v>574</v>
      </c>
      <c r="G110" s="146" t="s">
        <v>145</v>
      </c>
      <c r="H110" s="107">
        <v>260000</v>
      </c>
      <c r="I110" s="147" t="s">
        <v>157</v>
      </c>
      <c r="J110" s="109">
        <v>260000</v>
      </c>
      <c r="K110" s="103"/>
      <c r="L110" s="106"/>
      <c r="M110" s="106"/>
      <c r="N110" s="106"/>
      <c r="O110" s="106"/>
      <c r="P110" s="106"/>
      <c r="Q110" s="110"/>
      <c r="R110" s="108"/>
      <c r="S110" s="111"/>
      <c r="T110" s="112"/>
      <c r="U110" s="116">
        <f t="shared" si="12"/>
        <v>0</v>
      </c>
      <c r="V110" s="114">
        <v>0.2</v>
      </c>
      <c r="W110" s="115">
        <f t="shared" si="10"/>
        <v>0</v>
      </c>
      <c r="X110" s="112"/>
      <c r="Y110" s="116">
        <f t="shared" si="13"/>
        <v>0</v>
      </c>
      <c r="Z110" s="53" t="s">
        <v>160</v>
      </c>
      <c r="AA110" s="95" t="s">
        <v>140</v>
      </c>
      <c r="AB110" s="144" t="s">
        <v>575</v>
      </c>
    </row>
    <row r="111" spans="1:28" s="33" customFormat="1" ht="79.900000000000006" customHeight="1">
      <c r="A111" s="102" t="s">
        <v>576</v>
      </c>
      <c r="B111" s="215"/>
      <c r="C111" s="215"/>
      <c r="D111" s="223"/>
      <c r="E111" s="143" t="s">
        <v>577</v>
      </c>
      <c r="F111" s="105" t="s">
        <v>578</v>
      </c>
      <c r="G111" s="146" t="s">
        <v>145</v>
      </c>
      <c r="H111" s="107">
        <v>574500</v>
      </c>
      <c r="I111" s="147" t="s">
        <v>157</v>
      </c>
      <c r="J111" s="109">
        <v>574500</v>
      </c>
      <c r="K111" s="103"/>
      <c r="L111" s="106"/>
      <c r="M111" s="106"/>
      <c r="N111" s="106"/>
      <c r="O111" s="106"/>
      <c r="P111" s="106"/>
      <c r="Q111" s="110"/>
      <c r="R111" s="108"/>
      <c r="S111" s="111"/>
      <c r="T111" s="112"/>
      <c r="U111" s="116">
        <f t="shared" si="12"/>
        <v>0</v>
      </c>
      <c r="V111" s="114">
        <v>0.2</v>
      </c>
      <c r="W111" s="115">
        <f t="shared" si="10"/>
        <v>0</v>
      </c>
      <c r="X111" s="112"/>
      <c r="Y111" s="116">
        <f t="shared" si="13"/>
        <v>0</v>
      </c>
      <c r="Z111" s="53" t="s">
        <v>160</v>
      </c>
      <c r="AA111" s="95" t="s">
        <v>140</v>
      </c>
      <c r="AB111" s="144" t="s">
        <v>579</v>
      </c>
    </row>
    <row r="112" spans="1:28" s="33" customFormat="1" ht="79.900000000000006" customHeight="1">
      <c r="A112" s="102" t="s">
        <v>580</v>
      </c>
      <c r="B112" s="215"/>
      <c r="C112" s="215"/>
      <c r="D112" s="223"/>
      <c r="E112" s="143" t="s">
        <v>581</v>
      </c>
      <c r="F112" s="105" t="s">
        <v>582</v>
      </c>
      <c r="G112" s="146" t="s">
        <v>145</v>
      </c>
      <c r="H112" s="107">
        <v>489000</v>
      </c>
      <c r="I112" s="147" t="s">
        <v>157</v>
      </c>
      <c r="J112" s="109">
        <v>489000</v>
      </c>
      <c r="K112" s="103"/>
      <c r="L112" s="106"/>
      <c r="M112" s="106"/>
      <c r="N112" s="106"/>
      <c r="O112" s="106"/>
      <c r="P112" s="106"/>
      <c r="Q112" s="110"/>
      <c r="R112" s="108"/>
      <c r="S112" s="111"/>
      <c r="T112" s="112"/>
      <c r="U112" s="116">
        <f t="shared" si="12"/>
        <v>0</v>
      </c>
      <c r="V112" s="114">
        <v>0.2</v>
      </c>
      <c r="W112" s="115">
        <f t="shared" si="10"/>
        <v>0</v>
      </c>
      <c r="X112" s="112"/>
      <c r="Y112" s="116">
        <f t="shared" si="13"/>
        <v>0</v>
      </c>
      <c r="Z112" s="53" t="s">
        <v>160</v>
      </c>
      <c r="AA112" s="125" t="s">
        <v>281</v>
      </c>
      <c r="AB112" s="144" t="s">
        <v>583</v>
      </c>
    </row>
    <row r="113" spans="1:28" s="33" customFormat="1" ht="79.900000000000006" customHeight="1">
      <c r="A113" s="102" t="s">
        <v>584</v>
      </c>
      <c r="B113" s="215"/>
      <c r="C113" s="215"/>
      <c r="D113" s="223"/>
      <c r="E113" s="143" t="s">
        <v>585</v>
      </c>
      <c r="F113" s="105" t="s">
        <v>586</v>
      </c>
      <c r="G113" s="146" t="s">
        <v>145</v>
      </c>
      <c r="H113" s="107">
        <v>108000</v>
      </c>
      <c r="I113" s="147" t="s">
        <v>157</v>
      </c>
      <c r="J113" s="109">
        <v>108000</v>
      </c>
      <c r="K113" s="103"/>
      <c r="L113" s="106"/>
      <c r="M113" s="106"/>
      <c r="N113" s="106"/>
      <c r="O113" s="106"/>
      <c r="P113" s="106"/>
      <c r="Q113" s="110"/>
      <c r="R113" s="108"/>
      <c r="S113" s="111"/>
      <c r="T113" s="112"/>
      <c r="U113" s="116">
        <f t="shared" si="12"/>
        <v>0</v>
      </c>
      <c r="V113" s="114">
        <v>0.2</v>
      </c>
      <c r="W113" s="115">
        <f t="shared" si="10"/>
        <v>0</v>
      </c>
      <c r="X113" s="112"/>
      <c r="Y113" s="116">
        <f t="shared" si="13"/>
        <v>0</v>
      </c>
      <c r="Z113" s="53" t="s">
        <v>160</v>
      </c>
      <c r="AA113" s="95" t="s">
        <v>140</v>
      </c>
      <c r="AB113" s="144" t="s">
        <v>587</v>
      </c>
    </row>
    <row r="114" spans="1:28" s="33" customFormat="1" ht="79.900000000000006" customHeight="1">
      <c r="A114" s="102" t="s">
        <v>588</v>
      </c>
      <c r="B114" s="215"/>
      <c r="C114" s="215"/>
      <c r="D114" s="223" t="s">
        <v>44</v>
      </c>
      <c r="E114" s="143" t="s">
        <v>589</v>
      </c>
      <c r="F114" s="117" t="s">
        <v>590</v>
      </c>
      <c r="G114" s="146" t="s">
        <v>145</v>
      </c>
      <c r="H114" s="107">
        <v>89500</v>
      </c>
      <c r="I114" s="147" t="s">
        <v>157</v>
      </c>
      <c r="J114" s="109">
        <v>89500</v>
      </c>
      <c r="K114" s="103"/>
      <c r="L114" s="106"/>
      <c r="M114" s="106"/>
      <c r="N114" s="106"/>
      <c r="O114" s="106"/>
      <c r="P114" s="106"/>
      <c r="Q114" s="110"/>
      <c r="R114" s="108"/>
      <c r="S114" s="111"/>
      <c r="T114" s="112"/>
      <c r="U114" s="116">
        <f t="shared" si="12"/>
        <v>0</v>
      </c>
      <c r="V114" s="114">
        <v>0.2</v>
      </c>
      <c r="W114" s="115">
        <f t="shared" si="10"/>
        <v>0</v>
      </c>
      <c r="X114" s="112"/>
      <c r="Y114" s="116">
        <f t="shared" si="13"/>
        <v>0</v>
      </c>
      <c r="Z114" s="53" t="s">
        <v>160</v>
      </c>
      <c r="AA114" s="95" t="s">
        <v>140</v>
      </c>
      <c r="AB114" s="144" t="s">
        <v>591</v>
      </c>
    </row>
    <row r="115" spans="1:28" s="33" customFormat="1" ht="79.900000000000006" customHeight="1">
      <c r="A115" s="102" t="s">
        <v>592</v>
      </c>
      <c r="B115" s="215"/>
      <c r="C115" s="215"/>
      <c r="D115" s="223"/>
      <c r="E115" s="143" t="s">
        <v>593</v>
      </c>
      <c r="F115" s="117" t="s">
        <v>594</v>
      </c>
      <c r="G115" s="146" t="s">
        <v>145</v>
      </c>
      <c r="H115" s="107">
        <v>402500</v>
      </c>
      <c r="I115" s="147" t="s">
        <v>157</v>
      </c>
      <c r="J115" s="109">
        <v>402500</v>
      </c>
      <c r="K115" s="103"/>
      <c r="L115" s="106"/>
      <c r="M115" s="106"/>
      <c r="N115" s="106"/>
      <c r="O115" s="106"/>
      <c r="P115" s="106"/>
      <c r="Q115" s="110"/>
      <c r="R115" s="108"/>
      <c r="S115" s="111"/>
      <c r="T115" s="112"/>
      <c r="U115" s="116">
        <f t="shared" si="12"/>
        <v>0</v>
      </c>
      <c r="V115" s="114">
        <v>0.2</v>
      </c>
      <c r="W115" s="115">
        <f t="shared" si="10"/>
        <v>0</v>
      </c>
      <c r="X115" s="112"/>
      <c r="Y115" s="116">
        <f t="shared" si="13"/>
        <v>0</v>
      </c>
      <c r="Z115" s="53" t="s">
        <v>160</v>
      </c>
      <c r="AA115" s="95" t="s">
        <v>140</v>
      </c>
      <c r="AB115" s="144" t="s">
        <v>595</v>
      </c>
    </row>
    <row r="116" spans="1:28" s="33" customFormat="1" ht="79.900000000000006" customHeight="1">
      <c r="A116" s="102" t="s">
        <v>596</v>
      </c>
      <c r="B116" s="215"/>
      <c r="C116" s="215"/>
      <c r="D116" s="223"/>
      <c r="E116" s="143" t="s">
        <v>597</v>
      </c>
      <c r="F116" s="117" t="s">
        <v>598</v>
      </c>
      <c r="G116" s="146" t="s">
        <v>145</v>
      </c>
      <c r="H116" s="107">
        <v>281500</v>
      </c>
      <c r="I116" s="147" t="s">
        <v>157</v>
      </c>
      <c r="J116" s="109">
        <v>281500</v>
      </c>
      <c r="K116" s="103"/>
      <c r="L116" s="106"/>
      <c r="M116" s="106"/>
      <c r="N116" s="106"/>
      <c r="O116" s="106"/>
      <c r="P116" s="106"/>
      <c r="Q116" s="110"/>
      <c r="R116" s="108"/>
      <c r="S116" s="111"/>
      <c r="T116" s="112"/>
      <c r="U116" s="116">
        <f t="shared" si="12"/>
        <v>0</v>
      </c>
      <c r="V116" s="114">
        <v>0.2</v>
      </c>
      <c r="W116" s="115">
        <f t="shared" si="10"/>
        <v>0</v>
      </c>
      <c r="X116" s="112"/>
      <c r="Y116" s="116">
        <f t="shared" si="13"/>
        <v>0</v>
      </c>
      <c r="Z116" s="53" t="s">
        <v>160</v>
      </c>
      <c r="AA116" s="125" t="s">
        <v>281</v>
      </c>
      <c r="AB116" s="144" t="s">
        <v>599</v>
      </c>
    </row>
    <row r="117" spans="1:28" s="33" customFormat="1" ht="79.900000000000006" customHeight="1">
      <c r="A117" s="102" t="s">
        <v>600</v>
      </c>
      <c r="B117" s="215"/>
      <c r="C117" s="215"/>
      <c r="D117" s="223"/>
      <c r="E117" s="143" t="s">
        <v>601</v>
      </c>
      <c r="F117" s="117" t="s">
        <v>602</v>
      </c>
      <c r="G117" s="146" t="s">
        <v>145</v>
      </c>
      <c r="H117" s="107">
        <v>227000</v>
      </c>
      <c r="I117" s="147" t="s">
        <v>157</v>
      </c>
      <c r="J117" s="109">
        <v>227000</v>
      </c>
      <c r="K117" s="103"/>
      <c r="L117" s="106"/>
      <c r="M117" s="106"/>
      <c r="N117" s="106"/>
      <c r="O117" s="106"/>
      <c r="P117" s="106"/>
      <c r="Q117" s="110"/>
      <c r="R117" s="108"/>
      <c r="S117" s="111"/>
      <c r="T117" s="112"/>
      <c r="U117" s="116">
        <f t="shared" si="12"/>
        <v>0</v>
      </c>
      <c r="V117" s="114">
        <v>0.2</v>
      </c>
      <c r="W117" s="115">
        <f t="shared" si="10"/>
        <v>0</v>
      </c>
      <c r="X117" s="112"/>
      <c r="Y117" s="116">
        <f t="shared" si="13"/>
        <v>0</v>
      </c>
      <c r="Z117" s="53" t="s">
        <v>160</v>
      </c>
      <c r="AA117" s="95" t="s">
        <v>140</v>
      </c>
      <c r="AB117" s="144" t="s">
        <v>603</v>
      </c>
    </row>
    <row r="118" spans="1:28" s="33" customFormat="1" ht="79.900000000000006" customHeight="1">
      <c r="A118" s="102" t="s">
        <v>604</v>
      </c>
      <c r="B118" s="215"/>
      <c r="C118" s="215"/>
      <c r="D118" s="223" t="s">
        <v>45</v>
      </c>
      <c r="E118" s="143" t="s">
        <v>605</v>
      </c>
      <c r="F118" s="105" t="s">
        <v>606</v>
      </c>
      <c r="G118" s="146" t="s">
        <v>145</v>
      </c>
      <c r="H118" s="107">
        <v>58000</v>
      </c>
      <c r="I118" s="147" t="s">
        <v>157</v>
      </c>
      <c r="J118" s="109">
        <v>58000</v>
      </c>
      <c r="K118" s="103"/>
      <c r="L118" s="106"/>
      <c r="M118" s="106"/>
      <c r="N118" s="106"/>
      <c r="O118" s="106"/>
      <c r="P118" s="106"/>
      <c r="Q118" s="110"/>
      <c r="R118" s="108"/>
      <c r="S118" s="111"/>
      <c r="T118" s="112"/>
      <c r="U118" s="116">
        <f t="shared" si="12"/>
        <v>0</v>
      </c>
      <c r="V118" s="114">
        <v>0.2</v>
      </c>
      <c r="W118" s="115">
        <f t="shared" si="10"/>
        <v>0</v>
      </c>
      <c r="X118" s="112"/>
      <c r="Y118" s="116">
        <f t="shared" si="13"/>
        <v>0</v>
      </c>
      <c r="Z118" s="53" t="s">
        <v>160</v>
      </c>
      <c r="AA118" s="95" t="s">
        <v>140</v>
      </c>
      <c r="AB118" s="144" t="s">
        <v>607</v>
      </c>
    </row>
    <row r="119" spans="1:28" s="33" customFormat="1" ht="79.900000000000006" customHeight="1">
      <c r="A119" s="102" t="s">
        <v>608</v>
      </c>
      <c r="B119" s="215"/>
      <c r="C119" s="215"/>
      <c r="D119" s="223"/>
      <c r="E119" s="143" t="s">
        <v>609</v>
      </c>
      <c r="F119" s="105" t="s">
        <v>610</v>
      </c>
      <c r="G119" s="146" t="s">
        <v>145</v>
      </c>
      <c r="H119" s="107">
        <v>337000</v>
      </c>
      <c r="I119" s="147" t="s">
        <v>157</v>
      </c>
      <c r="J119" s="109">
        <v>337000</v>
      </c>
      <c r="K119" s="103"/>
      <c r="L119" s="106"/>
      <c r="M119" s="106"/>
      <c r="N119" s="106"/>
      <c r="O119" s="106"/>
      <c r="P119" s="106"/>
      <c r="Q119" s="110"/>
      <c r="R119" s="108"/>
      <c r="S119" s="111"/>
      <c r="T119" s="112"/>
      <c r="U119" s="116">
        <f t="shared" si="12"/>
        <v>0</v>
      </c>
      <c r="V119" s="114">
        <v>0.2</v>
      </c>
      <c r="W119" s="115">
        <f t="shared" si="10"/>
        <v>0</v>
      </c>
      <c r="X119" s="112"/>
      <c r="Y119" s="116">
        <f t="shared" si="13"/>
        <v>0</v>
      </c>
      <c r="Z119" s="53" t="s">
        <v>160</v>
      </c>
      <c r="AA119" s="95" t="s">
        <v>140</v>
      </c>
      <c r="AB119" s="144" t="s">
        <v>611</v>
      </c>
    </row>
    <row r="120" spans="1:28" s="33" customFormat="1" ht="79.900000000000006" customHeight="1">
      <c r="A120" s="102" t="s">
        <v>612</v>
      </c>
      <c r="B120" s="215"/>
      <c r="C120" s="215"/>
      <c r="D120" s="223"/>
      <c r="E120" s="143" t="s">
        <v>613</v>
      </c>
      <c r="F120" s="105" t="s">
        <v>614</v>
      </c>
      <c r="G120" s="146" t="s">
        <v>145</v>
      </c>
      <c r="H120" s="107">
        <v>413000</v>
      </c>
      <c r="I120" s="147" t="s">
        <v>157</v>
      </c>
      <c r="J120" s="109">
        <v>413000</v>
      </c>
      <c r="K120" s="103"/>
      <c r="L120" s="106"/>
      <c r="M120" s="106"/>
      <c r="N120" s="106"/>
      <c r="O120" s="106"/>
      <c r="P120" s="106"/>
      <c r="Q120" s="110"/>
      <c r="R120" s="108"/>
      <c r="S120" s="111"/>
      <c r="T120" s="112"/>
      <c r="U120" s="116">
        <f t="shared" si="12"/>
        <v>0</v>
      </c>
      <c r="V120" s="114">
        <v>0.2</v>
      </c>
      <c r="W120" s="115">
        <f t="shared" si="10"/>
        <v>0</v>
      </c>
      <c r="X120" s="112"/>
      <c r="Y120" s="116">
        <f t="shared" si="13"/>
        <v>0</v>
      </c>
      <c r="Z120" s="53" t="s">
        <v>160</v>
      </c>
      <c r="AA120" s="125" t="s">
        <v>281</v>
      </c>
      <c r="AB120" s="144" t="s">
        <v>615</v>
      </c>
    </row>
    <row r="121" spans="1:28" s="33" customFormat="1" ht="79.900000000000006" customHeight="1">
      <c r="A121" s="102" t="s">
        <v>616</v>
      </c>
      <c r="B121" s="215"/>
      <c r="C121" s="215"/>
      <c r="D121" s="223"/>
      <c r="E121" s="143" t="s">
        <v>617</v>
      </c>
      <c r="F121" s="105" t="s">
        <v>618</v>
      </c>
      <c r="G121" s="146" t="s">
        <v>145</v>
      </c>
      <c r="H121" s="107">
        <v>370000</v>
      </c>
      <c r="I121" s="147" t="s">
        <v>157</v>
      </c>
      <c r="J121" s="109">
        <v>370000</v>
      </c>
      <c r="K121" s="103"/>
      <c r="L121" s="106"/>
      <c r="M121" s="106"/>
      <c r="N121" s="106"/>
      <c r="O121" s="106"/>
      <c r="P121" s="106"/>
      <c r="Q121" s="110"/>
      <c r="R121" s="108"/>
      <c r="S121" s="111"/>
      <c r="T121" s="112"/>
      <c r="U121" s="116">
        <f t="shared" si="12"/>
        <v>0</v>
      </c>
      <c r="V121" s="114">
        <v>0.2</v>
      </c>
      <c r="W121" s="115">
        <f t="shared" si="10"/>
        <v>0</v>
      </c>
      <c r="X121" s="112"/>
      <c r="Y121" s="116">
        <f t="shared" si="13"/>
        <v>0</v>
      </c>
      <c r="Z121" s="53" t="s">
        <v>160</v>
      </c>
      <c r="AA121" s="95" t="s">
        <v>140</v>
      </c>
      <c r="AB121" s="144" t="s">
        <v>619</v>
      </c>
    </row>
    <row r="122" spans="1:28" s="33" customFormat="1" ht="79.900000000000006" customHeight="1">
      <c r="A122" s="102" t="s">
        <v>620</v>
      </c>
      <c r="B122" s="215"/>
      <c r="C122" s="215"/>
      <c r="D122" s="223" t="s">
        <v>46</v>
      </c>
      <c r="E122" s="143" t="s">
        <v>621</v>
      </c>
      <c r="F122" s="105" t="s">
        <v>622</v>
      </c>
      <c r="G122" s="146" t="s">
        <v>145</v>
      </c>
      <c r="H122" s="107">
        <v>7000</v>
      </c>
      <c r="I122" s="147" t="s">
        <v>157</v>
      </c>
      <c r="J122" s="109">
        <v>7000</v>
      </c>
      <c r="K122" s="103"/>
      <c r="L122" s="106"/>
      <c r="M122" s="106"/>
      <c r="N122" s="106"/>
      <c r="O122" s="106"/>
      <c r="P122" s="106"/>
      <c r="Q122" s="110"/>
      <c r="R122" s="108"/>
      <c r="S122" s="111"/>
      <c r="T122" s="112"/>
      <c r="U122" s="116">
        <f t="shared" si="12"/>
        <v>0</v>
      </c>
      <c r="V122" s="114">
        <v>0.2</v>
      </c>
      <c r="W122" s="115">
        <f t="shared" si="10"/>
        <v>0</v>
      </c>
      <c r="X122" s="112"/>
      <c r="Y122" s="116">
        <f t="shared" si="13"/>
        <v>0</v>
      </c>
      <c r="Z122" s="53" t="s">
        <v>160</v>
      </c>
      <c r="AA122" s="95" t="s">
        <v>140</v>
      </c>
      <c r="AB122" s="144" t="s">
        <v>623</v>
      </c>
    </row>
    <row r="123" spans="1:28" s="33" customFormat="1" ht="79.900000000000006" customHeight="1">
      <c r="A123" s="102" t="s">
        <v>624</v>
      </c>
      <c r="B123" s="215"/>
      <c r="C123" s="215"/>
      <c r="D123" s="223"/>
      <c r="E123" s="143" t="s">
        <v>625</v>
      </c>
      <c r="F123" s="105" t="s">
        <v>626</v>
      </c>
      <c r="G123" s="146" t="s">
        <v>145</v>
      </c>
      <c r="H123" s="107">
        <v>141500</v>
      </c>
      <c r="I123" s="147" t="s">
        <v>157</v>
      </c>
      <c r="J123" s="109">
        <v>141500</v>
      </c>
      <c r="K123" s="103"/>
      <c r="L123" s="106"/>
      <c r="M123" s="106"/>
      <c r="N123" s="106"/>
      <c r="O123" s="106"/>
      <c r="P123" s="106"/>
      <c r="Q123" s="110"/>
      <c r="R123" s="108"/>
      <c r="S123" s="111"/>
      <c r="T123" s="112"/>
      <c r="U123" s="116">
        <f t="shared" si="12"/>
        <v>0</v>
      </c>
      <c r="V123" s="114">
        <v>0.2</v>
      </c>
      <c r="W123" s="115">
        <f t="shared" si="10"/>
        <v>0</v>
      </c>
      <c r="X123" s="112"/>
      <c r="Y123" s="116">
        <f t="shared" si="13"/>
        <v>0</v>
      </c>
      <c r="Z123" s="53" t="s">
        <v>160</v>
      </c>
      <c r="AA123" s="95" t="s">
        <v>140</v>
      </c>
      <c r="AB123" s="144" t="s">
        <v>627</v>
      </c>
    </row>
    <row r="124" spans="1:28" s="33" customFormat="1" ht="79.900000000000006" customHeight="1">
      <c r="A124" s="102" t="s">
        <v>628</v>
      </c>
      <c r="B124" s="215"/>
      <c r="C124" s="215"/>
      <c r="D124" s="223"/>
      <c r="E124" s="143" t="s">
        <v>629</v>
      </c>
      <c r="F124" s="105" t="s">
        <v>630</v>
      </c>
      <c r="G124" s="146" t="s">
        <v>145</v>
      </c>
      <c r="H124" s="107">
        <v>91000</v>
      </c>
      <c r="I124" s="147" t="s">
        <v>157</v>
      </c>
      <c r="J124" s="109">
        <v>91000</v>
      </c>
      <c r="K124" s="103"/>
      <c r="L124" s="106"/>
      <c r="M124" s="106"/>
      <c r="N124" s="106"/>
      <c r="O124" s="106"/>
      <c r="P124" s="106"/>
      <c r="Q124" s="110"/>
      <c r="R124" s="108"/>
      <c r="S124" s="111"/>
      <c r="T124" s="112"/>
      <c r="U124" s="116">
        <f t="shared" si="12"/>
        <v>0</v>
      </c>
      <c r="V124" s="114">
        <v>0.2</v>
      </c>
      <c r="W124" s="115">
        <f t="shared" si="10"/>
        <v>0</v>
      </c>
      <c r="X124" s="112"/>
      <c r="Y124" s="116">
        <f t="shared" si="13"/>
        <v>0</v>
      </c>
      <c r="Z124" s="53" t="s">
        <v>160</v>
      </c>
      <c r="AA124" s="95" t="s">
        <v>140</v>
      </c>
      <c r="AB124" s="144" t="s">
        <v>631</v>
      </c>
    </row>
    <row r="125" spans="1:28" s="33" customFormat="1" ht="79.900000000000006" customHeight="1">
      <c r="A125" s="102" t="s">
        <v>632</v>
      </c>
      <c r="B125" s="215"/>
      <c r="C125" s="215"/>
      <c r="D125" s="223"/>
      <c r="E125" s="143" t="s">
        <v>633</v>
      </c>
      <c r="F125" s="105" t="s">
        <v>634</v>
      </c>
      <c r="G125" s="146" t="s">
        <v>145</v>
      </c>
      <c r="H125" s="107">
        <v>69500</v>
      </c>
      <c r="I125" s="148" t="s">
        <v>157</v>
      </c>
      <c r="J125" s="149">
        <v>69500</v>
      </c>
      <c r="K125" s="103"/>
      <c r="L125" s="106"/>
      <c r="M125" s="106"/>
      <c r="N125" s="106"/>
      <c r="O125" s="106"/>
      <c r="P125" s="106"/>
      <c r="Q125" s="110"/>
      <c r="R125" s="108"/>
      <c r="S125" s="111"/>
      <c r="T125" s="112"/>
      <c r="U125" s="116">
        <f t="shared" si="12"/>
        <v>0</v>
      </c>
      <c r="V125" s="114">
        <v>0.2</v>
      </c>
      <c r="W125" s="115">
        <f t="shared" si="10"/>
        <v>0</v>
      </c>
      <c r="X125" s="112"/>
      <c r="Y125" s="116">
        <f t="shared" si="13"/>
        <v>0</v>
      </c>
      <c r="Z125" s="53" t="s">
        <v>160</v>
      </c>
      <c r="AA125" s="95" t="s">
        <v>140</v>
      </c>
      <c r="AB125" s="144" t="s">
        <v>635</v>
      </c>
    </row>
    <row r="126" spans="1:28" s="33" customFormat="1" ht="79.900000000000006" customHeight="1">
      <c r="A126" s="102" t="s">
        <v>636</v>
      </c>
      <c r="B126" s="215"/>
      <c r="C126" s="219" t="s">
        <v>30</v>
      </c>
      <c r="D126" s="223" t="s">
        <v>47</v>
      </c>
      <c r="E126" s="143" t="s">
        <v>637</v>
      </c>
      <c r="F126" s="105" t="s">
        <v>638</v>
      </c>
      <c r="G126" s="127" t="s">
        <v>145</v>
      </c>
      <c r="H126" s="107">
        <v>182000</v>
      </c>
      <c r="I126" s="127" t="s">
        <v>145</v>
      </c>
      <c r="J126" s="109">
        <v>182000</v>
      </c>
      <c r="K126" s="103"/>
      <c r="L126" s="106"/>
      <c r="M126" s="106"/>
      <c r="N126" s="106"/>
      <c r="O126" s="106"/>
      <c r="P126" s="106"/>
      <c r="Q126" s="110"/>
      <c r="R126" s="108"/>
      <c r="S126" s="111"/>
      <c r="T126" s="112"/>
      <c r="U126" s="116">
        <f t="shared" si="12"/>
        <v>0</v>
      </c>
      <c r="V126" s="114">
        <v>0.2</v>
      </c>
      <c r="W126" s="115">
        <f t="shared" si="10"/>
        <v>0</v>
      </c>
      <c r="X126" s="112"/>
      <c r="Y126" s="116">
        <f t="shared" si="13"/>
        <v>0</v>
      </c>
      <c r="Z126" s="53" t="s">
        <v>160</v>
      </c>
      <c r="AA126" s="95" t="s">
        <v>140</v>
      </c>
      <c r="AB126" s="144" t="s">
        <v>639</v>
      </c>
    </row>
    <row r="127" spans="1:28" s="33" customFormat="1" ht="79.900000000000006" customHeight="1">
      <c r="A127" s="102" t="s">
        <v>640</v>
      </c>
      <c r="B127" s="215"/>
      <c r="C127" s="219"/>
      <c r="D127" s="223"/>
      <c r="E127" s="143" t="s">
        <v>641</v>
      </c>
      <c r="F127" s="105" t="s">
        <v>642</v>
      </c>
      <c r="G127" s="127" t="s">
        <v>145</v>
      </c>
      <c r="H127" s="107">
        <v>505500</v>
      </c>
      <c r="I127" s="127" t="s">
        <v>145</v>
      </c>
      <c r="J127" s="109">
        <v>505500</v>
      </c>
      <c r="K127" s="103"/>
      <c r="L127" s="106"/>
      <c r="M127" s="106"/>
      <c r="N127" s="106"/>
      <c r="O127" s="106"/>
      <c r="P127" s="106"/>
      <c r="Q127" s="110"/>
      <c r="R127" s="108"/>
      <c r="S127" s="111"/>
      <c r="T127" s="112"/>
      <c r="U127" s="116">
        <f t="shared" ref="U127:U186" si="14">SUM(H127*T127)</f>
        <v>0</v>
      </c>
      <c r="V127" s="114">
        <v>0.2</v>
      </c>
      <c r="W127" s="115">
        <f t="shared" ref="W127:W208" si="15">SUM(U127*1.2)</f>
        <v>0</v>
      </c>
      <c r="X127" s="112"/>
      <c r="Y127" s="116">
        <f t="shared" ref="Y127:Y158" si="16">SUM(J127*X127)</f>
        <v>0</v>
      </c>
      <c r="Z127" s="53" t="s">
        <v>160</v>
      </c>
      <c r="AA127" s="95" t="s">
        <v>140</v>
      </c>
      <c r="AB127" s="144" t="s">
        <v>643</v>
      </c>
    </row>
    <row r="128" spans="1:28" s="33" customFormat="1" ht="79.900000000000006" customHeight="1">
      <c r="A128" s="102" t="s">
        <v>644</v>
      </c>
      <c r="B128" s="215"/>
      <c r="C128" s="219"/>
      <c r="D128" s="223"/>
      <c r="E128" s="143" t="s">
        <v>645</v>
      </c>
      <c r="F128" s="105" t="s">
        <v>646</v>
      </c>
      <c r="G128" s="127" t="s">
        <v>145</v>
      </c>
      <c r="H128" s="107">
        <v>67000</v>
      </c>
      <c r="I128" s="127" t="s">
        <v>145</v>
      </c>
      <c r="J128" s="109">
        <v>67000</v>
      </c>
      <c r="K128" s="103"/>
      <c r="L128" s="106"/>
      <c r="M128" s="106"/>
      <c r="N128" s="106"/>
      <c r="O128" s="106"/>
      <c r="P128" s="106"/>
      <c r="Q128" s="110"/>
      <c r="R128" s="108"/>
      <c r="S128" s="111"/>
      <c r="T128" s="112"/>
      <c r="U128" s="116">
        <f t="shared" si="14"/>
        <v>0</v>
      </c>
      <c r="V128" s="114">
        <v>0.2</v>
      </c>
      <c r="W128" s="115">
        <f t="shared" si="15"/>
        <v>0</v>
      </c>
      <c r="X128" s="112"/>
      <c r="Y128" s="116">
        <f t="shared" si="16"/>
        <v>0</v>
      </c>
      <c r="Z128" s="53" t="s">
        <v>160</v>
      </c>
      <c r="AA128" s="95" t="s">
        <v>140</v>
      </c>
      <c r="AB128" s="144" t="s">
        <v>647</v>
      </c>
    </row>
    <row r="129" spans="1:28" s="33" customFormat="1" ht="79.900000000000006" customHeight="1">
      <c r="A129" s="102" t="s">
        <v>648</v>
      </c>
      <c r="B129" s="215"/>
      <c r="C129" s="219"/>
      <c r="D129" s="142" t="s">
        <v>31</v>
      </c>
      <c r="E129" s="143" t="s">
        <v>649</v>
      </c>
      <c r="F129" s="105" t="s">
        <v>650</v>
      </c>
      <c r="G129" s="127" t="s">
        <v>145</v>
      </c>
      <c r="H129" s="107">
        <v>19500</v>
      </c>
      <c r="I129" s="127" t="s">
        <v>145</v>
      </c>
      <c r="J129" s="109">
        <v>19500</v>
      </c>
      <c r="K129" s="103"/>
      <c r="L129" s="106"/>
      <c r="M129" s="106"/>
      <c r="N129" s="106"/>
      <c r="O129" s="106"/>
      <c r="P129" s="106"/>
      <c r="Q129" s="110"/>
      <c r="R129" s="108"/>
      <c r="S129" s="111"/>
      <c r="T129" s="112"/>
      <c r="U129" s="116">
        <f t="shared" si="14"/>
        <v>0</v>
      </c>
      <c r="V129" s="114">
        <v>0.2</v>
      </c>
      <c r="W129" s="115">
        <f t="shared" si="15"/>
        <v>0</v>
      </c>
      <c r="X129" s="112"/>
      <c r="Y129" s="116">
        <f t="shared" si="16"/>
        <v>0</v>
      </c>
      <c r="Z129" s="53" t="s">
        <v>160</v>
      </c>
      <c r="AA129" s="95" t="s">
        <v>140</v>
      </c>
      <c r="AB129" s="144" t="s">
        <v>651</v>
      </c>
    </row>
    <row r="130" spans="1:28" s="33" customFormat="1" ht="79.900000000000006" customHeight="1">
      <c r="A130" s="102" t="s">
        <v>652</v>
      </c>
      <c r="B130" s="215"/>
      <c r="C130" s="219"/>
      <c r="D130" s="223" t="s">
        <v>32</v>
      </c>
      <c r="E130" s="143" t="s">
        <v>653</v>
      </c>
      <c r="F130" s="150" t="s">
        <v>654</v>
      </c>
      <c r="G130" s="127" t="s">
        <v>145</v>
      </c>
      <c r="H130" s="107">
        <v>14000</v>
      </c>
      <c r="I130" s="127" t="s">
        <v>145</v>
      </c>
      <c r="J130" s="109">
        <v>14000</v>
      </c>
      <c r="K130" s="103"/>
      <c r="L130" s="106"/>
      <c r="M130" s="106"/>
      <c r="N130" s="106"/>
      <c r="O130" s="106"/>
      <c r="P130" s="106"/>
      <c r="Q130" s="110"/>
      <c r="R130" s="108"/>
      <c r="S130" s="111"/>
      <c r="T130" s="112"/>
      <c r="U130" s="116">
        <f t="shared" si="14"/>
        <v>0</v>
      </c>
      <c r="V130" s="114">
        <v>0.2</v>
      </c>
      <c r="W130" s="115">
        <f t="shared" si="15"/>
        <v>0</v>
      </c>
      <c r="X130" s="112"/>
      <c r="Y130" s="116">
        <f t="shared" si="16"/>
        <v>0</v>
      </c>
      <c r="Z130" s="53" t="s">
        <v>160</v>
      </c>
      <c r="AA130" s="95" t="s">
        <v>140</v>
      </c>
      <c r="AB130" s="144" t="s">
        <v>655</v>
      </c>
    </row>
    <row r="131" spans="1:28" s="33" customFormat="1" ht="79.900000000000006" customHeight="1">
      <c r="A131" s="102" t="s">
        <v>656</v>
      </c>
      <c r="B131" s="215"/>
      <c r="C131" s="219"/>
      <c r="D131" s="223"/>
      <c r="E131" s="143" t="s">
        <v>657</v>
      </c>
      <c r="F131" s="150" t="s">
        <v>658</v>
      </c>
      <c r="G131" s="127" t="s">
        <v>145</v>
      </c>
      <c r="H131" s="107">
        <v>71000</v>
      </c>
      <c r="I131" s="127" t="s">
        <v>145</v>
      </c>
      <c r="J131" s="109">
        <v>71000</v>
      </c>
      <c r="K131" s="103"/>
      <c r="L131" s="106"/>
      <c r="M131" s="106"/>
      <c r="N131" s="106"/>
      <c r="O131" s="106"/>
      <c r="P131" s="106"/>
      <c r="Q131" s="110"/>
      <c r="R131" s="108"/>
      <c r="S131" s="111"/>
      <c r="T131" s="112"/>
      <c r="U131" s="116">
        <f t="shared" si="14"/>
        <v>0</v>
      </c>
      <c r="V131" s="114">
        <v>0.2</v>
      </c>
      <c r="W131" s="115">
        <f t="shared" si="15"/>
        <v>0</v>
      </c>
      <c r="X131" s="112"/>
      <c r="Y131" s="116">
        <f t="shared" si="16"/>
        <v>0</v>
      </c>
      <c r="Z131" s="53" t="s">
        <v>160</v>
      </c>
      <c r="AA131" s="95" t="s">
        <v>140</v>
      </c>
      <c r="AB131" s="144" t="s">
        <v>659</v>
      </c>
    </row>
    <row r="132" spans="1:28" s="33" customFormat="1" ht="79.900000000000006" customHeight="1">
      <c r="A132" s="102" t="s">
        <v>660</v>
      </c>
      <c r="B132" s="215" t="s">
        <v>48</v>
      </c>
      <c r="C132" s="215" t="s">
        <v>49</v>
      </c>
      <c r="D132" s="215" t="s">
        <v>50</v>
      </c>
      <c r="E132" s="104" t="s">
        <v>661</v>
      </c>
      <c r="F132" s="105" t="s">
        <v>662</v>
      </c>
      <c r="G132" s="127" t="s">
        <v>145</v>
      </c>
      <c r="H132" s="107">
        <v>80</v>
      </c>
      <c r="I132" s="127" t="s">
        <v>145</v>
      </c>
      <c r="J132" s="109">
        <v>80</v>
      </c>
      <c r="K132" s="103"/>
      <c r="L132" s="106"/>
      <c r="M132" s="106"/>
      <c r="N132" s="106"/>
      <c r="O132" s="106"/>
      <c r="P132" s="106"/>
      <c r="Q132" s="110"/>
      <c r="R132" s="108"/>
      <c r="S132" s="111"/>
      <c r="T132" s="112"/>
      <c r="U132" s="116">
        <f t="shared" si="14"/>
        <v>0</v>
      </c>
      <c r="V132" s="114">
        <v>0.2</v>
      </c>
      <c r="W132" s="115">
        <f t="shared" si="15"/>
        <v>0</v>
      </c>
      <c r="X132" s="112"/>
      <c r="Y132" s="116">
        <f t="shared" si="16"/>
        <v>0</v>
      </c>
      <c r="Z132" s="53" t="s">
        <v>178</v>
      </c>
      <c r="AA132" s="95" t="s">
        <v>140</v>
      </c>
      <c r="AB132" s="106" t="s">
        <v>663</v>
      </c>
    </row>
    <row r="133" spans="1:28" s="33" customFormat="1" ht="79.900000000000006" customHeight="1">
      <c r="A133" s="102" t="s">
        <v>664</v>
      </c>
      <c r="B133" s="215"/>
      <c r="C133" s="215"/>
      <c r="D133" s="215"/>
      <c r="E133" s="104" t="s">
        <v>665</v>
      </c>
      <c r="F133" s="105" t="s">
        <v>666</v>
      </c>
      <c r="G133" s="127" t="s">
        <v>145</v>
      </c>
      <c r="H133" s="107">
        <v>80</v>
      </c>
      <c r="I133" s="127" t="s">
        <v>145</v>
      </c>
      <c r="J133" s="109">
        <v>80</v>
      </c>
      <c r="K133" s="103"/>
      <c r="L133" s="106"/>
      <c r="M133" s="106"/>
      <c r="N133" s="106"/>
      <c r="O133" s="106"/>
      <c r="P133" s="106"/>
      <c r="Q133" s="110"/>
      <c r="R133" s="108"/>
      <c r="S133" s="111"/>
      <c r="T133" s="112"/>
      <c r="U133" s="116">
        <f t="shared" si="14"/>
        <v>0</v>
      </c>
      <c r="V133" s="114">
        <v>0.2</v>
      </c>
      <c r="W133" s="115">
        <f t="shared" si="15"/>
        <v>0</v>
      </c>
      <c r="X133" s="112"/>
      <c r="Y133" s="116">
        <f t="shared" si="16"/>
        <v>0</v>
      </c>
      <c r="Z133" s="53" t="s">
        <v>178</v>
      </c>
      <c r="AA133" s="95" t="s">
        <v>140</v>
      </c>
      <c r="AB133" s="106" t="s">
        <v>667</v>
      </c>
    </row>
    <row r="134" spans="1:28" s="33" customFormat="1" ht="79.900000000000006" customHeight="1">
      <c r="A134" s="102" t="s">
        <v>668</v>
      </c>
      <c r="B134" s="215"/>
      <c r="C134" s="215"/>
      <c r="D134" s="215"/>
      <c r="E134" s="104" t="s">
        <v>669</v>
      </c>
      <c r="F134" s="105" t="s">
        <v>666</v>
      </c>
      <c r="G134" s="127" t="s">
        <v>145</v>
      </c>
      <c r="H134" s="107">
        <v>20</v>
      </c>
      <c r="I134" s="127" t="s">
        <v>145</v>
      </c>
      <c r="J134" s="109">
        <v>20</v>
      </c>
      <c r="K134" s="103"/>
      <c r="L134" s="106"/>
      <c r="M134" s="106"/>
      <c r="N134" s="106"/>
      <c r="O134" s="106"/>
      <c r="P134" s="106"/>
      <c r="Q134" s="110"/>
      <c r="R134" s="108"/>
      <c r="S134" s="111"/>
      <c r="T134" s="112"/>
      <c r="U134" s="116">
        <f t="shared" si="14"/>
        <v>0</v>
      </c>
      <c r="V134" s="114">
        <v>0.2</v>
      </c>
      <c r="W134" s="115">
        <f t="shared" si="15"/>
        <v>0</v>
      </c>
      <c r="X134" s="112"/>
      <c r="Y134" s="116">
        <f t="shared" si="16"/>
        <v>0</v>
      </c>
      <c r="Z134" s="53" t="s">
        <v>178</v>
      </c>
      <c r="AA134" s="95" t="s">
        <v>140</v>
      </c>
      <c r="AB134" s="106" t="s">
        <v>670</v>
      </c>
    </row>
    <row r="135" spans="1:28" s="33" customFormat="1" ht="79.900000000000006" customHeight="1">
      <c r="A135" s="102" t="s">
        <v>671</v>
      </c>
      <c r="B135" s="216"/>
      <c r="C135" s="215"/>
      <c r="D135" s="120" t="s">
        <v>51</v>
      </c>
      <c r="E135" s="104" t="s">
        <v>672</v>
      </c>
      <c r="F135" s="105" t="s">
        <v>673</v>
      </c>
      <c r="G135" s="127" t="s">
        <v>145</v>
      </c>
      <c r="H135" s="107">
        <v>5500</v>
      </c>
      <c r="I135" s="127" t="s">
        <v>145</v>
      </c>
      <c r="J135" s="109">
        <v>5500</v>
      </c>
      <c r="K135" s="103"/>
      <c r="L135" s="106"/>
      <c r="M135" s="106"/>
      <c r="N135" s="106"/>
      <c r="O135" s="106"/>
      <c r="P135" s="106"/>
      <c r="Q135" s="110"/>
      <c r="R135" s="108"/>
      <c r="S135" s="111"/>
      <c r="T135" s="112"/>
      <c r="U135" s="116">
        <f t="shared" si="14"/>
        <v>0</v>
      </c>
      <c r="V135" s="114">
        <v>0.2</v>
      </c>
      <c r="W135" s="115">
        <f t="shared" si="15"/>
        <v>0</v>
      </c>
      <c r="X135" s="112"/>
      <c r="Y135" s="116">
        <f t="shared" si="16"/>
        <v>0</v>
      </c>
      <c r="Z135" s="53" t="s">
        <v>178</v>
      </c>
      <c r="AA135" s="95" t="s">
        <v>140</v>
      </c>
      <c r="AB135" s="106" t="s">
        <v>674</v>
      </c>
    </row>
    <row r="136" spans="1:28" s="33" customFormat="1" ht="79.900000000000006" customHeight="1">
      <c r="A136" s="102" t="s">
        <v>675</v>
      </c>
      <c r="B136" s="228" t="s">
        <v>52</v>
      </c>
      <c r="C136" s="229" t="s">
        <v>53</v>
      </c>
      <c r="D136" s="216" t="s">
        <v>54</v>
      </c>
      <c r="E136" s="104" t="s">
        <v>676</v>
      </c>
      <c r="F136" s="105" t="s">
        <v>677</v>
      </c>
      <c r="G136" s="127" t="s">
        <v>145</v>
      </c>
      <c r="H136" s="107">
        <v>80</v>
      </c>
      <c r="I136" s="127" t="s">
        <v>145</v>
      </c>
      <c r="J136" s="109">
        <v>80</v>
      </c>
      <c r="K136" s="103"/>
      <c r="L136" s="106"/>
      <c r="M136" s="106"/>
      <c r="N136" s="106"/>
      <c r="O136" s="106"/>
      <c r="P136" s="106"/>
      <c r="Q136" s="110"/>
      <c r="R136" s="108"/>
      <c r="S136" s="111"/>
      <c r="T136" s="112"/>
      <c r="U136" s="116">
        <f t="shared" si="14"/>
        <v>0</v>
      </c>
      <c r="V136" s="114">
        <v>0.2</v>
      </c>
      <c r="W136" s="115">
        <f t="shared" si="15"/>
        <v>0</v>
      </c>
      <c r="X136" s="112"/>
      <c r="Y136" s="116">
        <f t="shared" si="16"/>
        <v>0</v>
      </c>
      <c r="Z136" s="53" t="s">
        <v>178</v>
      </c>
      <c r="AA136" s="95" t="s">
        <v>140</v>
      </c>
      <c r="AB136" s="106" t="s">
        <v>678</v>
      </c>
    </row>
    <row r="137" spans="1:28" s="33" customFormat="1" ht="79.900000000000006" customHeight="1">
      <c r="A137" s="102" t="s">
        <v>679</v>
      </c>
      <c r="B137" s="228"/>
      <c r="C137" s="230"/>
      <c r="D137" s="217"/>
      <c r="E137" s="104" t="s">
        <v>680</v>
      </c>
      <c r="F137" s="105" t="s">
        <v>681</v>
      </c>
      <c r="G137" s="127" t="s">
        <v>145</v>
      </c>
      <c r="H137" s="107">
        <v>85</v>
      </c>
      <c r="I137" s="127" t="s">
        <v>145</v>
      </c>
      <c r="J137" s="109">
        <v>85</v>
      </c>
      <c r="K137" s="103"/>
      <c r="L137" s="106"/>
      <c r="M137" s="106"/>
      <c r="N137" s="106"/>
      <c r="O137" s="106"/>
      <c r="P137" s="106"/>
      <c r="Q137" s="110"/>
      <c r="R137" s="108"/>
      <c r="S137" s="111"/>
      <c r="T137" s="112"/>
      <c r="U137" s="116">
        <f t="shared" si="14"/>
        <v>0</v>
      </c>
      <c r="V137" s="114">
        <v>0.2</v>
      </c>
      <c r="W137" s="115">
        <f t="shared" si="15"/>
        <v>0</v>
      </c>
      <c r="X137" s="112"/>
      <c r="Y137" s="116">
        <f t="shared" si="16"/>
        <v>0</v>
      </c>
      <c r="Z137" s="53" t="s">
        <v>178</v>
      </c>
      <c r="AA137" s="95" t="s">
        <v>140</v>
      </c>
      <c r="AB137" s="106" t="s">
        <v>682</v>
      </c>
    </row>
    <row r="138" spans="1:28" s="33" customFormat="1" ht="79.900000000000006" customHeight="1">
      <c r="A138" s="102" t="s">
        <v>683</v>
      </c>
      <c r="B138" s="228"/>
      <c r="C138" s="230"/>
      <c r="D138" s="217"/>
      <c r="E138" s="104" t="s">
        <v>684</v>
      </c>
      <c r="F138" s="105" t="s">
        <v>685</v>
      </c>
      <c r="G138" s="127" t="s">
        <v>145</v>
      </c>
      <c r="H138" s="107">
        <v>390</v>
      </c>
      <c r="I138" s="127" t="s">
        <v>145</v>
      </c>
      <c r="J138" s="109">
        <v>390</v>
      </c>
      <c r="K138" s="103"/>
      <c r="L138" s="106"/>
      <c r="M138" s="106"/>
      <c r="N138" s="106"/>
      <c r="O138" s="106"/>
      <c r="P138" s="106"/>
      <c r="Q138" s="110"/>
      <c r="R138" s="108"/>
      <c r="S138" s="111"/>
      <c r="T138" s="112"/>
      <c r="U138" s="116">
        <f t="shared" si="14"/>
        <v>0</v>
      </c>
      <c r="V138" s="114">
        <v>0.2</v>
      </c>
      <c r="W138" s="115">
        <f t="shared" si="15"/>
        <v>0</v>
      </c>
      <c r="X138" s="112"/>
      <c r="Y138" s="116">
        <f t="shared" si="16"/>
        <v>0</v>
      </c>
      <c r="Z138" s="53" t="s">
        <v>686</v>
      </c>
      <c r="AA138" s="95" t="s">
        <v>140</v>
      </c>
      <c r="AB138" s="106" t="s">
        <v>687</v>
      </c>
    </row>
    <row r="139" spans="1:28" s="33" customFormat="1" ht="79.900000000000006" customHeight="1">
      <c r="A139" s="102" t="s">
        <v>688</v>
      </c>
      <c r="B139" s="228"/>
      <c r="C139" s="230"/>
      <c r="D139" s="218"/>
      <c r="E139" s="136" t="s">
        <v>689</v>
      </c>
      <c r="F139" s="105"/>
      <c r="G139" s="127" t="s">
        <v>145</v>
      </c>
      <c r="H139" s="107">
        <v>60</v>
      </c>
      <c r="I139" s="127" t="s">
        <v>145</v>
      </c>
      <c r="J139" s="109">
        <v>60</v>
      </c>
      <c r="K139" s="103"/>
      <c r="L139" s="106"/>
      <c r="M139" s="106"/>
      <c r="N139" s="106"/>
      <c r="O139" s="106"/>
      <c r="P139" s="106"/>
      <c r="Q139" s="110"/>
      <c r="R139" s="108"/>
      <c r="S139" s="111"/>
      <c r="T139" s="112"/>
      <c r="U139" s="116">
        <f t="shared" si="14"/>
        <v>0</v>
      </c>
      <c r="V139" s="114">
        <v>0.2</v>
      </c>
      <c r="W139" s="115">
        <f t="shared" si="15"/>
        <v>0</v>
      </c>
      <c r="X139" s="112"/>
      <c r="Y139" s="116">
        <f t="shared" si="16"/>
        <v>0</v>
      </c>
      <c r="Z139" s="53" t="s">
        <v>178</v>
      </c>
      <c r="AA139" s="95" t="s">
        <v>140</v>
      </c>
      <c r="AB139" s="106" t="s">
        <v>690</v>
      </c>
    </row>
    <row r="140" spans="1:28" s="33" customFormat="1" ht="79.900000000000006" customHeight="1">
      <c r="A140" s="102" t="s">
        <v>691</v>
      </c>
      <c r="B140" s="228"/>
      <c r="C140" s="230"/>
      <c r="D140" s="232" t="s">
        <v>692</v>
      </c>
      <c r="E140" s="104" t="s">
        <v>693</v>
      </c>
      <c r="F140" s="105" t="s">
        <v>694</v>
      </c>
      <c r="G140" s="127" t="s">
        <v>145</v>
      </c>
      <c r="H140" s="107">
        <v>450</v>
      </c>
      <c r="I140" s="127" t="s">
        <v>145</v>
      </c>
      <c r="J140" s="109">
        <v>450</v>
      </c>
      <c r="K140" s="103"/>
      <c r="L140" s="106"/>
      <c r="M140" s="106"/>
      <c r="N140" s="106"/>
      <c r="O140" s="106"/>
      <c r="P140" s="106"/>
      <c r="Q140" s="110"/>
      <c r="R140" s="108"/>
      <c r="S140" s="111"/>
      <c r="T140" s="112"/>
      <c r="U140" s="116">
        <f t="shared" si="14"/>
        <v>0</v>
      </c>
      <c r="V140" s="114">
        <v>0.2</v>
      </c>
      <c r="W140" s="115">
        <f t="shared" si="15"/>
        <v>0</v>
      </c>
      <c r="X140" s="112"/>
      <c r="Y140" s="116">
        <f t="shared" si="16"/>
        <v>0</v>
      </c>
      <c r="Z140" s="53" t="s">
        <v>178</v>
      </c>
      <c r="AA140" s="95" t="s">
        <v>140</v>
      </c>
      <c r="AB140" s="106" t="s">
        <v>695</v>
      </c>
    </row>
    <row r="141" spans="1:28" s="33" customFormat="1" ht="79.900000000000006" customHeight="1">
      <c r="A141" s="102" t="s">
        <v>696</v>
      </c>
      <c r="B141" s="228"/>
      <c r="C141" s="230"/>
      <c r="D141" s="233"/>
      <c r="E141" s="104" t="s">
        <v>697</v>
      </c>
      <c r="F141" s="105" t="s">
        <v>698</v>
      </c>
      <c r="G141" s="127" t="s">
        <v>145</v>
      </c>
      <c r="H141" s="107">
        <v>2700</v>
      </c>
      <c r="I141" s="127" t="s">
        <v>145</v>
      </c>
      <c r="J141" s="109">
        <v>2700</v>
      </c>
      <c r="K141" s="103"/>
      <c r="L141" s="106"/>
      <c r="M141" s="106"/>
      <c r="N141" s="106"/>
      <c r="O141" s="106"/>
      <c r="P141" s="106"/>
      <c r="Q141" s="110"/>
      <c r="R141" s="108"/>
      <c r="S141" s="111"/>
      <c r="T141" s="112"/>
      <c r="U141" s="116">
        <f t="shared" si="14"/>
        <v>0</v>
      </c>
      <c r="V141" s="114">
        <v>0.2</v>
      </c>
      <c r="W141" s="115">
        <f t="shared" si="15"/>
        <v>0</v>
      </c>
      <c r="X141" s="112"/>
      <c r="Y141" s="116">
        <f t="shared" si="16"/>
        <v>0</v>
      </c>
      <c r="Z141" s="53" t="s">
        <v>686</v>
      </c>
      <c r="AA141" s="95" t="s">
        <v>140</v>
      </c>
      <c r="AB141" s="106" t="s">
        <v>699</v>
      </c>
    </row>
    <row r="142" spans="1:28" s="33" customFormat="1" ht="79.900000000000006" customHeight="1">
      <c r="A142" s="102" t="s">
        <v>700</v>
      </c>
      <c r="B142" s="228"/>
      <c r="C142" s="230"/>
      <c r="D142" s="233"/>
      <c r="E142" s="104" t="s">
        <v>701</v>
      </c>
      <c r="F142" s="105" t="s">
        <v>702</v>
      </c>
      <c r="G142" s="127" t="s">
        <v>145</v>
      </c>
      <c r="H142" s="107">
        <v>40</v>
      </c>
      <c r="I142" s="127" t="s">
        <v>145</v>
      </c>
      <c r="J142" s="109">
        <v>40</v>
      </c>
      <c r="K142" s="103"/>
      <c r="L142" s="106"/>
      <c r="M142" s="106"/>
      <c r="N142" s="106"/>
      <c r="O142" s="106"/>
      <c r="P142" s="106"/>
      <c r="Q142" s="110"/>
      <c r="R142" s="108"/>
      <c r="S142" s="111"/>
      <c r="T142" s="112"/>
      <c r="U142" s="116">
        <f t="shared" si="14"/>
        <v>0</v>
      </c>
      <c r="V142" s="114">
        <v>0.2</v>
      </c>
      <c r="W142" s="115">
        <f t="shared" si="15"/>
        <v>0</v>
      </c>
      <c r="X142" s="112"/>
      <c r="Y142" s="116">
        <f t="shared" si="16"/>
        <v>0</v>
      </c>
      <c r="Z142" s="53" t="s">
        <v>178</v>
      </c>
      <c r="AA142" s="95" t="s">
        <v>140</v>
      </c>
      <c r="AB142" s="106" t="s">
        <v>703</v>
      </c>
    </row>
    <row r="143" spans="1:28" s="33" customFormat="1" ht="79.900000000000006" customHeight="1">
      <c r="A143" s="102" t="s">
        <v>704</v>
      </c>
      <c r="B143" s="228"/>
      <c r="C143" s="230"/>
      <c r="D143" s="233"/>
      <c r="E143" s="104" t="s">
        <v>705</v>
      </c>
      <c r="F143" s="105" t="s">
        <v>706</v>
      </c>
      <c r="G143" s="127" t="s">
        <v>145</v>
      </c>
      <c r="H143" s="107">
        <v>150</v>
      </c>
      <c r="I143" s="127" t="s">
        <v>145</v>
      </c>
      <c r="J143" s="109">
        <v>150</v>
      </c>
      <c r="K143" s="103"/>
      <c r="L143" s="106"/>
      <c r="M143" s="106"/>
      <c r="N143" s="106"/>
      <c r="O143" s="106"/>
      <c r="P143" s="106"/>
      <c r="Q143" s="110"/>
      <c r="R143" s="108"/>
      <c r="S143" s="111"/>
      <c r="T143" s="112"/>
      <c r="U143" s="116">
        <f t="shared" si="14"/>
        <v>0</v>
      </c>
      <c r="V143" s="114">
        <v>0.2</v>
      </c>
      <c r="W143" s="115">
        <f t="shared" si="15"/>
        <v>0</v>
      </c>
      <c r="X143" s="112"/>
      <c r="Y143" s="116">
        <f t="shared" si="16"/>
        <v>0</v>
      </c>
      <c r="Z143" s="53" t="s">
        <v>686</v>
      </c>
      <c r="AA143" s="95" t="s">
        <v>140</v>
      </c>
      <c r="AB143" s="106" t="s">
        <v>707</v>
      </c>
    </row>
    <row r="144" spans="1:28" s="33" customFormat="1" ht="79.900000000000006" customHeight="1">
      <c r="A144" s="102" t="s">
        <v>708</v>
      </c>
      <c r="B144" s="228"/>
      <c r="C144" s="230"/>
      <c r="D144" s="234"/>
      <c r="E144" s="136" t="s">
        <v>709</v>
      </c>
      <c r="F144" s="105"/>
      <c r="G144" s="127" t="s">
        <v>145</v>
      </c>
      <c r="H144" s="107">
        <v>320</v>
      </c>
      <c r="I144" s="127" t="s">
        <v>145</v>
      </c>
      <c r="J144" s="109">
        <v>320</v>
      </c>
      <c r="K144" s="103"/>
      <c r="L144" s="106"/>
      <c r="M144" s="106"/>
      <c r="N144" s="106"/>
      <c r="O144" s="106"/>
      <c r="P144" s="106"/>
      <c r="Q144" s="110"/>
      <c r="R144" s="108"/>
      <c r="S144" s="111"/>
      <c r="T144" s="112"/>
      <c r="U144" s="116">
        <f t="shared" si="14"/>
        <v>0</v>
      </c>
      <c r="V144" s="114">
        <v>0.2</v>
      </c>
      <c r="W144" s="115">
        <f t="shared" si="15"/>
        <v>0</v>
      </c>
      <c r="X144" s="112"/>
      <c r="Y144" s="116">
        <f t="shared" si="16"/>
        <v>0</v>
      </c>
      <c r="Z144" s="53" t="s">
        <v>399</v>
      </c>
      <c r="AA144" s="95" t="s">
        <v>140</v>
      </c>
      <c r="AB144" s="106" t="s">
        <v>710</v>
      </c>
    </row>
    <row r="145" spans="1:28" s="33" customFormat="1" ht="79.900000000000006" customHeight="1">
      <c r="A145" s="102" t="s">
        <v>711</v>
      </c>
      <c r="B145" s="228"/>
      <c r="C145" s="230"/>
      <c r="D145" s="232" t="s">
        <v>712</v>
      </c>
      <c r="E145" s="104" t="s">
        <v>713</v>
      </c>
      <c r="F145" s="105" t="s">
        <v>714</v>
      </c>
      <c r="G145" s="127" t="s">
        <v>145</v>
      </c>
      <c r="H145" s="107">
        <v>220</v>
      </c>
      <c r="I145" s="127" t="s">
        <v>145</v>
      </c>
      <c r="J145" s="109">
        <v>220</v>
      </c>
      <c r="K145" s="103"/>
      <c r="L145" s="106"/>
      <c r="M145" s="106"/>
      <c r="N145" s="106"/>
      <c r="O145" s="106"/>
      <c r="P145" s="106"/>
      <c r="Q145" s="110"/>
      <c r="R145" s="108"/>
      <c r="S145" s="111"/>
      <c r="T145" s="112"/>
      <c r="U145" s="116">
        <f t="shared" si="14"/>
        <v>0</v>
      </c>
      <c r="V145" s="114">
        <v>0.2</v>
      </c>
      <c r="W145" s="115">
        <f t="shared" si="15"/>
        <v>0</v>
      </c>
      <c r="X145" s="112"/>
      <c r="Y145" s="116">
        <f t="shared" si="16"/>
        <v>0</v>
      </c>
      <c r="Z145" s="53" t="s">
        <v>178</v>
      </c>
      <c r="AA145" s="95" t="s">
        <v>140</v>
      </c>
      <c r="AB145" s="106" t="s">
        <v>715</v>
      </c>
    </row>
    <row r="146" spans="1:28" s="33" customFormat="1" ht="79.900000000000006" customHeight="1">
      <c r="A146" s="102" t="s">
        <v>716</v>
      </c>
      <c r="B146" s="228"/>
      <c r="C146" s="230"/>
      <c r="D146" s="233"/>
      <c r="E146" s="104" t="s">
        <v>717</v>
      </c>
      <c r="F146" s="105" t="s">
        <v>718</v>
      </c>
      <c r="G146" s="127" t="s">
        <v>145</v>
      </c>
      <c r="H146" s="107">
        <v>570</v>
      </c>
      <c r="I146" s="127" t="s">
        <v>145</v>
      </c>
      <c r="J146" s="109">
        <v>570</v>
      </c>
      <c r="K146" s="103"/>
      <c r="L146" s="106"/>
      <c r="M146" s="106"/>
      <c r="N146" s="106"/>
      <c r="O146" s="106"/>
      <c r="P146" s="106"/>
      <c r="Q146" s="110"/>
      <c r="R146" s="108"/>
      <c r="S146" s="111"/>
      <c r="T146" s="112"/>
      <c r="U146" s="116">
        <f t="shared" si="14"/>
        <v>0</v>
      </c>
      <c r="V146" s="114">
        <v>0.2</v>
      </c>
      <c r="W146" s="115">
        <f t="shared" si="15"/>
        <v>0</v>
      </c>
      <c r="X146" s="112"/>
      <c r="Y146" s="116">
        <f t="shared" si="16"/>
        <v>0</v>
      </c>
      <c r="Z146" s="53" t="s">
        <v>686</v>
      </c>
      <c r="AA146" s="95" t="s">
        <v>140</v>
      </c>
      <c r="AB146" s="106" t="s">
        <v>719</v>
      </c>
    </row>
    <row r="147" spans="1:28" s="33" customFormat="1" ht="79.900000000000006" customHeight="1">
      <c r="A147" s="102" t="s">
        <v>720</v>
      </c>
      <c r="B147" s="228"/>
      <c r="C147" s="230"/>
      <c r="D147" s="234"/>
      <c r="E147" s="136" t="s">
        <v>721</v>
      </c>
      <c r="F147" s="117"/>
      <c r="G147" s="127" t="s">
        <v>145</v>
      </c>
      <c r="H147" s="107">
        <v>100</v>
      </c>
      <c r="I147" s="127" t="s">
        <v>145</v>
      </c>
      <c r="J147" s="109">
        <v>100</v>
      </c>
      <c r="K147" s="103"/>
      <c r="L147" s="106"/>
      <c r="M147" s="106"/>
      <c r="N147" s="106"/>
      <c r="O147" s="106"/>
      <c r="P147" s="106"/>
      <c r="Q147" s="110"/>
      <c r="R147" s="108"/>
      <c r="S147" s="111"/>
      <c r="T147" s="112"/>
      <c r="U147" s="116">
        <f t="shared" si="14"/>
        <v>0</v>
      </c>
      <c r="V147" s="114">
        <v>0.2</v>
      </c>
      <c r="W147" s="115">
        <f t="shared" si="15"/>
        <v>0</v>
      </c>
      <c r="X147" s="112"/>
      <c r="Y147" s="116">
        <f t="shared" si="16"/>
        <v>0</v>
      </c>
      <c r="Z147" s="53" t="s">
        <v>399</v>
      </c>
      <c r="AA147" s="95" t="s">
        <v>140</v>
      </c>
      <c r="AB147" s="106" t="s">
        <v>722</v>
      </c>
    </row>
    <row r="148" spans="1:28" s="33" customFormat="1" ht="79.900000000000006" customHeight="1">
      <c r="A148" s="102" t="s">
        <v>723</v>
      </c>
      <c r="B148" s="228"/>
      <c r="C148" s="230"/>
      <c r="D148" s="232" t="s">
        <v>724</v>
      </c>
      <c r="E148" s="104" t="s">
        <v>725</v>
      </c>
      <c r="F148" s="105" t="s">
        <v>726</v>
      </c>
      <c r="G148" s="127" t="s">
        <v>145</v>
      </c>
      <c r="H148" s="107">
        <v>500</v>
      </c>
      <c r="I148" s="127" t="s">
        <v>145</v>
      </c>
      <c r="J148" s="109">
        <v>500</v>
      </c>
      <c r="K148" s="103"/>
      <c r="L148" s="106"/>
      <c r="M148" s="106"/>
      <c r="N148" s="106"/>
      <c r="O148" s="106"/>
      <c r="P148" s="106"/>
      <c r="Q148" s="110"/>
      <c r="R148" s="108"/>
      <c r="S148" s="111"/>
      <c r="T148" s="112"/>
      <c r="U148" s="116">
        <f t="shared" si="14"/>
        <v>0</v>
      </c>
      <c r="V148" s="114">
        <v>0.2</v>
      </c>
      <c r="W148" s="115">
        <f t="shared" si="15"/>
        <v>0</v>
      </c>
      <c r="X148" s="112"/>
      <c r="Y148" s="116">
        <f t="shared" si="16"/>
        <v>0</v>
      </c>
      <c r="Z148" s="53" t="s">
        <v>399</v>
      </c>
      <c r="AA148" s="95" t="s">
        <v>140</v>
      </c>
      <c r="AB148" s="106" t="s">
        <v>727</v>
      </c>
    </row>
    <row r="149" spans="1:28" s="33" customFormat="1" ht="79.900000000000006" customHeight="1">
      <c r="A149" s="102" t="s">
        <v>728</v>
      </c>
      <c r="B149" s="228"/>
      <c r="C149" s="230"/>
      <c r="D149" s="233"/>
      <c r="E149" s="104" t="s">
        <v>729</v>
      </c>
      <c r="F149" s="105" t="s">
        <v>730</v>
      </c>
      <c r="G149" s="127" t="s">
        <v>145</v>
      </c>
      <c r="H149" s="107">
        <v>2500</v>
      </c>
      <c r="I149" s="127" t="s">
        <v>145</v>
      </c>
      <c r="J149" s="109">
        <v>2500</v>
      </c>
      <c r="K149" s="103"/>
      <c r="L149" s="106"/>
      <c r="M149" s="106"/>
      <c r="N149" s="106"/>
      <c r="O149" s="106"/>
      <c r="P149" s="106"/>
      <c r="Q149" s="110"/>
      <c r="R149" s="108"/>
      <c r="S149" s="111"/>
      <c r="T149" s="112"/>
      <c r="U149" s="116">
        <f t="shared" si="14"/>
        <v>0</v>
      </c>
      <c r="V149" s="114">
        <v>0.2</v>
      </c>
      <c r="W149" s="115">
        <f t="shared" si="15"/>
        <v>0</v>
      </c>
      <c r="X149" s="112"/>
      <c r="Y149" s="116">
        <f t="shared" si="16"/>
        <v>0</v>
      </c>
      <c r="Z149" s="53" t="s">
        <v>686</v>
      </c>
      <c r="AA149" s="95" t="s">
        <v>140</v>
      </c>
      <c r="AB149" s="106" t="s">
        <v>731</v>
      </c>
    </row>
    <row r="150" spans="1:28" s="33" customFormat="1" ht="79.900000000000006" customHeight="1">
      <c r="A150" s="102" t="s">
        <v>732</v>
      </c>
      <c r="B150" s="228"/>
      <c r="C150" s="230"/>
      <c r="D150" s="233"/>
      <c r="E150" s="104" t="s">
        <v>733</v>
      </c>
      <c r="F150" s="105" t="s">
        <v>734</v>
      </c>
      <c r="G150" s="127" t="s">
        <v>145</v>
      </c>
      <c r="H150" s="107">
        <v>170</v>
      </c>
      <c r="I150" s="127" t="s">
        <v>145</v>
      </c>
      <c r="J150" s="109">
        <v>170</v>
      </c>
      <c r="K150" s="103"/>
      <c r="L150" s="106"/>
      <c r="M150" s="106"/>
      <c r="N150" s="106"/>
      <c r="O150" s="106"/>
      <c r="P150" s="106"/>
      <c r="Q150" s="110"/>
      <c r="R150" s="108"/>
      <c r="S150" s="111"/>
      <c r="T150" s="112"/>
      <c r="U150" s="116">
        <f t="shared" si="14"/>
        <v>0</v>
      </c>
      <c r="V150" s="114">
        <v>0.2</v>
      </c>
      <c r="W150" s="115">
        <f t="shared" si="15"/>
        <v>0</v>
      </c>
      <c r="X150" s="112"/>
      <c r="Y150" s="116">
        <f t="shared" si="16"/>
        <v>0</v>
      </c>
      <c r="Z150" s="53" t="s">
        <v>399</v>
      </c>
      <c r="AA150" s="95" t="s">
        <v>140</v>
      </c>
      <c r="AB150" s="106" t="s">
        <v>735</v>
      </c>
    </row>
    <row r="151" spans="1:28" s="33" customFormat="1" ht="79.900000000000006" customHeight="1">
      <c r="A151" s="102" t="s">
        <v>736</v>
      </c>
      <c r="B151" s="228"/>
      <c r="C151" s="230"/>
      <c r="D151" s="233"/>
      <c r="E151" s="104" t="s">
        <v>737</v>
      </c>
      <c r="F151" s="105" t="s">
        <v>738</v>
      </c>
      <c r="G151" s="127" t="s">
        <v>145</v>
      </c>
      <c r="H151" s="107">
        <v>430</v>
      </c>
      <c r="I151" s="127" t="s">
        <v>145</v>
      </c>
      <c r="J151" s="109">
        <v>430</v>
      </c>
      <c r="K151" s="103"/>
      <c r="L151" s="106"/>
      <c r="M151" s="106"/>
      <c r="N151" s="106"/>
      <c r="O151" s="106"/>
      <c r="P151" s="106"/>
      <c r="Q151" s="110"/>
      <c r="R151" s="108"/>
      <c r="S151" s="111"/>
      <c r="T151" s="112"/>
      <c r="U151" s="116">
        <f t="shared" si="14"/>
        <v>0</v>
      </c>
      <c r="V151" s="114">
        <v>0.2</v>
      </c>
      <c r="W151" s="115">
        <f t="shared" si="15"/>
        <v>0</v>
      </c>
      <c r="X151" s="112"/>
      <c r="Y151" s="116">
        <f t="shared" si="16"/>
        <v>0</v>
      </c>
      <c r="Z151" s="53" t="s">
        <v>686</v>
      </c>
      <c r="AA151" s="95" t="s">
        <v>140</v>
      </c>
      <c r="AB151" s="106" t="s">
        <v>739</v>
      </c>
    </row>
    <row r="152" spans="1:28" s="33" customFormat="1" ht="79.900000000000006" customHeight="1">
      <c r="A152" s="102" t="s">
        <v>740</v>
      </c>
      <c r="B152" s="228"/>
      <c r="C152" s="230"/>
      <c r="D152" s="233"/>
      <c r="E152" s="104" t="s">
        <v>741</v>
      </c>
      <c r="F152" s="105" t="s">
        <v>742</v>
      </c>
      <c r="G152" s="127" t="s">
        <v>145</v>
      </c>
      <c r="H152" s="107">
        <v>10</v>
      </c>
      <c r="I152" s="127" t="s">
        <v>145</v>
      </c>
      <c r="J152" s="109">
        <v>10</v>
      </c>
      <c r="K152" s="103"/>
      <c r="L152" s="106"/>
      <c r="M152" s="106"/>
      <c r="N152" s="106"/>
      <c r="O152" s="106"/>
      <c r="P152" s="106"/>
      <c r="Q152" s="110"/>
      <c r="R152" s="108"/>
      <c r="S152" s="111"/>
      <c r="T152" s="112"/>
      <c r="U152" s="116">
        <f t="shared" si="14"/>
        <v>0</v>
      </c>
      <c r="V152" s="114">
        <v>0.2</v>
      </c>
      <c r="W152" s="115">
        <f t="shared" si="15"/>
        <v>0</v>
      </c>
      <c r="X152" s="112"/>
      <c r="Y152" s="116">
        <f t="shared" si="16"/>
        <v>0</v>
      </c>
      <c r="Z152" s="53" t="s">
        <v>399</v>
      </c>
      <c r="AA152" s="95" t="s">
        <v>140</v>
      </c>
      <c r="AB152" s="106" t="s">
        <v>743</v>
      </c>
    </row>
    <row r="153" spans="1:28" s="33" customFormat="1" ht="79.900000000000006" customHeight="1">
      <c r="A153" s="102" t="s">
        <v>744</v>
      </c>
      <c r="B153" s="228"/>
      <c r="C153" s="230"/>
      <c r="D153" s="233"/>
      <c r="E153" s="104" t="s">
        <v>745</v>
      </c>
      <c r="F153" s="105" t="s">
        <v>746</v>
      </c>
      <c r="G153" s="127" t="s">
        <v>145</v>
      </c>
      <c r="H153" s="107">
        <v>90</v>
      </c>
      <c r="I153" s="127" t="s">
        <v>145</v>
      </c>
      <c r="J153" s="109">
        <v>90</v>
      </c>
      <c r="K153" s="103"/>
      <c r="L153" s="106"/>
      <c r="M153" s="106"/>
      <c r="N153" s="106"/>
      <c r="O153" s="106"/>
      <c r="P153" s="106"/>
      <c r="Q153" s="110"/>
      <c r="R153" s="108"/>
      <c r="S153" s="111"/>
      <c r="T153" s="112"/>
      <c r="U153" s="116">
        <f t="shared" si="14"/>
        <v>0</v>
      </c>
      <c r="V153" s="114">
        <v>0.2</v>
      </c>
      <c r="W153" s="115">
        <f t="shared" si="15"/>
        <v>0</v>
      </c>
      <c r="X153" s="112"/>
      <c r="Y153" s="116">
        <f t="shared" si="16"/>
        <v>0</v>
      </c>
      <c r="Z153" s="53" t="s">
        <v>686</v>
      </c>
      <c r="AA153" s="95" t="s">
        <v>140</v>
      </c>
      <c r="AB153" s="106" t="s">
        <v>747</v>
      </c>
    </row>
    <row r="154" spans="1:28" s="33" customFormat="1" ht="79.900000000000006" customHeight="1">
      <c r="A154" s="102" t="s">
        <v>748</v>
      </c>
      <c r="B154" s="228"/>
      <c r="C154" s="230"/>
      <c r="D154" s="234"/>
      <c r="E154" s="136" t="s">
        <v>749</v>
      </c>
      <c r="F154" s="105"/>
      <c r="G154" s="127" t="s">
        <v>145</v>
      </c>
      <c r="H154" s="107">
        <v>60</v>
      </c>
      <c r="I154" s="127" t="s">
        <v>145</v>
      </c>
      <c r="J154" s="109">
        <v>60</v>
      </c>
      <c r="K154" s="103"/>
      <c r="L154" s="106"/>
      <c r="M154" s="106"/>
      <c r="N154" s="106"/>
      <c r="O154" s="106"/>
      <c r="P154" s="106"/>
      <c r="Q154" s="110"/>
      <c r="R154" s="108"/>
      <c r="S154" s="111"/>
      <c r="T154" s="112"/>
      <c r="U154" s="116">
        <f t="shared" si="14"/>
        <v>0</v>
      </c>
      <c r="V154" s="114">
        <v>0.2</v>
      </c>
      <c r="W154" s="115">
        <f t="shared" si="15"/>
        <v>0</v>
      </c>
      <c r="X154" s="112"/>
      <c r="Y154" s="116">
        <f t="shared" si="16"/>
        <v>0</v>
      </c>
      <c r="Z154" s="53" t="s">
        <v>399</v>
      </c>
      <c r="AA154" s="95" t="s">
        <v>140</v>
      </c>
      <c r="AB154" s="106" t="s">
        <v>750</v>
      </c>
    </row>
    <row r="155" spans="1:28" s="33" customFormat="1" ht="79.900000000000006" customHeight="1">
      <c r="A155" s="102" t="s">
        <v>751</v>
      </c>
      <c r="B155" s="228"/>
      <c r="C155" s="230"/>
      <c r="D155" s="232" t="s">
        <v>752</v>
      </c>
      <c r="E155" s="104" t="s">
        <v>753</v>
      </c>
      <c r="F155" s="105" t="s">
        <v>754</v>
      </c>
      <c r="G155" s="127" t="s">
        <v>145</v>
      </c>
      <c r="H155" s="107">
        <v>110</v>
      </c>
      <c r="I155" s="127" t="s">
        <v>145</v>
      </c>
      <c r="J155" s="109">
        <v>110</v>
      </c>
      <c r="K155" s="103"/>
      <c r="L155" s="106"/>
      <c r="M155" s="106"/>
      <c r="N155" s="106"/>
      <c r="O155" s="106"/>
      <c r="P155" s="106"/>
      <c r="Q155" s="110"/>
      <c r="R155" s="108"/>
      <c r="S155" s="111"/>
      <c r="T155" s="112"/>
      <c r="U155" s="116">
        <f t="shared" si="14"/>
        <v>0</v>
      </c>
      <c r="V155" s="114">
        <v>0.2</v>
      </c>
      <c r="W155" s="115">
        <f t="shared" si="15"/>
        <v>0</v>
      </c>
      <c r="X155" s="112"/>
      <c r="Y155" s="116">
        <f t="shared" si="16"/>
        <v>0</v>
      </c>
      <c r="Z155" s="53" t="s">
        <v>178</v>
      </c>
      <c r="AA155" s="95" t="s">
        <v>140</v>
      </c>
      <c r="AB155" s="106" t="s">
        <v>755</v>
      </c>
    </row>
    <row r="156" spans="1:28" s="33" customFormat="1" ht="79.900000000000006" customHeight="1">
      <c r="A156" s="102" t="s">
        <v>756</v>
      </c>
      <c r="B156" s="228"/>
      <c r="C156" s="230"/>
      <c r="D156" s="217"/>
      <c r="E156" s="104" t="s">
        <v>757</v>
      </c>
      <c r="F156" s="105" t="s">
        <v>758</v>
      </c>
      <c r="G156" s="127" t="s">
        <v>145</v>
      </c>
      <c r="H156" s="107">
        <v>85</v>
      </c>
      <c r="I156" s="127" t="s">
        <v>145</v>
      </c>
      <c r="J156" s="109">
        <v>85</v>
      </c>
      <c r="K156" s="103"/>
      <c r="L156" s="106"/>
      <c r="M156" s="106"/>
      <c r="N156" s="106"/>
      <c r="O156" s="106"/>
      <c r="P156" s="106"/>
      <c r="Q156" s="110"/>
      <c r="R156" s="108"/>
      <c r="S156" s="111"/>
      <c r="T156" s="112"/>
      <c r="U156" s="116">
        <f t="shared" si="14"/>
        <v>0</v>
      </c>
      <c r="V156" s="114">
        <v>0.2</v>
      </c>
      <c r="W156" s="115">
        <f t="shared" si="15"/>
        <v>0</v>
      </c>
      <c r="X156" s="112"/>
      <c r="Y156" s="116">
        <f t="shared" si="16"/>
        <v>0</v>
      </c>
      <c r="Z156" s="53" t="s">
        <v>178</v>
      </c>
      <c r="AA156" s="95" t="s">
        <v>140</v>
      </c>
      <c r="AB156" s="106" t="s">
        <v>759</v>
      </c>
    </row>
    <row r="157" spans="1:28" s="33" customFormat="1" ht="79.900000000000006" customHeight="1">
      <c r="A157" s="102" t="s">
        <v>760</v>
      </c>
      <c r="B157" s="228"/>
      <c r="C157" s="230"/>
      <c r="D157" s="217"/>
      <c r="E157" s="104" t="s">
        <v>761</v>
      </c>
      <c r="F157" s="105" t="s">
        <v>762</v>
      </c>
      <c r="G157" s="127" t="s">
        <v>145</v>
      </c>
      <c r="H157" s="107">
        <v>340000</v>
      </c>
      <c r="I157" s="127" t="s">
        <v>145</v>
      </c>
      <c r="J157" s="109">
        <v>340000</v>
      </c>
      <c r="K157" s="103"/>
      <c r="L157" s="106"/>
      <c r="M157" s="106"/>
      <c r="N157" s="106"/>
      <c r="O157" s="106"/>
      <c r="P157" s="106"/>
      <c r="Q157" s="110"/>
      <c r="R157" s="108"/>
      <c r="S157" s="111"/>
      <c r="T157" s="112"/>
      <c r="U157" s="116">
        <f t="shared" si="14"/>
        <v>0</v>
      </c>
      <c r="V157" s="114">
        <v>0.2</v>
      </c>
      <c r="W157" s="115">
        <f t="shared" si="15"/>
        <v>0</v>
      </c>
      <c r="X157" s="112"/>
      <c r="Y157" s="116">
        <f t="shared" si="16"/>
        <v>0</v>
      </c>
      <c r="Z157" s="53" t="s">
        <v>686</v>
      </c>
      <c r="AA157" s="95" t="s">
        <v>140</v>
      </c>
      <c r="AB157" s="106" t="s">
        <v>763</v>
      </c>
    </row>
    <row r="158" spans="1:28" s="33" customFormat="1" ht="79.900000000000006" customHeight="1">
      <c r="A158" s="102" t="s">
        <v>764</v>
      </c>
      <c r="B158" s="228"/>
      <c r="C158" s="231"/>
      <c r="D158" s="218"/>
      <c r="E158" s="136" t="s">
        <v>765</v>
      </c>
      <c r="F158" s="117"/>
      <c r="G158" s="127" t="s">
        <v>145</v>
      </c>
      <c r="H158" s="107">
        <v>85</v>
      </c>
      <c r="I158" s="127" t="s">
        <v>145</v>
      </c>
      <c r="J158" s="109">
        <v>85</v>
      </c>
      <c r="K158" s="103"/>
      <c r="L158" s="106"/>
      <c r="M158" s="106"/>
      <c r="N158" s="106"/>
      <c r="O158" s="106"/>
      <c r="P158" s="106"/>
      <c r="Q158" s="110"/>
      <c r="R158" s="108"/>
      <c r="S158" s="111"/>
      <c r="T158" s="112"/>
      <c r="U158" s="116">
        <f t="shared" si="14"/>
        <v>0</v>
      </c>
      <c r="V158" s="114">
        <v>0.2</v>
      </c>
      <c r="W158" s="115">
        <f t="shared" si="15"/>
        <v>0</v>
      </c>
      <c r="X158" s="112"/>
      <c r="Y158" s="116">
        <f t="shared" si="16"/>
        <v>0</v>
      </c>
      <c r="Z158" s="53" t="s">
        <v>399</v>
      </c>
      <c r="AA158" s="95" t="s">
        <v>140</v>
      </c>
      <c r="AB158" s="106" t="s">
        <v>722</v>
      </c>
    </row>
    <row r="159" spans="1:28" s="33" customFormat="1" ht="79.900000000000006" customHeight="1">
      <c r="A159" s="102" t="s">
        <v>766</v>
      </c>
      <c r="B159" s="228"/>
      <c r="C159" s="273" t="s">
        <v>59</v>
      </c>
      <c r="D159" s="216" t="s">
        <v>60</v>
      </c>
      <c r="E159" s="182" t="s">
        <v>767</v>
      </c>
      <c r="F159" s="187" t="s">
        <v>768</v>
      </c>
      <c r="G159" s="127" t="s">
        <v>145</v>
      </c>
      <c r="H159" s="107">
        <v>300</v>
      </c>
      <c r="I159" s="127" t="s">
        <v>145</v>
      </c>
      <c r="J159" s="107">
        <v>300</v>
      </c>
      <c r="K159" s="103"/>
      <c r="L159" s="106"/>
      <c r="M159" s="106"/>
      <c r="N159" s="106"/>
      <c r="O159" s="106"/>
      <c r="P159" s="106"/>
      <c r="Q159" s="110"/>
      <c r="R159" s="108"/>
      <c r="S159" s="111"/>
      <c r="T159" s="112"/>
      <c r="U159" s="116">
        <f t="shared" si="14"/>
        <v>0</v>
      </c>
      <c r="V159" s="114">
        <v>0.2</v>
      </c>
      <c r="W159" s="115">
        <f t="shared" ref="W159:W188" si="17">SUM(U159*1.2)</f>
        <v>0</v>
      </c>
      <c r="X159" s="112"/>
      <c r="Y159" s="116">
        <f t="shared" ref="Y159:Y188" si="18">SUM(J159*X159)</f>
        <v>0</v>
      </c>
      <c r="Z159" s="53" t="s">
        <v>178</v>
      </c>
      <c r="AA159" s="95" t="s">
        <v>140</v>
      </c>
      <c r="AB159" s="189" t="s">
        <v>769</v>
      </c>
    </row>
    <row r="160" spans="1:28" s="33" customFormat="1" ht="79.900000000000006" customHeight="1">
      <c r="A160" s="102" t="s">
        <v>770</v>
      </c>
      <c r="B160" s="228"/>
      <c r="C160" s="274"/>
      <c r="D160" s="218"/>
      <c r="E160" s="182" t="s">
        <v>771</v>
      </c>
      <c r="F160" s="188" t="s">
        <v>768</v>
      </c>
      <c r="G160" s="127" t="s">
        <v>145</v>
      </c>
      <c r="H160" s="107">
        <v>120</v>
      </c>
      <c r="I160" s="127" t="s">
        <v>145</v>
      </c>
      <c r="J160" s="107">
        <v>120</v>
      </c>
      <c r="K160" s="103"/>
      <c r="L160" s="106"/>
      <c r="M160" s="106"/>
      <c r="N160" s="106"/>
      <c r="O160" s="106"/>
      <c r="P160" s="106"/>
      <c r="Q160" s="110"/>
      <c r="R160" s="108"/>
      <c r="S160" s="111"/>
      <c r="T160" s="112"/>
      <c r="U160" s="116">
        <f t="shared" si="14"/>
        <v>0</v>
      </c>
      <c r="V160" s="114">
        <v>0.2</v>
      </c>
      <c r="W160" s="115">
        <f t="shared" si="17"/>
        <v>0</v>
      </c>
      <c r="X160" s="112"/>
      <c r="Y160" s="116">
        <f t="shared" si="18"/>
        <v>0</v>
      </c>
      <c r="Z160" s="53" t="s">
        <v>178</v>
      </c>
      <c r="AA160" s="95" t="s">
        <v>140</v>
      </c>
      <c r="AB160" s="189" t="s">
        <v>772</v>
      </c>
    </row>
    <row r="161" spans="1:28" s="33" customFormat="1" ht="79.900000000000006" customHeight="1">
      <c r="A161" s="102" t="s">
        <v>773</v>
      </c>
      <c r="B161" s="228"/>
      <c r="C161" s="274"/>
      <c r="D161" s="239" t="s">
        <v>61</v>
      </c>
      <c r="E161" s="182" t="s">
        <v>774</v>
      </c>
      <c r="F161" s="188" t="s">
        <v>775</v>
      </c>
      <c r="G161" s="127" t="s">
        <v>145</v>
      </c>
      <c r="H161" s="107">
        <v>350</v>
      </c>
      <c r="I161" s="127" t="s">
        <v>145</v>
      </c>
      <c r="J161" s="107">
        <v>350</v>
      </c>
      <c r="K161" s="103"/>
      <c r="L161" s="106"/>
      <c r="M161" s="106"/>
      <c r="N161" s="106"/>
      <c r="O161" s="106"/>
      <c r="P161" s="106"/>
      <c r="Q161" s="110"/>
      <c r="R161" s="108"/>
      <c r="S161" s="111"/>
      <c r="T161" s="112"/>
      <c r="U161" s="116">
        <f t="shared" si="14"/>
        <v>0</v>
      </c>
      <c r="V161" s="114">
        <v>0.2</v>
      </c>
      <c r="W161" s="115">
        <f t="shared" si="17"/>
        <v>0</v>
      </c>
      <c r="X161" s="112"/>
      <c r="Y161" s="116">
        <f t="shared" si="18"/>
        <v>0</v>
      </c>
      <c r="Z161" s="53" t="s">
        <v>178</v>
      </c>
      <c r="AA161" s="95" t="s">
        <v>140</v>
      </c>
      <c r="AB161" s="189" t="s">
        <v>776</v>
      </c>
    </row>
    <row r="162" spans="1:28" s="33" customFormat="1" ht="79.900000000000006" customHeight="1">
      <c r="A162" s="102" t="s">
        <v>777</v>
      </c>
      <c r="B162" s="228"/>
      <c r="C162" s="274"/>
      <c r="D162" s="240"/>
      <c r="E162" s="182" t="s">
        <v>778</v>
      </c>
      <c r="F162" s="188" t="s">
        <v>775</v>
      </c>
      <c r="G162" s="127" t="s">
        <v>145</v>
      </c>
      <c r="H162" s="107">
        <v>1000</v>
      </c>
      <c r="I162" s="127" t="s">
        <v>145</v>
      </c>
      <c r="J162" s="107">
        <v>1000</v>
      </c>
      <c r="K162" s="103"/>
      <c r="L162" s="106"/>
      <c r="M162" s="106"/>
      <c r="N162" s="106"/>
      <c r="O162" s="106"/>
      <c r="P162" s="106"/>
      <c r="Q162" s="110"/>
      <c r="R162" s="108"/>
      <c r="S162" s="111"/>
      <c r="T162" s="112"/>
      <c r="U162" s="116">
        <f t="shared" si="14"/>
        <v>0</v>
      </c>
      <c r="V162" s="114">
        <v>0.2</v>
      </c>
      <c r="W162" s="115">
        <f t="shared" si="17"/>
        <v>0</v>
      </c>
      <c r="X162" s="112"/>
      <c r="Y162" s="116">
        <f t="shared" si="18"/>
        <v>0</v>
      </c>
      <c r="Z162" s="176" t="s">
        <v>178</v>
      </c>
      <c r="AA162" s="177" t="s">
        <v>140</v>
      </c>
      <c r="AB162" s="189" t="s">
        <v>779</v>
      </c>
    </row>
    <row r="163" spans="1:28" s="33" customFormat="1" ht="79.900000000000006" customHeight="1">
      <c r="A163" s="102" t="s">
        <v>780</v>
      </c>
      <c r="B163" s="228"/>
      <c r="C163" s="274"/>
      <c r="D163" s="240"/>
      <c r="E163" s="182" t="s">
        <v>781</v>
      </c>
      <c r="F163" s="188" t="s">
        <v>782</v>
      </c>
      <c r="G163" s="167" t="s">
        <v>145</v>
      </c>
      <c r="H163" s="168">
        <v>50</v>
      </c>
      <c r="I163" s="167" t="s">
        <v>145</v>
      </c>
      <c r="J163" s="168">
        <v>50</v>
      </c>
      <c r="K163" s="170"/>
      <c r="L163" s="171"/>
      <c r="M163" s="171"/>
      <c r="N163" s="171"/>
      <c r="O163" s="171"/>
      <c r="P163" s="171"/>
      <c r="Q163" s="172"/>
      <c r="R163" s="173"/>
      <c r="S163" s="174"/>
      <c r="T163" s="175"/>
      <c r="U163" s="116">
        <f t="shared" si="14"/>
        <v>0</v>
      </c>
      <c r="V163" s="114">
        <v>0.2</v>
      </c>
      <c r="W163" s="115">
        <f t="shared" si="17"/>
        <v>0</v>
      </c>
      <c r="X163" s="112"/>
      <c r="Y163" s="116">
        <f t="shared" si="18"/>
        <v>0</v>
      </c>
      <c r="Z163" s="176" t="s">
        <v>178</v>
      </c>
      <c r="AA163" s="177" t="s">
        <v>140</v>
      </c>
      <c r="AB163" s="189" t="s">
        <v>783</v>
      </c>
    </row>
    <row r="164" spans="1:28" s="33" customFormat="1" ht="79.900000000000006" customHeight="1">
      <c r="A164" s="102" t="s">
        <v>784</v>
      </c>
      <c r="B164" s="228"/>
      <c r="C164" s="274"/>
      <c r="D164" s="272"/>
      <c r="E164" s="182" t="s">
        <v>785</v>
      </c>
      <c r="F164" s="188" t="s">
        <v>782</v>
      </c>
      <c r="G164" s="167" t="s">
        <v>145</v>
      </c>
      <c r="H164" s="168">
        <v>50</v>
      </c>
      <c r="I164" s="167" t="s">
        <v>145</v>
      </c>
      <c r="J164" s="168">
        <v>50</v>
      </c>
      <c r="K164" s="170"/>
      <c r="L164" s="171"/>
      <c r="M164" s="171"/>
      <c r="N164" s="171"/>
      <c r="O164" s="171"/>
      <c r="P164" s="171"/>
      <c r="Q164" s="172"/>
      <c r="R164" s="173"/>
      <c r="S164" s="174"/>
      <c r="T164" s="175"/>
      <c r="U164" s="116">
        <f t="shared" si="14"/>
        <v>0</v>
      </c>
      <c r="V164" s="114">
        <v>0.2</v>
      </c>
      <c r="W164" s="115">
        <f t="shared" si="17"/>
        <v>0</v>
      </c>
      <c r="X164" s="112"/>
      <c r="Y164" s="116">
        <f t="shared" si="18"/>
        <v>0</v>
      </c>
      <c r="Z164" s="176" t="s">
        <v>178</v>
      </c>
      <c r="AA164" s="177" t="s">
        <v>140</v>
      </c>
      <c r="AB164" s="189" t="s">
        <v>786</v>
      </c>
    </row>
    <row r="165" spans="1:28" s="33" customFormat="1" ht="79.900000000000006" customHeight="1">
      <c r="A165" s="102" t="s">
        <v>787</v>
      </c>
      <c r="B165" s="228"/>
      <c r="C165" s="274"/>
      <c r="D165" s="239" t="s">
        <v>63</v>
      </c>
      <c r="E165" s="183" t="s">
        <v>788</v>
      </c>
      <c r="F165" s="182" t="s">
        <v>789</v>
      </c>
      <c r="G165" s="127" t="s">
        <v>145</v>
      </c>
      <c r="H165" s="107">
        <v>1000</v>
      </c>
      <c r="I165" s="127" t="s">
        <v>145</v>
      </c>
      <c r="J165" s="107">
        <v>1000</v>
      </c>
      <c r="K165" s="103"/>
      <c r="L165" s="106"/>
      <c r="M165" s="106"/>
      <c r="N165" s="106"/>
      <c r="O165" s="106"/>
      <c r="P165" s="106"/>
      <c r="Q165" s="110"/>
      <c r="R165" s="108"/>
      <c r="S165" s="111"/>
      <c r="T165" s="112"/>
      <c r="U165" s="116">
        <f t="shared" si="14"/>
        <v>0</v>
      </c>
      <c r="V165" s="114">
        <v>0.2</v>
      </c>
      <c r="W165" s="115">
        <f t="shared" si="17"/>
        <v>0</v>
      </c>
      <c r="X165" s="112"/>
      <c r="Y165" s="116">
        <f t="shared" si="18"/>
        <v>0</v>
      </c>
      <c r="Z165" s="53" t="s">
        <v>178</v>
      </c>
      <c r="AA165" s="95" t="s">
        <v>140</v>
      </c>
      <c r="AB165" s="189" t="s">
        <v>790</v>
      </c>
    </row>
    <row r="166" spans="1:28" s="33" customFormat="1" ht="79.900000000000006" customHeight="1">
      <c r="A166" s="102" t="s">
        <v>791</v>
      </c>
      <c r="B166" s="228"/>
      <c r="C166" s="274"/>
      <c r="D166" s="240"/>
      <c r="E166" s="183" t="s">
        <v>792</v>
      </c>
      <c r="F166" s="182" t="s">
        <v>789</v>
      </c>
      <c r="G166" s="127" t="s">
        <v>145</v>
      </c>
      <c r="H166" s="107">
        <v>500</v>
      </c>
      <c r="I166" s="127" t="s">
        <v>145</v>
      </c>
      <c r="J166" s="107">
        <v>500</v>
      </c>
      <c r="K166" s="103"/>
      <c r="L166" s="106"/>
      <c r="M166" s="106"/>
      <c r="N166" s="106"/>
      <c r="O166" s="106"/>
      <c r="P166" s="106"/>
      <c r="Q166" s="110"/>
      <c r="R166" s="108"/>
      <c r="S166" s="111"/>
      <c r="T166" s="112"/>
      <c r="U166" s="116">
        <f t="shared" si="14"/>
        <v>0</v>
      </c>
      <c r="V166" s="114">
        <v>0.2</v>
      </c>
      <c r="W166" s="115">
        <f t="shared" si="17"/>
        <v>0</v>
      </c>
      <c r="X166" s="112"/>
      <c r="Y166" s="116">
        <f t="shared" si="18"/>
        <v>0</v>
      </c>
      <c r="Z166" s="53" t="s">
        <v>178</v>
      </c>
      <c r="AA166" s="95" t="s">
        <v>140</v>
      </c>
      <c r="AB166" s="189" t="s">
        <v>793</v>
      </c>
    </row>
    <row r="167" spans="1:28" s="33" customFormat="1" ht="79.900000000000006" customHeight="1">
      <c r="A167" s="102" t="s">
        <v>794</v>
      </c>
      <c r="B167" s="228"/>
      <c r="C167" s="274"/>
      <c r="D167" s="217"/>
      <c r="E167" s="184" t="s">
        <v>795</v>
      </c>
      <c r="F167" s="182" t="s">
        <v>796</v>
      </c>
      <c r="G167" s="127" t="s">
        <v>145</v>
      </c>
      <c r="H167" s="107">
        <v>500</v>
      </c>
      <c r="I167" s="127" t="s">
        <v>145</v>
      </c>
      <c r="J167" s="109">
        <v>500</v>
      </c>
      <c r="K167" s="103"/>
      <c r="L167" s="106"/>
      <c r="M167" s="106"/>
      <c r="N167" s="106"/>
      <c r="O167" s="106"/>
      <c r="P167" s="106"/>
      <c r="Q167" s="110"/>
      <c r="R167" s="108"/>
      <c r="S167" s="111"/>
      <c r="T167" s="112"/>
      <c r="U167" s="116">
        <f t="shared" si="14"/>
        <v>0</v>
      </c>
      <c r="V167" s="114">
        <v>0.2</v>
      </c>
      <c r="W167" s="115">
        <f t="shared" si="17"/>
        <v>0</v>
      </c>
      <c r="X167" s="112"/>
      <c r="Y167" s="116">
        <f t="shared" si="18"/>
        <v>0</v>
      </c>
      <c r="Z167" s="53" t="s">
        <v>178</v>
      </c>
      <c r="AA167" s="95" t="s">
        <v>140</v>
      </c>
      <c r="AB167" s="189" t="s">
        <v>797</v>
      </c>
    </row>
    <row r="168" spans="1:28" s="33" customFormat="1" ht="79.900000000000006" customHeight="1">
      <c r="A168" s="102" t="s">
        <v>798</v>
      </c>
      <c r="B168" s="228"/>
      <c r="C168" s="274"/>
      <c r="D168" s="217"/>
      <c r="E168" s="183" t="s">
        <v>799</v>
      </c>
      <c r="F168" s="182" t="s">
        <v>789</v>
      </c>
      <c r="G168" s="127" t="s">
        <v>145</v>
      </c>
      <c r="H168" s="107">
        <v>1000</v>
      </c>
      <c r="I168" s="127" t="s">
        <v>145</v>
      </c>
      <c r="J168" s="109">
        <v>1000</v>
      </c>
      <c r="K168" s="103"/>
      <c r="L168" s="106"/>
      <c r="M168" s="106"/>
      <c r="N168" s="106"/>
      <c r="O168" s="106"/>
      <c r="P168" s="106"/>
      <c r="Q168" s="110"/>
      <c r="R168" s="108"/>
      <c r="S168" s="111"/>
      <c r="T168" s="112"/>
      <c r="U168" s="116">
        <f t="shared" si="14"/>
        <v>0</v>
      </c>
      <c r="V168" s="114">
        <v>0.2</v>
      </c>
      <c r="W168" s="115">
        <f t="shared" si="17"/>
        <v>0</v>
      </c>
      <c r="X168" s="112"/>
      <c r="Y168" s="116">
        <f t="shared" si="18"/>
        <v>0</v>
      </c>
      <c r="Z168" s="53" t="s">
        <v>178</v>
      </c>
      <c r="AA168" s="125" t="s">
        <v>281</v>
      </c>
      <c r="AB168" s="189" t="s">
        <v>800</v>
      </c>
    </row>
    <row r="169" spans="1:28" s="33" customFormat="1" ht="79.900000000000006" customHeight="1">
      <c r="A169" s="102" t="s">
        <v>801</v>
      </c>
      <c r="B169" s="228"/>
      <c r="C169" s="274"/>
      <c r="D169" s="217"/>
      <c r="E169" s="183" t="s">
        <v>802</v>
      </c>
      <c r="F169" s="182" t="s">
        <v>789</v>
      </c>
      <c r="G169" s="127" t="s">
        <v>145</v>
      </c>
      <c r="H169" s="107">
        <v>700</v>
      </c>
      <c r="I169" s="127" t="s">
        <v>145</v>
      </c>
      <c r="J169" s="109">
        <v>700</v>
      </c>
      <c r="K169" s="103"/>
      <c r="L169" s="106"/>
      <c r="M169" s="106"/>
      <c r="N169" s="106"/>
      <c r="O169" s="106"/>
      <c r="P169" s="106"/>
      <c r="Q169" s="110"/>
      <c r="R169" s="108"/>
      <c r="S169" s="111"/>
      <c r="T169" s="112"/>
      <c r="U169" s="116">
        <f t="shared" si="14"/>
        <v>0</v>
      </c>
      <c r="V169" s="114">
        <v>0.2</v>
      </c>
      <c r="W169" s="115">
        <f t="shared" si="17"/>
        <v>0</v>
      </c>
      <c r="X169" s="112"/>
      <c r="Y169" s="116">
        <f t="shared" si="18"/>
        <v>0</v>
      </c>
      <c r="Z169" s="53" t="s">
        <v>178</v>
      </c>
      <c r="AA169" s="95" t="s">
        <v>140</v>
      </c>
      <c r="AB169" s="189" t="s">
        <v>803</v>
      </c>
    </row>
    <row r="170" spans="1:28" s="33" customFormat="1" ht="79.900000000000006" customHeight="1">
      <c r="A170" s="102" t="s">
        <v>804</v>
      </c>
      <c r="B170" s="228"/>
      <c r="C170" s="274"/>
      <c r="D170" s="218"/>
      <c r="E170" s="183" t="s">
        <v>805</v>
      </c>
      <c r="F170" s="182" t="s">
        <v>806</v>
      </c>
      <c r="G170" s="127" t="s">
        <v>145</v>
      </c>
      <c r="H170" s="107">
        <v>500</v>
      </c>
      <c r="I170" s="127" t="s">
        <v>145</v>
      </c>
      <c r="J170" s="109">
        <v>500</v>
      </c>
      <c r="K170" s="103"/>
      <c r="L170" s="106"/>
      <c r="M170" s="106"/>
      <c r="N170" s="106"/>
      <c r="O170" s="106"/>
      <c r="P170" s="106"/>
      <c r="Q170" s="110"/>
      <c r="R170" s="108"/>
      <c r="S170" s="111"/>
      <c r="T170" s="112"/>
      <c r="U170" s="116">
        <f t="shared" si="14"/>
        <v>0</v>
      </c>
      <c r="V170" s="114">
        <v>0.2</v>
      </c>
      <c r="W170" s="115">
        <f t="shared" si="17"/>
        <v>0</v>
      </c>
      <c r="X170" s="112"/>
      <c r="Y170" s="116">
        <f t="shared" si="18"/>
        <v>0</v>
      </c>
      <c r="Z170" s="53" t="s">
        <v>178</v>
      </c>
      <c r="AA170" s="95" t="s">
        <v>140</v>
      </c>
      <c r="AB170" s="189" t="s">
        <v>807</v>
      </c>
    </row>
    <row r="171" spans="1:28" s="33" customFormat="1" ht="79.900000000000006" customHeight="1">
      <c r="A171" s="102" t="s">
        <v>808</v>
      </c>
      <c r="B171" s="228"/>
      <c r="C171" s="274"/>
      <c r="D171" s="239" t="s">
        <v>64</v>
      </c>
      <c r="E171" s="183" t="s">
        <v>809</v>
      </c>
      <c r="F171" s="182" t="s">
        <v>810</v>
      </c>
      <c r="G171" s="127" t="s">
        <v>145</v>
      </c>
      <c r="H171" s="107">
        <v>100</v>
      </c>
      <c r="I171" s="127" t="s">
        <v>145</v>
      </c>
      <c r="J171" s="109">
        <v>100</v>
      </c>
      <c r="K171" s="103"/>
      <c r="L171" s="106"/>
      <c r="M171" s="106"/>
      <c r="N171" s="106"/>
      <c r="O171" s="106"/>
      <c r="P171" s="106"/>
      <c r="Q171" s="110"/>
      <c r="R171" s="108"/>
      <c r="S171" s="111"/>
      <c r="T171" s="112"/>
      <c r="U171" s="116">
        <f t="shared" si="14"/>
        <v>0</v>
      </c>
      <c r="V171" s="114">
        <v>0.2</v>
      </c>
      <c r="W171" s="115">
        <f t="shared" si="17"/>
        <v>0</v>
      </c>
      <c r="X171" s="112"/>
      <c r="Y171" s="116">
        <f t="shared" si="18"/>
        <v>0</v>
      </c>
      <c r="Z171" s="53" t="s">
        <v>178</v>
      </c>
      <c r="AA171" s="125" t="s">
        <v>281</v>
      </c>
      <c r="AB171" s="189" t="s">
        <v>811</v>
      </c>
    </row>
    <row r="172" spans="1:28" s="33" customFormat="1" ht="79.900000000000006" customHeight="1">
      <c r="A172" s="102" t="s">
        <v>812</v>
      </c>
      <c r="B172" s="228"/>
      <c r="C172" s="274"/>
      <c r="D172" s="240"/>
      <c r="E172" s="183" t="s">
        <v>813</v>
      </c>
      <c r="F172" s="182" t="s">
        <v>814</v>
      </c>
      <c r="G172" s="127" t="s">
        <v>145</v>
      </c>
      <c r="H172" s="107">
        <v>100</v>
      </c>
      <c r="I172" s="127" t="s">
        <v>145</v>
      </c>
      <c r="J172" s="109">
        <v>100</v>
      </c>
      <c r="K172" s="103"/>
      <c r="L172" s="106"/>
      <c r="M172" s="106"/>
      <c r="N172" s="106"/>
      <c r="O172" s="106"/>
      <c r="P172" s="106"/>
      <c r="Q172" s="110"/>
      <c r="R172" s="108"/>
      <c r="S172" s="111"/>
      <c r="T172" s="112"/>
      <c r="U172" s="116">
        <f t="shared" si="14"/>
        <v>0</v>
      </c>
      <c r="V172" s="114">
        <v>0.2</v>
      </c>
      <c r="W172" s="115">
        <f t="shared" si="17"/>
        <v>0</v>
      </c>
      <c r="X172" s="112"/>
      <c r="Y172" s="116">
        <f t="shared" si="18"/>
        <v>0</v>
      </c>
      <c r="Z172" s="53" t="s">
        <v>178</v>
      </c>
      <c r="AA172" s="95" t="s">
        <v>140</v>
      </c>
      <c r="AB172" s="189" t="s">
        <v>815</v>
      </c>
    </row>
    <row r="173" spans="1:28" s="33" customFormat="1" ht="79.900000000000006" customHeight="1">
      <c r="A173" s="102" t="s">
        <v>816</v>
      </c>
      <c r="B173" s="228"/>
      <c r="C173" s="274"/>
      <c r="D173" s="240"/>
      <c r="E173" s="183" t="s">
        <v>817</v>
      </c>
      <c r="F173" s="182" t="s">
        <v>810</v>
      </c>
      <c r="G173" s="127" t="s">
        <v>145</v>
      </c>
      <c r="H173" s="107">
        <v>100</v>
      </c>
      <c r="I173" s="127" t="s">
        <v>145</v>
      </c>
      <c r="J173" s="109">
        <v>100</v>
      </c>
      <c r="K173" s="103"/>
      <c r="L173" s="106"/>
      <c r="M173" s="106"/>
      <c r="N173" s="106"/>
      <c r="O173" s="106"/>
      <c r="P173" s="106"/>
      <c r="Q173" s="110"/>
      <c r="R173" s="108"/>
      <c r="S173" s="111"/>
      <c r="T173" s="112"/>
      <c r="U173" s="116">
        <f t="shared" si="14"/>
        <v>0</v>
      </c>
      <c r="V173" s="114">
        <v>0.2</v>
      </c>
      <c r="W173" s="115">
        <f t="shared" si="17"/>
        <v>0</v>
      </c>
      <c r="X173" s="112"/>
      <c r="Y173" s="116">
        <f t="shared" si="18"/>
        <v>0</v>
      </c>
      <c r="Z173" s="53" t="s">
        <v>178</v>
      </c>
      <c r="AA173" s="95" t="s">
        <v>140</v>
      </c>
      <c r="AB173" s="189" t="s">
        <v>818</v>
      </c>
    </row>
    <row r="174" spans="1:28" s="33" customFormat="1" ht="79.900000000000006" customHeight="1">
      <c r="A174" s="102" t="s">
        <v>819</v>
      </c>
      <c r="B174" s="228"/>
      <c r="C174" s="274"/>
      <c r="D174" s="272"/>
      <c r="E174" s="183" t="s">
        <v>820</v>
      </c>
      <c r="F174" s="182" t="s">
        <v>814</v>
      </c>
      <c r="G174" s="127" t="s">
        <v>145</v>
      </c>
      <c r="H174" s="107">
        <v>100</v>
      </c>
      <c r="I174" s="127" t="s">
        <v>145</v>
      </c>
      <c r="J174" s="109">
        <v>100</v>
      </c>
      <c r="K174" s="103"/>
      <c r="L174" s="106"/>
      <c r="M174" s="106"/>
      <c r="N174" s="106"/>
      <c r="O174" s="106"/>
      <c r="P174" s="106"/>
      <c r="Q174" s="110"/>
      <c r="R174" s="108"/>
      <c r="S174" s="111"/>
      <c r="T174" s="112"/>
      <c r="U174" s="116">
        <f t="shared" si="14"/>
        <v>0</v>
      </c>
      <c r="V174" s="114">
        <v>0.2</v>
      </c>
      <c r="W174" s="115">
        <f t="shared" si="17"/>
        <v>0</v>
      </c>
      <c r="X174" s="112"/>
      <c r="Y174" s="116">
        <f t="shared" si="18"/>
        <v>0</v>
      </c>
      <c r="Z174" s="53" t="s">
        <v>178</v>
      </c>
      <c r="AA174" s="95" t="s">
        <v>140</v>
      </c>
      <c r="AB174" s="189" t="s">
        <v>821</v>
      </c>
    </row>
    <row r="175" spans="1:28" s="33" customFormat="1" ht="79.900000000000006" customHeight="1">
      <c r="A175" s="102" t="s">
        <v>822</v>
      </c>
      <c r="B175" s="228"/>
      <c r="C175" s="274"/>
      <c r="D175" s="216" t="s">
        <v>65</v>
      </c>
      <c r="E175" s="183" t="s">
        <v>823</v>
      </c>
      <c r="F175" s="182" t="s">
        <v>824</v>
      </c>
      <c r="G175" s="127" t="s">
        <v>145</v>
      </c>
      <c r="H175" s="107">
        <v>200</v>
      </c>
      <c r="I175" s="127" t="s">
        <v>145</v>
      </c>
      <c r="J175" s="109">
        <v>200</v>
      </c>
      <c r="K175" s="103"/>
      <c r="L175" s="106"/>
      <c r="M175" s="106"/>
      <c r="N175" s="106"/>
      <c r="O175" s="106"/>
      <c r="P175" s="106"/>
      <c r="Q175" s="110"/>
      <c r="R175" s="108"/>
      <c r="S175" s="111"/>
      <c r="T175" s="112"/>
      <c r="U175" s="116">
        <f t="shared" si="14"/>
        <v>0</v>
      </c>
      <c r="V175" s="114">
        <v>0.2</v>
      </c>
      <c r="W175" s="115">
        <f t="shared" si="17"/>
        <v>0</v>
      </c>
      <c r="X175" s="112"/>
      <c r="Y175" s="116">
        <f t="shared" si="18"/>
        <v>0</v>
      </c>
      <c r="Z175" s="53" t="s">
        <v>178</v>
      </c>
      <c r="AA175" s="95" t="s">
        <v>140</v>
      </c>
      <c r="AB175" s="189" t="s">
        <v>825</v>
      </c>
    </row>
    <row r="176" spans="1:28" s="33" customFormat="1" ht="79.900000000000006" customHeight="1">
      <c r="A176" s="102" t="s">
        <v>826</v>
      </c>
      <c r="B176" s="228"/>
      <c r="C176" s="274"/>
      <c r="D176" s="218"/>
      <c r="E176" s="183" t="s">
        <v>827</v>
      </c>
      <c r="F176" s="182" t="s">
        <v>828</v>
      </c>
      <c r="G176" s="127" t="s">
        <v>145</v>
      </c>
      <c r="H176" s="107">
        <v>120</v>
      </c>
      <c r="I176" s="127" t="s">
        <v>145</v>
      </c>
      <c r="J176" s="109">
        <v>120</v>
      </c>
      <c r="K176" s="103"/>
      <c r="L176" s="106"/>
      <c r="M176" s="106"/>
      <c r="N176" s="106"/>
      <c r="O176" s="106"/>
      <c r="P176" s="106"/>
      <c r="Q176" s="110"/>
      <c r="R176" s="108"/>
      <c r="S176" s="111"/>
      <c r="T176" s="112"/>
      <c r="U176" s="116">
        <f t="shared" si="14"/>
        <v>0</v>
      </c>
      <c r="V176" s="114">
        <v>0.2</v>
      </c>
      <c r="W176" s="115">
        <f t="shared" si="17"/>
        <v>0</v>
      </c>
      <c r="X176" s="112"/>
      <c r="Y176" s="116">
        <f t="shared" si="18"/>
        <v>0</v>
      </c>
      <c r="Z176" s="53" t="s">
        <v>178</v>
      </c>
      <c r="AA176" s="95" t="s">
        <v>140</v>
      </c>
      <c r="AB176" s="189" t="s">
        <v>829</v>
      </c>
    </row>
    <row r="177" spans="1:28" s="33" customFormat="1" ht="79.900000000000006" customHeight="1">
      <c r="A177" s="102" t="s">
        <v>830</v>
      </c>
      <c r="B177" s="228"/>
      <c r="C177" s="274"/>
      <c r="D177" s="216" t="s">
        <v>66</v>
      </c>
      <c r="E177" s="185" t="s">
        <v>831</v>
      </c>
      <c r="F177" s="182" t="s">
        <v>832</v>
      </c>
      <c r="G177" s="127" t="s">
        <v>145</v>
      </c>
      <c r="H177" s="107">
        <v>1500</v>
      </c>
      <c r="I177" s="127" t="s">
        <v>145</v>
      </c>
      <c r="J177" s="107">
        <v>1500</v>
      </c>
      <c r="K177" s="103"/>
      <c r="L177" s="106"/>
      <c r="M177" s="106"/>
      <c r="N177" s="106"/>
      <c r="O177" s="106"/>
      <c r="P177" s="106"/>
      <c r="Q177" s="110"/>
      <c r="R177" s="108"/>
      <c r="S177" s="111"/>
      <c r="T177" s="112"/>
      <c r="U177" s="116">
        <f t="shared" si="14"/>
        <v>0</v>
      </c>
      <c r="V177" s="114">
        <v>0.2</v>
      </c>
      <c r="W177" s="115">
        <f t="shared" si="17"/>
        <v>0</v>
      </c>
      <c r="X177" s="112"/>
      <c r="Y177" s="116">
        <f t="shared" si="18"/>
        <v>0</v>
      </c>
      <c r="Z177" s="53" t="s">
        <v>178</v>
      </c>
      <c r="AA177" s="125" t="s">
        <v>281</v>
      </c>
      <c r="AB177" s="189" t="s">
        <v>833</v>
      </c>
    </row>
    <row r="178" spans="1:28" s="33" customFormat="1" ht="79.900000000000006" customHeight="1">
      <c r="A178" s="102" t="s">
        <v>834</v>
      </c>
      <c r="B178" s="228"/>
      <c r="C178" s="274"/>
      <c r="D178" s="218"/>
      <c r="E178" s="185" t="s">
        <v>835</v>
      </c>
      <c r="F178" s="182" t="s">
        <v>836</v>
      </c>
      <c r="G178" s="127" t="s">
        <v>145</v>
      </c>
      <c r="H178" s="107">
        <v>1000</v>
      </c>
      <c r="I178" s="127" t="s">
        <v>145</v>
      </c>
      <c r="J178" s="109">
        <v>1000</v>
      </c>
      <c r="K178" s="103"/>
      <c r="L178" s="106"/>
      <c r="M178" s="106"/>
      <c r="N178" s="106"/>
      <c r="O178" s="106"/>
      <c r="P178" s="106"/>
      <c r="Q178" s="110"/>
      <c r="R178" s="108"/>
      <c r="S178" s="111"/>
      <c r="T178" s="112"/>
      <c r="U178" s="116">
        <f t="shared" si="14"/>
        <v>0</v>
      </c>
      <c r="V178" s="114">
        <v>0.2</v>
      </c>
      <c r="W178" s="115">
        <f t="shared" si="17"/>
        <v>0</v>
      </c>
      <c r="X178" s="112"/>
      <c r="Y178" s="116">
        <f t="shared" si="18"/>
        <v>0</v>
      </c>
      <c r="Z178" s="53" t="s">
        <v>178</v>
      </c>
      <c r="AA178" s="95" t="s">
        <v>140</v>
      </c>
      <c r="AB178" s="189" t="s">
        <v>837</v>
      </c>
    </row>
    <row r="179" spans="1:28" s="178" customFormat="1" ht="79.900000000000006" customHeight="1">
      <c r="A179" s="102" t="s">
        <v>838</v>
      </c>
      <c r="B179" s="228"/>
      <c r="C179" s="274"/>
      <c r="D179" s="239" t="s">
        <v>62</v>
      </c>
      <c r="E179" s="183" t="s">
        <v>839</v>
      </c>
      <c r="F179" s="188" t="s">
        <v>840</v>
      </c>
      <c r="G179" s="167" t="s">
        <v>145</v>
      </c>
      <c r="H179" s="168">
        <v>30</v>
      </c>
      <c r="I179" s="167" t="s">
        <v>145</v>
      </c>
      <c r="J179" s="169">
        <v>30</v>
      </c>
      <c r="K179" s="170"/>
      <c r="L179" s="171"/>
      <c r="M179" s="171"/>
      <c r="N179" s="171"/>
      <c r="O179" s="171"/>
      <c r="P179" s="171"/>
      <c r="Q179" s="172"/>
      <c r="R179" s="173"/>
      <c r="S179" s="174"/>
      <c r="T179" s="175"/>
      <c r="U179" s="116">
        <f t="shared" si="14"/>
        <v>0</v>
      </c>
      <c r="V179" s="114">
        <v>0.2</v>
      </c>
      <c r="W179" s="115">
        <f t="shared" si="17"/>
        <v>0</v>
      </c>
      <c r="X179" s="112"/>
      <c r="Y179" s="116">
        <f t="shared" si="18"/>
        <v>0</v>
      </c>
      <c r="Z179" s="176" t="s">
        <v>178</v>
      </c>
      <c r="AA179" s="177" t="s">
        <v>140</v>
      </c>
      <c r="AB179" s="189" t="s">
        <v>841</v>
      </c>
    </row>
    <row r="180" spans="1:28" s="178" customFormat="1" ht="79.900000000000006" customHeight="1">
      <c r="A180" s="102" t="s">
        <v>842</v>
      </c>
      <c r="B180" s="228"/>
      <c r="C180" s="274"/>
      <c r="D180" s="240"/>
      <c r="E180" s="183" t="s">
        <v>843</v>
      </c>
      <c r="F180" s="188" t="s">
        <v>844</v>
      </c>
      <c r="G180" s="167" t="s">
        <v>145</v>
      </c>
      <c r="H180" s="168">
        <v>100</v>
      </c>
      <c r="I180" s="167" t="s">
        <v>145</v>
      </c>
      <c r="J180" s="169">
        <v>100</v>
      </c>
      <c r="K180" s="170"/>
      <c r="L180" s="171"/>
      <c r="M180" s="171"/>
      <c r="N180" s="171"/>
      <c r="O180" s="171"/>
      <c r="P180" s="171"/>
      <c r="Q180" s="172"/>
      <c r="R180" s="173"/>
      <c r="S180" s="174"/>
      <c r="T180" s="175"/>
      <c r="U180" s="116">
        <f t="shared" si="14"/>
        <v>0</v>
      </c>
      <c r="V180" s="114">
        <v>0.2</v>
      </c>
      <c r="W180" s="115">
        <f t="shared" si="17"/>
        <v>0</v>
      </c>
      <c r="X180" s="112"/>
      <c r="Y180" s="116">
        <f t="shared" si="18"/>
        <v>0</v>
      </c>
      <c r="Z180" s="176" t="s">
        <v>178</v>
      </c>
      <c r="AA180" s="177" t="s">
        <v>140</v>
      </c>
      <c r="AB180" s="189" t="s">
        <v>845</v>
      </c>
    </row>
    <row r="181" spans="1:28" s="178" customFormat="1" ht="79.900000000000006" customHeight="1">
      <c r="A181" s="102" t="s">
        <v>846</v>
      </c>
      <c r="B181" s="228"/>
      <c r="C181" s="274"/>
      <c r="D181" s="240"/>
      <c r="E181" s="183" t="s">
        <v>847</v>
      </c>
      <c r="F181" s="182" t="s">
        <v>848</v>
      </c>
      <c r="G181" s="167" t="s">
        <v>145</v>
      </c>
      <c r="H181" s="168">
        <v>30</v>
      </c>
      <c r="I181" s="167" t="s">
        <v>145</v>
      </c>
      <c r="J181" s="169">
        <v>30</v>
      </c>
      <c r="K181" s="170"/>
      <c r="L181" s="171"/>
      <c r="M181" s="171"/>
      <c r="N181" s="171"/>
      <c r="O181" s="171"/>
      <c r="P181" s="171"/>
      <c r="Q181" s="172"/>
      <c r="R181" s="173"/>
      <c r="S181" s="174"/>
      <c r="T181" s="175"/>
      <c r="U181" s="116">
        <f t="shared" si="14"/>
        <v>0</v>
      </c>
      <c r="V181" s="114">
        <v>0.2</v>
      </c>
      <c r="W181" s="115">
        <f t="shared" si="17"/>
        <v>0</v>
      </c>
      <c r="X181" s="112"/>
      <c r="Y181" s="116">
        <f t="shared" si="18"/>
        <v>0</v>
      </c>
      <c r="Z181" s="176" t="s">
        <v>178</v>
      </c>
      <c r="AA181" s="177" t="s">
        <v>140</v>
      </c>
      <c r="AB181" s="189" t="s">
        <v>849</v>
      </c>
    </row>
    <row r="182" spans="1:28" s="178" customFormat="1" ht="79.900000000000006" customHeight="1">
      <c r="A182" s="102" t="s">
        <v>850</v>
      </c>
      <c r="B182" s="228"/>
      <c r="C182" s="274"/>
      <c r="D182" s="272"/>
      <c r="E182" s="183" t="s">
        <v>851</v>
      </c>
      <c r="F182" s="182" t="s">
        <v>852</v>
      </c>
      <c r="G182" s="167" t="s">
        <v>145</v>
      </c>
      <c r="H182" s="168">
        <v>100</v>
      </c>
      <c r="I182" s="167" t="s">
        <v>145</v>
      </c>
      <c r="J182" s="169">
        <v>100</v>
      </c>
      <c r="K182" s="170"/>
      <c r="L182" s="171"/>
      <c r="M182" s="171"/>
      <c r="N182" s="171"/>
      <c r="O182" s="171"/>
      <c r="P182" s="171"/>
      <c r="Q182" s="172"/>
      <c r="R182" s="173"/>
      <c r="S182" s="174"/>
      <c r="T182" s="175"/>
      <c r="U182" s="116">
        <f t="shared" si="14"/>
        <v>0</v>
      </c>
      <c r="V182" s="114">
        <v>0.2</v>
      </c>
      <c r="W182" s="115">
        <f t="shared" si="17"/>
        <v>0</v>
      </c>
      <c r="X182" s="112"/>
      <c r="Y182" s="116">
        <f t="shared" si="18"/>
        <v>0</v>
      </c>
      <c r="Z182" s="176" t="s">
        <v>178</v>
      </c>
      <c r="AA182" s="177" t="s">
        <v>140</v>
      </c>
      <c r="AB182" s="189" t="s">
        <v>853</v>
      </c>
    </row>
    <row r="183" spans="1:28" s="33" customFormat="1" ht="79.900000000000006" customHeight="1">
      <c r="A183" s="102" t="s">
        <v>854</v>
      </c>
      <c r="B183" s="228"/>
      <c r="C183" s="274"/>
      <c r="D183" s="239" t="s">
        <v>67</v>
      </c>
      <c r="E183" s="183" t="s">
        <v>855</v>
      </c>
      <c r="F183" s="188" t="s">
        <v>856</v>
      </c>
      <c r="G183" s="127" t="s">
        <v>145</v>
      </c>
      <c r="H183" s="107">
        <v>30</v>
      </c>
      <c r="I183" s="127" t="s">
        <v>145</v>
      </c>
      <c r="J183" s="109">
        <v>30</v>
      </c>
      <c r="K183" s="103"/>
      <c r="L183" s="106"/>
      <c r="M183" s="106"/>
      <c r="N183" s="106"/>
      <c r="O183" s="106"/>
      <c r="P183" s="106"/>
      <c r="Q183" s="110"/>
      <c r="R183" s="108"/>
      <c r="S183" s="111"/>
      <c r="T183" s="112"/>
      <c r="U183" s="116">
        <f t="shared" si="14"/>
        <v>0</v>
      </c>
      <c r="V183" s="114">
        <v>0.2</v>
      </c>
      <c r="W183" s="115">
        <f t="shared" si="17"/>
        <v>0</v>
      </c>
      <c r="X183" s="112"/>
      <c r="Y183" s="116">
        <f t="shared" si="18"/>
        <v>0</v>
      </c>
      <c r="Z183" s="53" t="s">
        <v>178</v>
      </c>
      <c r="AA183" s="95" t="s">
        <v>140</v>
      </c>
      <c r="AB183" s="189" t="s">
        <v>857</v>
      </c>
    </row>
    <row r="184" spans="1:28" s="33" customFormat="1" ht="79.900000000000006" customHeight="1">
      <c r="A184" s="102" t="s">
        <v>858</v>
      </c>
      <c r="B184" s="228"/>
      <c r="C184" s="274"/>
      <c r="D184" s="240"/>
      <c r="E184" s="183" t="s">
        <v>859</v>
      </c>
      <c r="F184" s="188" t="s">
        <v>856</v>
      </c>
      <c r="G184" s="127" t="s">
        <v>145</v>
      </c>
      <c r="H184" s="107">
        <v>30</v>
      </c>
      <c r="I184" s="127" t="s">
        <v>145</v>
      </c>
      <c r="J184" s="109">
        <v>30</v>
      </c>
      <c r="K184" s="103"/>
      <c r="L184" s="106"/>
      <c r="M184" s="106"/>
      <c r="N184" s="106"/>
      <c r="O184" s="106"/>
      <c r="P184" s="106"/>
      <c r="Q184" s="110"/>
      <c r="R184" s="108"/>
      <c r="S184" s="111"/>
      <c r="T184" s="112"/>
      <c r="U184" s="116">
        <f t="shared" si="14"/>
        <v>0</v>
      </c>
      <c r="V184" s="114">
        <v>0.2</v>
      </c>
      <c r="W184" s="115">
        <f t="shared" si="17"/>
        <v>0</v>
      </c>
      <c r="X184" s="112"/>
      <c r="Y184" s="116">
        <f t="shared" si="18"/>
        <v>0</v>
      </c>
      <c r="Z184" s="53" t="s">
        <v>178</v>
      </c>
      <c r="AA184" s="95" t="s">
        <v>140</v>
      </c>
      <c r="AB184" s="189" t="s">
        <v>860</v>
      </c>
    </row>
    <row r="185" spans="1:28" s="33" customFormat="1" ht="79.900000000000006" customHeight="1">
      <c r="A185" s="102" t="s">
        <v>861</v>
      </c>
      <c r="B185" s="228"/>
      <c r="C185" s="274"/>
      <c r="D185" s="217"/>
      <c r="E185" s="183" t="s">
        <v>862</v>
      </c>
      <c r="F185" s="188" t="s">
        <v>856</v>
      </c>
      <c r="G185" s="127" t="s">
        <v>145</v>
      </c>
      <c r="H185" s="107">
        <v>50</v>
      </c>
      <c r="I185" s="127" t="s">
        <v>145</v>
      </c>
      <c r="J185" s="109">
        <v>50</v>
      </c>
      <c r="K185" s="103"/>
      <c r="L185" s="106"/>
      <c r="M185" s="106"/>
      <c r="N185" s="106"/>
      <c r="O185" s="106"/>
      <c r="P185" s="106"/>
      <c r="Q185" s="110"/>
      <c r="R185" s="108"/>
      <c r="S185" s="111"/>
      <c r="T185" s="112"/>
      <c r="U185" s="116">
        <f t="shared" si="14"/>
        <v>0</v>
      </c>
      <c r="V185" s="114">
        <v>0.2</v>
      </c>
      <c r="W185" s="115">
        <f t="shared" si="17"/>
        <v>0</v>
      </c>
      <c r="X185" s="112"/>
      <c r="Y185" s="116">
        <f t="shared" si="18"/>
        <v>0</v>
      </c>
      <c r="Z185" s="53" t="s">
        <v>178</v>
      </c>
      <c r="AA185" s="95" t="s">
        <v>140</v>
      </c>
      <c r="AB185" s="189" t="s">
        <v>863</v>
      </c>
    </row>
    <row r="186" spans="1:28" s="33" customFormat="1" ht="79.900000000000006" customHeight="1">
      <c r="A186" s="102" t="s">
        <v>864</v>
      </c>
      <c r="B186" s="228"/>
      <c r="C186" s="274"/>
      <c r="D186" s="218"/>
      <c r="E186" s="184" t="s">
        <v>865</v>
      </c>
      <c r="F186" s="186" t="s">
        <v>866</v>
      </c>
      <c r="G186" s="127" t="s">
        <v>145</v>
      </c>
      <c r="H186" s="107">
        <v>440</v>
      </c>
      <c r="I186" s="127" t="s">
        <v>145</v>
      </c>
      <c r="J186" s="109">
        <v>440</v>
      </c>
      <c r="K186" s="103"/>
      <c r="L186" s="106"/>
      <c r="M186" s="106"/>
      <c r="N186" s="106"/>
      <c r="O186" s="106"/>
      <c r="P186" s="106"/>
      <c r="Q186" s="110"/>
      <c r="R186" s="108"/>
      <c r="S186" s="111"/>
      <c r="T186" s="112"/>
      <c r="U186" s="116">
        <f t="shared" si="14"/>
        <v>0</v>
      </c>
      <c r="V186" s="114">
        <v>0.2</v>
      </c>
      <c r="W186" s="115">
        <f t="shared" si="17"/>
        <v>0</v>
      </c>
      <c r="X186" s="112"/>
      <c r="Y186" s="116">
        <f t="shared" si="18"/>
        <v>0</v>
      </c>
      <c r="Z186" s="53" t="s">
        <v>178</v>
      </c>
      <c r="AA186" s="95" t="s">
        <v>140</v>
      </c>
      <c r="AB186" s="106" t="s">
        <v>867</v>
      </c>
    </row>
    <row r="187" spans="1:28" s="33" customFormat="1" ht="79.900000000000006" customHeight="1">
      <c r="A187" s="102" t="s">
        <v>868</v>
      </c>
      <c r="B187" s="228"/>
      <c r="C187" s="274"/>
      <c r="D187" s="216" t="s">
        <v>68</v>
      </c>
      <c r="E187" s="183" t="s">
        <v>869</v>
      </c>
      <c r="F187" s="182" t="s">
        <v>870</v>
      </c>
      <c r="G187" s="127" t="s">
        <v>145</v>
      </c>
      <c r="H187" s="107">
        <v>100</v>
      </c>
      <c r="I187" s="127" t="s">
        <v>145</v>
      </c>
      <c r="J187" s="109">
        <v>100</v>
      </c>
      <c r="K187" s="103"/>
      <c r="L187" s="106"/>
      <c r="M187" s="106"/>
      <c r="N187" s="106"/>
      <c r="O187" s="106"/>
      <c r="P187" s="106"/>
      <c r="Q187" s="110"/>
      <c r="R187" s="108"/>
      <c r="S187" s="111"/>
      <c r="T187" s="112"/>
      <c r="U187" s="116">
        <f t="shared" ref="U187:U188" si="19">SUM(H187*T187)</f>
        <v>0</v>
      </c>
      <c r="V187" s="114">
        <v>0.2</v>
      </c>
      <c r="W187" s="115">
        <f t="shared" si="17"/>
        <v>0</v>
      </c>
      <c r="X187" s="112"/>
      <c r="Y187" s="116">
        <f t="shared" si="18"/>
        <v>0</v>
      </c>
      <c r="Z187" s="53" t="s">
        <v>178</v>
      </c>
      <c r="AA187" s="95" t="s">
        <v>140</v>
      </c>
      <c r="AB187" s="189" t="s">
        <v>871</v>
      </c>
    </row>
    <row r="188" spans="1:28" s="33" customFormat="1" ht="79.900000000000006" customHeight="1">
      <c r="A188" s="102" t="s">
        <v>872</v>
      </c>
      <c r="B188" s="228"/>
      <c r="C188" s="275"/>
      <c r="D188" s="218"/>
      <c r="E188" s="183" t="s">
        <v>873</v>
      </c>
      <c r="F188" s="182" t="s">
        <v>874</v>
      </c>
      <c r="G188" s="127" t="s">
        <v>145</v>
      </c>
      <c r="H188" s="107">
        <v>100</v>
      </c>
      <c r="I188" s="127" t="s">
        <v>145</v>
      </c>
      <c r="J188" s="109">
        <v>100</v>
      </c>
      <c r="K188" s="103"/>
      <c r="L188" s="106"/>
      <c r="M188" s="106"/>
      <c r="N188" s="106"/>
      <c r="O188" s="106"/>
      <c r="P188" s="106"/>
      <c r="Q188" s="110"/>
      <c r="R188" s="108"/>
      <c r="S188" s="111"/>
      <c r="T188" s="112"/>
      <c r="U188" s="116">
        <f t="shared" si="19"/>
        <v>0</v>
      </c>
      <c r="V188" s="114">
        <v>0.2</v>
      </c>
      <c r="W188" s="115">
        <f t="shared" si="17"/>
        <v>0</v>
      </c>
      <c r="X188" s="112"/>
      <c r="Y188" s="116">
        <f t="shared" si="18"/>
        <v>0</v>
      </c>
      <c r="Z188" s="53" t="s">
        <v>178</v>
      </c>
      <c r="AA188" s="95" t="s">
        <v>140</v>
      </c>
      <c r="AB188" s="189" t="s">
        <v>875</v>
      </c>
    </row>
    <row r="189" spans="1:28" s="33" customFormat="1" ht="79.900000000000006" customHeight="1">
      <c r="A189" s="102" t="s">
        <v>876</v>
      </c>
      <c r="B189" s="228"/>
      <c r="C189" s="235" t="s">
        <v>69</v>
      </c>
      <c r="D189" s="215" t="s">
        <v>61</v>
      </c>
      <c r="E189" s="104" t="s">
        <v>877</v>
      </c>
      <c r="F189" s="105" t="s">
        <v>878</v>
      </c>
      <c r="G189" s="127" t="s">
        <v>145</v>
      </c>
      <c r="H189" s="107">
        <v>1050</v>
      </c>
      <c r="I189" s="127" t="s">
        <v>145</v>
      </c>
      <c r="J189" s="109">
        <v>1050</v>
      </c>
      <c r="K189" s="103"/>
      <c r="L189" s="106"/>
      <c r="M189" s="106"/>
      <c r="N189" s="106"/>
      <c r="O189" s="106"/>
      <c r="P189" s="106"/>
      <c r="Q189" s="110"/>
      <c r="R189" s="108"/>
      <c r="S189" s="111"/>
      <c r="T189" s="112"/>
      <c r="U189" s="116">
        <f t="shared" ref="U189:U208" si="20">SUM(H189*T189)</f>
        <v>0</v>
      </c>
      <c r="V189" s="114">
        <v>0.2</v>
      </c>
      <c r="W189" s="115">
        <f t="shared" si="15"/>
        <v>0</v>
      </c>
      <c r="X189" s="112"/>
      <c r="Y189" s="116">
        <f t="shared" ref="Y189:Y208" si="21">SUM(J189*X189)</f>
        <v>0</v>
      </c>
      <c r="Z189" s="53" t="s">
        <v>879</v>
      </c>
      <c r="AA189" s="95" t="s">
        <v>140</v>
      </c>
      <c r="AB189" s="106" t="s">
        <v>880</v>
      </c>
    </row>
    <row r="190" spans="1:28" s="33" customFormat="1" ht="79.900000000000006" customHeight="1">
      <c r="A190" s="102" t="s">
        <v>881</v>
      </c>
      <c r="B190" s="228"/>
      <c r="C190" s="235"/>
      <c r="D190" s="215"/>
      <c r="E190" s="104" t="s">
        <v>882</v>
      </c>
      <c r="F190" s="105" t="s">
        <v>883</v>
      </c>
      <c r="G190" s="127" t="s">
        <v>145</v>
      </c>
      <c r="H190" s="107">
        <v>900</v>
      </c>
      <c r="I190" s="127" t="s">
        <v>145</v>
      </c>
      <c r="J190" s="109">
        <v>900</v>
      </c>
      <c r="K190" s="103"/>
      <c r="L190" s="106"/>
      <c r="M190" s="106"/>
      <c r="N190" s="106"/>
      <c r="O190" s="106"/>
      <c r="P190" s="106"/>
      <c r="Q190" s="110"/>
      <c r="R190" s="108"/>
      <c r="S190" s="111"/>
      <c r="T190" s="112"/>
      <c r="U190" s="116">
        <f t="shared" si="20"/>
        <v>0</v>
      </c>
      <c r="V190" s="114">
        <v>0.2</v>
      </c>
      <c r="W190" s="115">
        <f t="shared" si="15"/>
        <v>0</v>
      </c>
      <c r="X190" s="112"/>
      <c r="Y190" s="116">
        <f t="shared" si="21"/>
        <v>0</v>
      </c>
      <c r="Z190" s="53" t="s">
        <v>879</v>
      </c>
      <c r="AA190" s="95" t="s">
        <v>140</v>
      </c>
      <c r="AB190" s="106" t="s">
        <v>884</v>
      </c>
    </row>
    <row r="191" spans="1:28" s="33" customFormat="1" ht="79.900000000000006" customHeight="1">
      <c r="A191" s="102" t="s">
        <v>885</v>
      </c>
      <c r="B191" s="228"/>
      <c r="C191" s="235"/>
      <c r="D191" s="120" t="s">
        <v>70</v>
      </c>
      <c r="E191" s="181" t="s">
        <v>886</v>
      </c>
      <c r="F191" s="105"/>
      <c r="G191" s="127" t="s">
        <v>145</v>
      </c>
      <c r="H191" s="107">
        <v>1340</v>
      </c>
      <c r="I191" s="127" t="s">
        <v>145</v>
      </c>
      <c r="J191" s="109">
        <v>1340</v>
      </c>
      <c r="K191" s="103"/>
      <c r="L191" s="106"/>
      <c r="M191" s="106"/>
      <c r="N191" s="106"/>
      <c r="O191" s="106"/>
      <c r="P191" s="106"/>
      <c r="Q191" s="110"/>
      <c r="R191" s="108"/>
      <c r="S191" s="111"/>
      <c r="T191" s="112"/>
      <c r="U191" s="116">
        <f t="shared" si="20"/>
        <v>0</v>
      </c>
      <c r="V191" s="114">
        <v>0.2</v>
      </c>
      <c r="W191" s="115">
        <f t="shared" si="15"/>
        <v>0</v>
      </c>
      <c r="X191" s="112"/>
      <c r="Y191" s="116">
        <f t="shared" si="21"/>
        <v>0</v>
      </c>
      <c r="Z191" s="53" t="s">
        <v>879</v>
      </c>
      <c r="AA191" s="95" t="s">
        <v>140</v>
      </c>
      <c r="AB191" s="106" t="s">
        <v>887</v>
      </c>
    </row>
    <row r="192" spans="1:28" s="33" customFormat="1" ht="79.900000000000006" customHeight="1">
      <c r="A192" s="102" t="s">
        <v>888</v>
      </c>
      <c r="B192" s="228"/>
      <c r="C192" s="235"/>
      <c r="D192" s="215" t="s">
        <v>62</v>
      </c>
      <c r="E192" s="104" t="s">
        <v>889</v>
      </c>
      <c r="F192" s="105" t="s">
        <v>890</v>
      </c>
      <c r="G192" s="127" t="s">
        <v>145</v>
      </c>
      <c r="H192" s="107">
        <v>320</v>
      </c>
      <c r="I192" s="127" t="s">
        <v>145</v>
      </c>
      <c r="J192" s="109">
        <v>320</v>
      </c>
      <c r="K192" s="103"/>
      <c r="L192" s="106"/>
      <c r="M192" s="106"/>
      <c r="N192" s="106"/>
      <c r="O192" s="106"/>
      <c r="P192" s="106"/>
      <c r="Q192" s="110"/>
      <c r="R192" s="108"/>
      <c r="S192" s="111"/>
      <c r="T192" s="112"/>
      <c r="U192" s="116">
        <f t="shared" si="20"/>
        <v>0</v>
      </c>
      <c r="V192" s="114">
        <v>0.2</v>
      </c>
      <c r="W192" s="115">
        <f t="shared" si="15"/>
        <v>0</v>
      </c>
      <c r="X192" s="112"/>
      <c r="Y192" s="116">
        <f t="shared" si="21"/>
        <v>0</v>
      </c>
      <c r="Z192" s="53" t="s">
        <v>178</v>
      </c>
      <c r="AA192" s="95" t="s">
        <v>140</v>
      </c>
      <c r="AB192" s="106" t="s">
        <v>891</v>
      </c>
    </row>
    <row r="193" spans="1:28" s="33" customFormat="1" ht="79.900000000000006" customHeight="1">
      <c r="A193" s="102" t="s">
        <v>892</v>
      </c>
      <c r="B193" s="228"/>
      <c r="C193" s="235"/>
      <c r="D193" s="215"/>
      <c r="E193" s="120" t="s">
        <v>893</v>
      </c>
      <c r="F193" s="117" t="s">
        <v>894</v>
      </c>
      <c r="G193" s="127" t="s">
        <v>145</v>
      </c>
      <c r="H193" s="121">
        <v>3350</v>
      </c>
      <c r="I193" s="127" t="s">
        <v>145</v>
      </c>
      <c r="J193" s="122">
        <v>3350</v>
      </c>
      <c r="K193" s="103"/>
      <c r="L193" s="106"/>
      <c r="M193" s="106"/>
      <c r="N193" s="106"/>
      <c r="O193" s="106"/>
      <c r="P193" s="106"/>
      <c r="Q193" s="110"/>
      <c r="R193" s="108"/>
      <c r="S193" s="111"/>
      <c r="T193" s="112"/>
      <c r="U193" s="179">
        <f t="shared" si="20"/>
        <v>0</v>
      </c>
      <c r="V193" s="114">
        <v>0.2</v>
      </c>
      <c r="W193" s="180">
        <f t="shared" si="15"/>
        <v>0</v>
      </c>
      <c r="X193" s="112"/>
      <c r="Y193" s="179">
        <f t="shared" si="21"/>
        <v>0</v>
      </c>
      <c r="Z193" s="53" t="s">
        <v>178</v>
      </c>
      <c r="AA193" s="95" t="s">
        <v>140</v>
      </c>
      <c r="AB193" s="106" t="s">
        <v>895</v>
      </c>
    </row>
    <row r="194" spans="1:28" s="33" customFormat="1" ht="79.900000000000006" customHeight="1">
      <c r="A194" s="102" t="s">
        <v>896</v>
      </c>
      <c r="B194" s="228"/>
      <c r="C194" s="235"/>
      <c r="D194" s="215"/>
      <c r="E194" s="120" t="s">
        <v>897</v>
      </c>
      <c r="F194" s="117" t="s">
        <v>898</v>
      </c>
      <c r="G194" s="127" t="s">
        <v>145</v>
      </c>
      <c r="H194" s="121">
        <v>800</v>
      </c>
      <c r="I194" s="127" t="s">
        <v>145</v>
      </c>
      <c r="J194" s="122">
        <v>800</v>
      </c>
      <c r="K194" s="103"/>
      <c r="L194" s="106"/>
      <c r="M194" s="106"/>
      <c r="N194" s="106"/>
      <c r="O194" s="106"/>
      <c r="P194" s="106"/>
      <c r="Q194" s="110"/>
      <c r="R194" s="108"/>
      <c r="S194" s="111"/>
      <c r="T194" s="112"/>
      <c r="U194" s="179">
        <f t="shared" si="20"/>
        <v>0</v>
      </c>
      <c r="V194" s="114">
        <v>0.2</v>
      </c>
      <c r="W194" s="180">
        <f t="shared" si="15"/>
        <v>0</v>
      </c>
      <c r="X194" s="112"/>
      <c r="Y194" s="179">
        <f t="shared" si="21"/>
        <v>0</v>
      </c>
      <c r="Z194" s="53" t="s">
        <v>178</v>
      </c>
      <c r="AA194" s="95" t="s">
        <v>140</v>
      </c>
      <c r="AB194" s="106" t="s">
        <v>899</v>
      </c>
    </row>
    <row r="195" spans="1:28" s="33" customFormat="1" ht="79.900000000000006" customHeight="1">
      <c r="A195" s="102" t="s">
        <v>900</v>
      </c>
      <c r="B195" s="228"/>
      <c r="C195" s="235"/>
      <c r="D195" s="215" t="s">
        <v>71</v>
      </c>
      <c r="E195" s="104" t="s">
        <v>901</v>
      </c>
      <c r="F195" s="105" t="s">
        <v>902</v>
      </c>
      <c r="G195" s="127" t="s">
        <v>145</v>
      </c>
      <c r="H195" s="107">
        <v>140</v>
      </c>
      <c r="I195" s="127" t="s">
        <v>145</v>
      </c>
      <c r="J195" s="109">
        <v>140</v>
      </c>
      <c r="K195" s="103"/>
      <c r="L195" s="106"/>
      <c r="M195" s="106"/>
      <c r="N195" s="106"/>
      <c r="O195" s="106"/>
      <c r="P195" s="106"/>
      <c r="Q195" s="110"/>
      <c r="R195" s="108"/>
      <c r="S195" s="111"/>
      <c r="T195" s="112"/>
      <c r="U195" s="116">
        <f t="shared" si="20"/>
        <v>0</v>
      </c>
      <c r="V195" s="114">
        <v>0.2</v>
      </c>
      <c r="W195" s="115">
        <f t="shared" si="15"/>
        <v>0</v>
      </c>
      <c r="X195" s="112"/>
      <c r="Y195" s="116">
        <f t="shared" si="21"/>
        <v>0</v>
      </c>
      <c r="Z195" s="53" t="s">
        <v>178</v>
      </c>
      <c r="AA195" s="95" t="s">
        <v>140</v>
      </c>
      <c r="AB195" s="106" t="s">
        <v>903</v>
      </c>
    </row>
    <row r="196" spans="1:28" s="33" customFormat="1" ht="79.900000000000006" customHeight="1">
      <c r="A196" s="102" t="s">
        <v>904</v>
      </c>
      <c r="B196" s="228"/>
      <c r="C196" s="235"/>
      <c r="D196" s="215"/>
      <c r="E196" s="104" t="s">
        <v>905</v>
      </c>
      <c r="F196" s="105" t="s">
        <v>906</v>
      </c>
      <c r="G196" s="127" t="s">
        <v>145</v>
      </c>
      <c r="H196" s="107">
        <v>60</v>
      </c>
      <c r="I196" s="127" t="s">
        <v>145</v>
      </c>
      <c r="J196" s="109">
        <v>60</v>
      </c>
      <c r="K196" s="103"/>
      <c r="L196" s="106"/>
      <c r="M196" s="106"/>
      <c r="N196" s="106"/>
      <c r="O196" s="106"/>
      <c r="P196" s="106"/>
      <c r="Q196" s="110"/>
      <c r="R196" s="108"/>
      <c r="S196" s="111"/>
      <c r="T196" s="112"/>
      <c r="U196" s="116">
        <f t="shared" si="20"/>
        <v>0</v>
      </c>
      <c r="V196" s="114">
        <v>0.2</v>
      </c>
      <c r="W196" s="115">
        <f t="shared" si="15"/>
        <v>0</v>
      </c>
      <c r="X196" s="112"/>
      <c r="Y196" s="116">
        <f t="shared" si="21"/>
        <v>0</v>
      </c>
      <c r="Z196" s="53" t="s">
        <v>686</v>
      </c>
      <c r="AA196" s="95" t="s">
        <v>140</v>
      </c>
      <c r="AB196" s="106" t="s">
        <v>907</v>
      </c>
    </row>
    <row r="197" spans="1:28" s="33" customFormat="1" ht="79.900000000000006" customHeight="1">
      <c r="A197" s="102" t="s">
        <v>908</v>
      </c>
      <c r="B197" s="228"/>
      <c r="C197" s="235"/>
      <c r="D197" s="120" t="s">
        <v>72</v>
      </c>
      <c r="E197" s="104" t="s">
        <v>909</v>
      </c>
      <c r="F197" s="105" t="s">
        <v>910</v>
      </c>
      <c r="G197" s="127" t="s">
        <v>145</v>
      </c>
      <c r="H197" s="151">
        <v>440</v>
      </c>
      <c r="I197" s="127" t="s">
        <v>145</v>
      </c>
      <c r="J197" s="109">
        <v>440</v>
      </c>
      <c r="K197" s="103"/>
      <c r="L197" s="106"/>
      <c r="M197" s="106"/>
      <c r="N197" s="106"/>
      <c r="O197" s="106"/>
      <c r="P197" s="106"/>
      <c r="Q197" s="152"/>
      <c r="R197" s="153"/>
      <c r="S197" s="154"/>
      <c r="T197" s="155"/>
      <c r="U197" s="156">
        <f t="shared" si="20"/>
        <v>0</v>
      </c>
      <c r="V197" s="114">
        <v>0.2</v>
      </c>
      <c r="W197" s="115">
        <f t="shared" si="15"/>
        <v>0</v>
      </c>
      <c r="X197" s="112"/>
      <c r="Y197" s="116">
        <f t="shared" si="21"/>
        <v>0</v>
      </c>
      <c r="Z197" s="53" t="s">
        <v>686</v>
      </c>
      <c r="AA197" s="95" t="s">
        <v>140</v>
      </c>
      <c r="AB197" s="106" t="s">
        <v>911</v>
      </c>
    </row>
    <row r="198" spans="1:28" s="33" customFormat="1" ht="79.900000000000006" customHeight="1">
      <c r="A198" s="102" t="s">
        <v>912</v>
      </c>
      <c r="B198" s="228"/>
      <c r="C198" s="229" t="s">
        <v>73</v>
      </c>
      <c r="D198" s="215" t="s">
        <v>74</v>
      </c>
      <c r="E198" s="104" t="s">
        <v>913</v>
      </c>
      <c r="F198" s="105" t="s">
        <v>914</v>
      </c>
      <c r="G198" s="127" t="s">
        <v>145</v>
      </c>
      <c r="H198" s="109">
        <v>45</v>
      </c>
      <c r="I198" s="127" t="s">
        <v>145</v>
      </c>
      <c r="J198" s="109">
        <v>45</v>
      </c>
      <c r="K198" s="103"/>
      <c r="L198" s="106"/>
      <c r="M198" s="106"/>
      <c r="N198" s="106"/>
      <c r="O198" s="106"/>
      <c r="P198" s="106"/>
      <c r="Q198" s="110"/>
      <c r="R198" s="106"/>
      <c r="S198" s="111"/>
      <c r="T198" s="112"/>
      <c r="U198" s="116">
        <f t="shared" si="20"/>
        <v>0</v>
      </c>
      <c r="V198" s="114">
        <v>0.2</v>
      </c>
      <c r="W198" s="115">
        <f t="shared" si="15"/>
        <v>0</v>
      </c>
      <c r="X198" s="112"/>
      <c r="Y198" s="116">
        <f t="shared" si="21"/>
        <v>0</v>
      </c>
      <c r="Z198" s="53" t="s">
        <v>178</v>
      </c>
      <c r="AA198" s="95" t="s">
        <v>140</v>
      </c>
      <c r="AB198" s="106" t="s">
        <v>915</v>
      </c>
    </row>
    <row r="199" spans="1:28" s="33" customFormat="1" ht="79.900000000000006" customHeight="1">
      <c r="A199" s="102" t="s">
        <v>916</v>
      </c>
      <c r="B199" s="228"/>
      <c r="C199" s="230"/>
      <c r="D199" s="215"/>
      <c r="E199" s="104" t="s">
        <v>917</v>
      </c>
      <c r="F199" s="105" t="s">
        <v>918</v>
      </c>
      <c r="G199" s="127" t="s">
        <v>145</v>
      </c>
      <c r="H199" s="109">
        <v>40</v>
      </c>
      <c r="I199" s="127" t="s">
        <v>145</v>
      </c>
      <c r="J199" s="109">
        <v>40</v>
      </c>
      <c r="K199" s="103"/>
      <c r="L199" s="106"/>
      <c r="M199" s="106"/>
      <c r="N199" s="106"/>
      <c r="O199" s="106"/>
      <c r="P199" s="106"/>
      <c r="Q199" s="110"/>
      <c r="R199" s="106"/>
      <c r="S199" s="111"/>
      <c r="T199" s="112"/>
      <c r="U199" s="116">
        <f t="shared" si="20"/>
        <v>0</v>
      </c>
      <c r="V199" s="114">
        <v>0.2</v>
      </c>
      <c r="W199" s="115">
        <f t="shared" si="15"/>
        <v>0</v>
      </c>
      <c r="X199" s="112"/>
      <c r="Y199" s="116">
        <f t="shared" si="21"/>
        <v>0</v>
      </c>
      <c r="Z199" s="53" t="s">
        <v>178</v>
      </c>
      <c r="AA199" s="95" t="s">
        <v>140</v>
      </c>
      <c r="AB199" s="106" t="s">
        <v>919</v>
      </c>
    </row>
    <row r="200" spans="1:28" s="33" customFormat="1" ht="79.900000000000006" customHeight="1">
      <c r="A200" s="102" t="s">
        <v>920</v>
      </c>
      <c r="B200" s="228"/>
      <c r="C200" s="230"/>
      <c r="D200" s="215"/>
      <c r="E200" s="104" t="s">
        <v>921</v>
      </c>
      <c r="F200" s="105" t="s">
        <v>922</v>
      </c>
      <c r="G200" s="127" t="s">
        <v>145</v>
      </c>
      <c r="H200" s="109">
        <v>40</v>
      </c>
      <c r="I200" s="127" t="s">
        <v>145</v>
      </c>
      <c r="J200" s="109">
        <v>40</v>
      </c>
      <c r="K200" s="103"/>
      <c r="L200" s="106"/>
      <c r="M200" s="106"/>
      <c r="N200" s="106"/>
      <c r="O200" s="106"/>
      <c r="P200" s="106"/>
      <c r="Q200" s="110"/>
      <c r="R200" s="106"/>
      <c r="S200" s="111"/>
      <c r="T200" s="112"/>
      <c r="U200" s="116">
        <f t="shared" si="20"/>
        <v>0</v>
      </c>
      <c r="V200" s="114">
        <v>0.2</v>
      </c>
      <c r="W200" s="115">
        <f t="shared" si="15"/>
        <v>0</v>
      </c>
      <c r="X200" s="112"/>
      <c r="Y200" s="116">
        <f t="shared" si="21"/>
        <v>0</v>
      </c>
      <c r="Z200" s="53" t="s">
        <v>178</v>
      </c>
      <c r="AA200" s="95" t="s">
        <v>140</v>
      </c>
      <c r="AB200" s="106" t="s">
        <v>923</v>
      </c>
    </row>
    <row r="201" spans="1:28" s="33" customFormat="1" ht="79.900000000000006" customHeight="1">
      <c r="A201" s="102" t="s">
        <v>924</v>
      </c>
      <c r="B201" s="228"/>
      <c r="C201" s="230"/>
      <c r="D201" s="120" t="s">
        <v>75</v>
      </c>
      <c r="E201" s="104" t="s">
        <v>925</v>
      </c>
      <c r="F201" s="105" t="s">
        <v>926</v>
      </c>
      <c r="G201" s="127" t="s">
        <v>145</v>
      </c>
      <c r="H201" s="109">
        <v>30</v>
      </c>
      <c r="I201" s="127" t="s">
        <v>145</v>
      </c>
      <c r="J201" s="109">
        <v>30</v>
      </c>
      <c r="K201" s="103"/>
      <c r="L201" s="106"/>
      <c r="M201" s="106"/>
      <c r="N201" s="106"/>
      <c r="O201" s="106"/>
      <c r="P201" s="106"/>
      <c r="Q201" s="106"/>
      <c r="R201" s="106"/>
      <c r="S201" s="111"/>
      <c r="T201" s="112"/>
      <c r="U201" s="116">
        <f t="shared" si="20"/>
        <v>0</v>
      </c>
      <c r="V201" s="114">
        <v>0.2</v>
      </c>
      <c r="W201" s="115">
        <f t="shared" si="15"/>
        <v>0</v>
      </c>
      <c r="X201" s="112"/>
      <c r="Y201" s="116">
        <f t="shared" si="21"/>
        <v>0</v>
      </c>
      <c r="Z201" s="53" t="s">
        <v>178</v>
      </c>
      <c r="AA201" s="95" t="s">
        <v>140</v>
      </c>
      <c r="AB201" s="106" t="s">
        <v>927</v>
      </c>
    </row>
    <row r="202" spans="1:28" s="33" customFormat="1" ht="79.900000000000006" customHeight="1">
      <c r="A202" s="102" t="s">
        <v>928</v>
      </c>
      <c r="B202" s="228"/>
      <c r="C202" s="229" t="s">
        <v>76</v>
      </c>
      <c r="D202" s="145" t="s">
        <v>77</v>
      </c>
      <c r="E202" s="104" t="s">
        <v>929</v>
      </c>
      <c r="F202" s="105" t="s">
        <v>930</v>
      </c>
      <c r="G202" s="127" t="s">
        <v>145</v>
      </c>
      <c r="H202" s="109">
        <v>160000</v>
      </c>
      <c r="I202" s="127" t="s">
        <v>145</v>
      </c>
      <c r="J202" s="109">
        <v>160000</v>
      </c>
      <c r="K202" s="103"/>
      <c r="L202" s="106"/>
      <c r="M202" s="106"/>
      <c r="N202" s="106"/>
      <c r="O202" s="106"/>
      <c r="P202" s="106"/>
      <c r="Q202" s="106"/>
      <c r="R202" s="106"/>
      <c r="S202" s="111"/>
      <c r="T202" s="112"/>
      <c r="U202" s="116">
        <f t="shared" si="20"/>
        <v>0</v>
      </c>
      <c r="V202" s="114">
        <v>0.2</v>
      </c>
      <c r="W202" s="115">
        <f t="shared" si="15"/>
        <v>0</v>
      </c>
      <c r="X202" s="112"/>
      <c r="Y202" s="116">
        <f t="shared" si="21"/>
        <v>0</v>
      </c>
      <c r="Z202" s="53" t="s">
        <v>686</v>
      </c>
      <c r="AA202" s="95" t="s">
        <v>140</v>
      </c>
      <c r="AB202" s="106" t="s">
        <v>931</v>
      </c>
    </row>
    <row r="203" spans="1:28" s="33" customFormat="1" ht="79.900000000000006" customHeight="1">
      <c r="A203" s="102" t="s">
        <v>932</v>
      </c>
      <c r="B203" s="228"/>
      <c r="C203" s="230"/>
      <c r="D203" s="215" t="s">
        <v>78</v>
      </c>
      <c r="E203" s="104" t="s">
        <v>933</v>
      </c>
      <c r="F203" s="105" t="s">
        <v>934</v>
      </c>
      <c r="G203" s="127" t="s">
        <v>145</v>
      </c>
      <c r="H203" s="109">
        <v>1300</v>
      </c>
      <c r="I203" s="127" t="s">
        <v>145</v>
      </c>
      <c r="J203" s="109">
        <v>1300</v>
      </c>
      <c r="K203" s="103"/>
      <c r="L203" s="106"/>
      <c r="M203" s="106"/>
      <c r="N203" s="106"/>
      <c r="O203" s="106"/>
      <c r="P203" s="106"/>
      <c r="Q203" s="106"/>
      <c r="R203" s="106"/>
      <c r="S203" s="111"/>
      <c r="T203" s="112"/>
      <c r="U203" s="116">
        <f t="shared" si="20"/>
        <v>0</v>
      </c>
      <c r="V203" s="114">
        <v>0.2</v>
      </c>
      <c r="W203" s="115">
        <f t="shared" si="15"/>
        <v>0</v>
      </c>
      <c r="X203" s="112"/>
      <c r="Y203" s="116">
        <f t="shared" si="21"/>
        <v>0</v>
      </c>
      <c r="Z203" s="53" t="s">
        <v>686</v>
      </c>
      <c r="AA203" s="95" t="s">
        <v>140</v>
      </c>
      <c r="AB203" s="106" t="s">
        <v>935</v>
      </c>
    </row>
    <row r="204" spans="1:28" s="33" customFormat="1" ht="79.900000000000006" customHeight="1">
      <c r="A204" s="102" t="s">
        <v>936</v>
      </c>
      <c r="B204" s="228"/>
      <c r="C204" s="230"/>
      <c r="D204" s="215"/>
      <c r="E204" s="104" t="s">
        <v>937</v>
      </c>
      <c r="F204" s="105" t="s">
        <v>938</v>
      </c>
      <c r="G204" s="127" t="s">
        <v>145</v>
      </c>
      <c r="H204" s="109">
        <v>4400</v>
      </c>
      <c r="I204" s="127" t="s">
        <v>145</v>
      </c>
      <c r="J204" s="109">
        <v>4400</v>
      </c>
      <c r="K204" s="103"/>
      <c r="L204" s="106"/>
      <c r="M204" s="106"/>
      <c r="N204" s="106"/>
      <c r="O204" s="106"/>
      <c r="P204" s="106"/>
      <c r="Q204" s="106"/>
      <c r="R204" s="106"/>
      <c r="S204" s="111"/>
      <c r="T204" s="112"/>
      <c r="U204" s="116">
        <f t="shared" si="20"/>
        <v>0</v>
      </c>
      <c r="V204" s="114">
        <v>0.2</v>
      </c>
      <c r="W204" s="115">
        <f t="shared" si="15"/>
        <v>0</v>
      </c>
      <c r="X204" s="112"/>
      <c r="Y204" s="116">
        <f t="shared" si="21"/>
        <v>0</v>
      </c>
      <c r="Z204" s="53" t="s">
        <v>165</v>
      </c>
      <c r="AA204" s="95" t="s">
        <v>140</v>
      </c>
      <c r="AB204" s="106" t="s">
        <v>939</v>
      </c>
    </row>
    <row r="205" spans="1:28" s="33" customFormat="1" ht="79.900000000000006" customHeight="1">
      <c r="A205" s="102" t="s">
        <v>940</v>
      </c>
      <c r="B205" s="228"/>
      <c r="C205" s="230"/>
      <c r="D205" s="145" t="s">
        <v>79</v>
      </c>
      <c r="E205" s="104" t="s">
        <v>941</v>
      </c>
      <c r="F205" s="105" t="s">
        <v>942</v>
      </c>
      <c r="G205" s="127" t="s">
        <v>145</v>
      </c>
      <c r="H205" s="109">
        <v>2850</v>
      </c>
      <c r="I205" s="127" t="s">
        <v>145</v>
      </c>
      <c r="J205" s="109">
        <v>2850</v>
      </c>
      <c r="K205" s="103"/>
      <c r="L205" s="106"/>
      <c r="M205" s="106"/>
      <c r="N205" s="106"/>
      <c r="O205" s="106"/>
      <c r="P205" s="106"/>
      <c r="Q205" s="106"/>
      <c r="R205" s="106"/>
      <c r="S205" s="111"/>
      <c r="T205" s="112"/>
      <c r="U205" s="116">
        <f t="shared" si="20"/>
        <v>0</v>
      </c>
      <c r="V205" s="114">
        <v>0.2</v>
      </c>
      <c r="W205" s="115">
        <f t="shared" si="15"/>
        <v>0</v>
      </c>
      <c r="X205" s="112"/>
      <c r="Y205" s="116">
        <f t="shared" si="21"/>
        <v>0</v>
      </c>
      <c r="Z205" s="53" t="s">
        <v>178</v>
      </c>
      <c r="AA205" s="95" t="s">
        <v>140</v>
      </c>
      <c r="AB205" s="106" t="s">
        <v>943</v>
      </c>
    </row>
    <row r="206" spans="1:28" s="33" customFormat="1" ht="79.900000000000006" customHeight="1">
      <c r="A206" s="102" t="s">
        <v>944</v>
      </c>
      <c r="B206" s="228"/>
      <c r="C206" s="230"/>
      <c r="D206" s="219" t="s">
        <v>80</v>
      </c>
      <c r="E206" s="104" t="s">
        <v>945</v>
      </c>
      <c r="F206" s="105" t="s">
        <v>946</v>
      </c>
      <c r="G206" s="127" t="s">
        <v>145</v>
      </c>
      <c r="H206" s="109">
        <v>17400</v>
      </c>
      <c r="I206" s="127" t="s">
        <v>145</v>
      </c>
      <c r="J206" s="109">
        <v>17400</v>
      </c>
      <c r="K206" s="103"/>
      <c r="L206" s="106"/>
      <c r="M206" s="106"/>
      <c r="N206" s="106"/>
      <c r="O206" s="106"/>
      <c r="P206" s="106"/>
      <c r="Q206" s="106"/>
      <c r="R206" s="106"/>
      <c r="S206" s="111"/>
      <c r="T206" s="112"/>
      <c r="U206" s="116">
        <f t="shared" si="20"/>
        <v>0</v>
      </c>
      <c r="V206" s="114">
        <v>0.2</v>
      </c>
      <c r="W206" s="115">
        <f t="shared" si="15"/>
        <v>0</v>
      </c>
      <c r="X206" s="112"/>
      <c r="Y206" s="116">
        <f t="shared" si="21"/>
        <v>0</v>
      </c>
      <c r="Z206" s="53" t="s">
        <v>879</v>
      </c>
      <c r="AA206" s="95" t="s">
        <v>140</v>
      </c>
      <c r="AB206" s="106" t="s">
        <v>947</v>
      </c>
    </row>
    <row r="207" spans="1:28" s="33" customFormat="1" ht="79.900000000000006" customHeight="1">
      <c r="A207" s="102" t="s">
        <v>948</v>
      </c>
      <c r="B207" s="228"/>
      <c r="C207" s="230"/>
      <c r="D207" s="219"/>
      <c r="E207" s="104" t="s">
        <v>949</v>
      </c>
      <c r="F207" s="105" t="s">
        <v>950</v>
      </c>
      <c r="G207" s="127" t="s">
        <v>145</v>
      </c>
      <c r="H207" s="109">
        <v>2500</v>
      </c>
      <c r="I207" s="127" t="s">
        <v>145</v>
      </c>
      <c r="J207" s="109">
        <v>2500</v>
      </c>
      <c r="K207" s="103"/>
      <c r="L207" s="106"/>
      <c r="M207" s="106"/>
      <c r="N207" s="106"/>
      <c r="O207" s="106"/>
      <c r="P207" s="106"/>
      <c r="Q207" s="106"/>
      <c r="R207" s="106"/>
      <c r="S207" s="111"/>
      <c r="T207" s="112"/>
      <c r="U207" s="116">
        <f t="shared" si="20"/>
        <v>0</v>
      </c>
      <c r="V207" s="114">
        <v>0.2</v>
      </c>
      <c r="W207" s="115">
        <f t="shared" si="15"/>
        <v>0</v>
      </c>
      <c r="X207" s="112"/>
      <c r="Y207" s="116">
        <f t="shared" si="21"/>
        <v>0</v>
      </c>
      <c r="Z207" s="53" t="s">
        <v>879</v>
      </c>
      <c r="AA207" s="95" t="s">
        <v>140</v>
      </c>
      <c r="AB207" s="106" t="s">
        <v>951</v>
      </c>
    </row>
    <row r="208" spans="1:28" s="33" customFormat="1" ht="79.900000000000006" customHeight="1">
      <c r="A208" s="102" t="s">
        <v>952</v>
      </c>
      <c r="B208" s="228"/>
      <c r="C208" s="230"/>
      <c r="D208" s="219"/>
      <c r="E208" s="104" t="s">
        <v>953</v>
      </c>
      <c r="F208" s="105" t="s">
        <v>954</v>
      </c>
      <c r="G208" s="127" t="s">
        <v>145</v>
      </c>
      <c r="H208" s="109">
        <v>330</v>
      </c>
      <c r="I208" s="127" t="s">
        <v>145</v>
      </c>
      <c r="J208" s="109">
        <v>330</v>
      </c>
      <c r="K208" s="103"/>
      <c r="L208" s="106"/>
      <c r="M208" s="106"/>
      <c r="N208" s="106"/>
      <c r="O208" s="106"/>
      <c r="P208" s="106"/>
      <c r="Q208" s="106"/>
      <c r="R208" s="106"/>
      <c r="S208" s="111"/>
      <c r="T208" s="112"/>
      <c r="U208" s="116">
        <f t="shared" si="20"/>
        <v>0</v>
      </c>
      <c r="V208" s="114">
        <v>0.2</v>
      </c>
      <c r="W208" s="115">
        <f t="shared" si="15"/>
        <v>0</v>
      </c>
      <c r="X208" s="112"/>
      <c r="Y208" s="116">
        <f t="shared" si="21"/>
        <v>0</v>
      </c>
      <c r="Z208" s="53" t="s">
        <v>879</v>
      </c>
      <c r="AA208" s="95" t="s">
        <v>140</v>
      </c>
      <c r="AB208" s="106" t="s">
        <v>955</v>
      </c>
    </row>
    <row r="209" spans="1:28" s="33" customFormat="1" ht="79.900000000000006" customHeight="1">
      <c r="A209" s="102" t="s">
        <v>956</v>
      </c>
      <c r="B209" s="228"/>
      <c r="C209" s="230"/>
      <c r="D209" s="145" t="s">
        <v>81</v>
      </c>
      <c r="E209" s="104" t="s">
        <v>957</v>
      </c>
      <c r="F209" s="136" t="s">
        <v>958</v>
      </c>
      <c r="G209" s="127" t="s">
        <v>145</v>
      </c>
      <c r="H209" s="109">
        <v>280</v>
      </c>
      <c r="I209" s="127" t="s">
        <v>145</v>
      </c>
      <c r="J209" s="109">
        <v>280</v>
      </c>
      <c r="K209" s="103"/>
      <c r="L209" s="106"/>
      <c r="M209" s="106"/>
      <c r="N209" s="106"/>
      <c r="O209" s="106"/>
      <c r="P209" s="106"/>
      <c r="Q209" s="106"/>
      <c r="R209" s="106"/>
      <c r="S209" s="111"/>
      <c r="T209" s="112"/>
      <c r="U209" s="116">
        <f t="shared" ref="U209:U240" si="22">SUM(H209*T209)</f>
        <v>0</v>
      </c>
      <c r="V209" s="114">
        <v>0.2</v>
      </c>
      <c r="W209" s="115">
        <f t="shared" ref="W209:W240" si="23">SUM(U209*1.2)</f>
        <v>0</v>
      </c>
      <c r="X209" s="112"/>
      <c r="Y209" s="116">
        <f t="shared" ref="Y209:Y240" si="24">SUM(J209*X209)</f>
        <v>0</v>
      </c>
      <c r="Z209" s="53" t="s">
        <v>686</v>
      </c>
      <c r="AA209" s="95" t="s">
        <v>140</v>
      </c>
      <c r="AB209" s="106" t="s">
        <v>959</v>
      </c>
    </row>
    <row r="210" spans="1:28" s="33" customFormat="1" ht="79.900000000000006" customHeight="1">
      <c r="A210" s="102" t="s">
        <v>960</v>
      </c>
      <c r="B210" s="228"/>
      <c r="C210" s="230"/>
      <c r="D210" s="219" t="s">
        <v>82</v>
      </c>
      <c r="E210" s="104" t="s">
        <v>961</v>
      </c>
      <c r="F210" s="136" t="s">
        <v>144</v>
      </c>
      <c r="G210" s="127" t="s">
        <v>145</v>
      </c>
      <c r="H210" s="109">
        <v>12000</v>
      </c>
      <c r="I210" s="127" t="s">
        <v>145</v>
      </c>
      <c r="J210" s="109">
        <v>12000</v>
      </c>
      <c r="K210" s="103"/>
      <c r="L210" s="106"/>
      <c r="M210" s="106"/>
      <c r="N210" s="106"/>
      <c r="O210" s="106"/>
      <c r="P210" s="106"/>
      <c r="Q210" s="106"/>
      <c r="R210" s="106"/>
      <c r="S210" s="111"/>
      <c r="T210" s="112"/>
      <c r="U210" s="116">
        <f t="shared" si="22"/>
        <v>0</v>
      </c>
      <c r="V210" s="114">
        <v>0.2</v>
      </c>
      <c r="W210" s="157">
        <f t="shared" si="23"/>
        <v>0</v>
      </c>
      <c r="X210" s="112"/>
      <c r="Y210" s="116">
        <f t="shared" si="24"/>
        <v>0</v>
      </c>
      <c r="Z210" s="53" t="s">
        <v>686</v>
      </c>
      <c r="AA210" s="95" t="s">
        <v>140</v>
      </c>
      <c r="AB210" s="106" t="s">
        <v>149</v>
      </c>
    </row>
    <row r="211" spans="1:28" s="33" customFormat="1" ht="79.900000000000006" customHeight="1">
      <c r="A211" s="102" t="s">
        <v>962</v>
      </c>
      <c r="B211" s="228"/>
      <c r="C211" s="230"/>
      <c r="D211" s="219"/>
      <c r="E211" s="104" t="s">
        <v>963</v>
      </c>
      <c r="F211" s="136" t="s">
        <v>964</v>
      </c>
      <c r="G211" s="127" t="s">
        <v>145</v>
      </c>
      <c r="H211" s="109">
        <v>6900</v>
      </c>
      <c r="I211" s="127" t="s">
        <v>145</v>
      </c>
      <c r="J211" s="109">
        <v>6900</v>
      </c>
      <c r="K211" s="103"/>
      <c r="L211" s="106"/>
      <c r="M211" s="106"/>
      <c r="N211" s="106"/>
      <c r="O211" s="106"/>
      <c r="P211" s="106"/>
      <c r="Q211" s="106"/>
      <c r="R211" s="106"/>
      <c r="S211" s="111"/>
      <c r="T211" s="112"/>
      <c r="U211" s="116">
        <f t="shared" si="22"/>
        <v>0</v>
      </c>
      <c r="V211" s="114">
        <v>0.2</v>
      </c>
      <c r="W211" s="115">
        <f t="shared" si="23"/>
        <v>0</v>
      </c>
      <c r="X211" s="112"/>
      <c r="Y211" s="116">
        <f t="shared" si="24"/>
        <v>0</v>
      </c>
      <c r="Z211" s="53" t="s">
        <v>686</v>
      </c>
      <c r="AA211" s="95" t="s">
        <v>140</v>
      </c>
      <c r="AB211" s="106" t="s">
        <v>965</v>
      </c>
    </row>
    <row r="212" spans="1:28" s="33" customFormat="1" ht="79.900000000000006" customHeight="1">
      <c r="A212" s="102" t="s">
        <v>966</v>
      </c>
      <c r="B212" s="228"/>
      <c r="C212" s="230"/>
      <c r="D212" s="219"/>
      <c r="E212" s="104" t="s">
        <v>967</v>
      </c>
      <c r="F212" s="136" t="s">
        <v>968</v>
      </c>
      <c r="G212" s="127" t="s">
        <v>145</v>
      </c>
      <c r="H212" s="109">
        <v>6700</v>
      </c>
      <c r="I212" s="127" t="s">
        <v>145</v>
      </c>
      <c r="J212" s="109">
        <v>6700</v>
      </c>
      <c r="K212" s="103"/>
      <c r="L212" s="106"/>
      <c r="M212" s="106"/>
      <c r="N212" s="106"/>
      <c r="O212" s="106"/>
      <c r="P212" s="106"/>
      <c r="Q212" s="106"/>
      <c r="R212" s="106"/>
      <c r="S212" s="111"/>
      <c r="T212" s="112"/>
      <c r="U212" s="116">
        <f t="shared" si="22"/>
        <v>0</v>
      </c>
      <c r="V212" s="114">
        <v>0.2</v>
      </c>
      <c r="W212" s="115">
        <f t="shared" si="23"/>
        <v>0</v>
      </c>
      <c r="X212" s="112"/>
      <c r="Y212" s="116">
        <f t="shared" si="24"/>
        <v>0</v>
      </c>
      <c r="Z212" s="53" t="s">
        <v>686</v>
      </c>
      <c r="AA212" s="95" t="s">
        <v>140</v>
      </c>
      <c r="AB212" s="106" t="s">
        <v>969</v>
      </c>
    </row>
    <row r="213" spans="1:28" s="33" customFormat="1" ht="79.900000000000006" customHeight="1">
      <c r="A213" s="102" t="s">
        <v>970</v>
      </c>
      <c r="B213" s="228"/>
      <c r="C213" s="230"/>
      <c r="D213" s="219"/>
      <c r="E213" s="104" t="s">
        <v>971</v>
      </c>
      <c r="F213" s="136" t="s">
        <v>972</v>
      </c>
      <c r="G213" s="127" t="s">
        <v>145</v>
      </c>
      <c r="H213" s="109">
        <v>6600</v>
      </c>
      <c r="I213" s="127" t="s">
        <v>145</v>
      </c>
      <c r="J213" s="109">
        <v>6600</v>
      </c>
      <c r="K213" s="103"/>
      <c r="L213" s="106"/>
      <c r="M213" s="106"/>
      <c r="N213" s="106"/>
      <c r="O213" s="106"/>
      <c r="P213" s="106"/>
      <c r="Q213" s="106"/>
      <c r="R213" s="106"/>
      <c r="S213" s="111"/>
      <c r="T213" s="112"/>
      <c r="U213" s="116">
        <f t="shared" si="22"/>
        <v>0</v>
      </c>
      <c r="V213" s="114">
        <v>0.2</v>
      </c>
      <c r="W213" s="115">
        <f t="shared" si="23"/>
        <v>0</v>
      </c>
      <c r="X213" s="112"/>
      <c r="Y213" s="116">
        <f t="shared" si="24"/>
        <v>0</v>
      </c>
      <c r="Z213" s="53" t="s">
        <v>686</v>
      </c>
      <c r="AA213" s="95" t="s">
        <v>140</v>
      </c>
      <c r="AB213" s="106" t="s">
        <v>973</v>
      </c>
    </row>
    <row r="214" spans="1:28" s="33" customFormat="1" ht="79.900000000000006" customHeight="1">
      <c r="A214" s="102" t="s">
        <v>974</v>
      </c>
      <c r="B214" s="228"/>
      <c r="C214" s="230"/>
      <c r="D214" s="215" t="s">
        <v>83</v>
      </c>
      <c r="E214" s="104" t="s">
        <v>975</v>
      </c>
      <c r="F214" s="136" t="s">
        <v>976</v>
      </c>
      <c r="G214" s="127" t="s">
        <v>145</v>
      </c>
      <c r="H214" s="109">
        <v>1400</v>
      </c>
      <c r="I214" s="127" t="s">
        <v>145</v>
      </c>
      <c r="J214" s="109">
        <v>1400</v>
      </c>
      <c r="K214" s="103"/>
      <c r="L214" s="106"/>
      <c r="M214" s="106"/>
      <c r="N214" s="106"/>
      <c r="O214" s="106"/>
      <c r="P214" s="106"/>
      <c r="Q214" s="106"/>
      <c r="R214" s="106"/>
      <c r="S214" s="111"/>
      <c r="T214" s="112"/>
      <c r="U214" s="116">
        <f t="shared" si="22"/>
        <v>0</v>
      </c>
      <c r="V214" s="114">
        <v>0.2</v>
      </c>
      <c r="W214" s="115">
        <f t="shared" si="23"/>
        <v>0</v>
      </c>
      <c r="X214" s="112"/>
      <c r="Y214" s="116">
        <f t="shared" si="24"/>
        <v>0</v>
      </c>
      <c r="Z214" s="53" t="s">
        <v>686</v>
      </c>
      <c r="AA214" s="95" t="s">
        <v>140</v>
      </c>
      <c r="AB214" s="106" t="s">
        <v>977</v>
      </c>
    </row>
    <row r="215" spans="1:28" s="33" customFormat="1" ht="79.900000000000006" customHeight="1">
      <c r="A215" s="102" t="s">
        <v>978</v>
      </c>
      <c r="B215" s="228"/>
      <c r="C215" s="230"/>
      <c r="D215" s="215"/>
      <c r="E215" s="104" t="s">
        <v>979</v>
      </c>
      <c r="F215" s="136" t="s">
        <v>980</v>
      </c>
      <c r="G215" s="127" t="s">
        <v>145</v>
      </c>
      <c r="H215" s="109">
        <v>1300</v>
      </c>
      <c r="I215" s="127" t="s">
        <v>145</v>
      </c>
      <c r="J215" s="109">
        <v>1300</v>
      </c>
      <c r="K215" s="103"/>
      <c r="L215" s="106"/>
      <c r="M215" s="106"/>
      <c r="N215" s="106"/>
      <c r="O215" s="106"/>
      <c r="P215" s="106"/>
      <c r="Q215" s="106"/>
      <c r="R215" s="106"/>
      <c r="S215" s="111"/>
      <c r="T215" s="112"/>
      <c r="U215" s="116">
        <f t="shared" si="22"/>
        <v>0</v>
      </c>
      <c r="V215" s="114">
        <v>0.2</v>
      </c>
      <c r="W215" s="115">
        <f t="shared" si="23"/>
        <v>0</v>
      </c>
      <c r="X215" s="112"/>
      <c r="Y215" s="116">
        <f t="shared" si="24"/>
        <v>0</v>
      </c>
      <c r="Z215" s="53" t="s">
        <v>686</v>
      </c>
      <c r="AA215" s="95" t="s">
        <v>140</v>
      </c>
      <c r="AB215" s="106" t="s">
        <v>981</v>
      </c>
    </row>
    <row r="216" spans="1:28" s="33" customFormat="1" ht="79.900000000000006" customHeight="1">
      <c r="A216" s="102" t="s">
        <v>982</v>
      </c>
      <c r="B216" s="228"/>
      <c r="C216" s="230"/>
      <c r="D216" s="215"/>
      <c r="E216" s="104" t="s">
        <v>983</v>
      </c>
      <c r="F216" s="136" t="s">
        <v>984</v>
      </c>
      <c r="G216" s="127" t="s">
        <v>145</v>
      </c>
      <c r="H216" s="109">
        <v>1000</v>
      </c>
      <c r="I216" s="127" t="s">
        <v>145</v>
      </c>
      <c r="J216" s="109">
        <v>1000</v>
      </c>
      <c r="K216" s="103"/>
      <c r="L216" s="106"/>
      <c r="M216" s="106"/>
      <c r="N216" s="106"/>
      <c r="O216" s="106"/>
      <c r="P216" s="106"/>
      <c r="Q216" s="106"/>
      <c r="R216" s="106"/>
      <c r="S216" s="111"/>
      <c r="T216" s="112"/>
      <c r="U216" s="116">
        <f t="shared" si="22"/>
        <v>0</v>
      </c>
      <c r="V216" s="114">
        <v>0.2</v>
      </c>
      <c r="W216" s="115">
        <f t="shared" si="23"/>
        <v>0</v>
      </c>
      <c r="X216" s="112"/>
      <c r="Y216" s="116">
        <f t="shared" si="24"/>
        <v>0</v>
      </c>
      <c r="Z216" s="53" t="s">
        <v>686</v>
      </c>
      <c r="AA216" s="95" t="s">
        <v>140</v>
      </c>
      <c r="AB216" s="106" t="s">
        <v>985</v>
      </c>
    </row>
    <row r="217" spans="1:28" s="33" customFormat="1" ht="79.900000000000006" customHeight="1">
      <c r="A217" s="102" t="s">
        <v>986</v>
      </c>
      <c r="B217" s="228"/>
      <c r="C217" s="230"/>
      <c r="D217" s="219" t="s">
        <v>84</v>
      </c>
      <c r="E217" s="105" t="s">
        <v>987</v>
      </c>
      <c r="F217" s="136" t="s">
        <v>988</v>
      </c>
      <c r="G217" s="127" t="s">
        <v>145</v>
      </c>
      <c r="H217" s="109">
        <v>2600</v>
      </c>
      <c r="I217" s="127" t="s">
        <v>145</v>
      </c>
      <c r="J217" s="109">
        <v>2600</v>
      </c>
      <c r="K217" s="103"/>
      <c r="L217" s="106"/>
      <c r="M217" s="106"/>
      <c r="N217" s="106"/>
      <c r="O217" s="106"/>
      <c r="P217" s="106"/>
      <c r="Q217" s="106"/>
      <c r="R217" s="106"/>
      <c r="S217" s="111"/>
      <c r="T217" s="112"/>
      <c r="U217" s="116">
        <f t="shared" si="22"/>
        <v>0</v>
      </c>
      <c r="V217" s="114">
        <v>0.2</v>
      </c>
      <c r="W217" s="115">
        <f t="shared" si="23"/>
        <v>0</v>
      </c>
      <c r="X217" s="112"/>
      <c r="Y217" s="116">
        <f t="shared" si="24"/>
        <v>0</v>
      </c>
      <c r="Z217" s="53" t="s">
        <v>686</v>
      </c>
      <c r="AA217" s="95" t="s">
        <v>140</v>
      </c>
      <c r="AB217" s="106" t="s">
        <v>989</v>
      </c>
    </row>
    <row r="218" spans="1:28" s="33" customFormat="1" ht="79.900000000000006" customHeight="1">
      <c r="A218" s="102" t="s">
        <v>990</v>
      </c>
      <c r="B218" s="228"/>
      <c r="C218" s="230"/>
      <c r="D218" s="219"/>
      <c r="E218" s="105" t="s">
        <v>991</v>
      </c>
      <c r="F218" s="136" t="s">
        <v>992</v>
      </c>
      <c r="G218" s="127" t="s">
        <v>145</v>
      </c>
      <c r="H218" s="109">
        <v>2500</v>
      </c>
      <c r="I218" s="127" t="s">
        <v>145</v>
      </c>
      <c r="J218" s="109">
        <v>2500</v>
      </c>
      <c r="K218" s="103"/>
      <c r="L218" s="106"/>
      <c r="M218" s="106"/>
      <c r="N218" s="106"/>
      <c r="O218" s="106"/>
      <c r="P218" s="106"/>
      <c r="Q218" s="106"/>
      <c r="R218" s="106"/>
      <c r="S218" s="111"/>
      <c r="T218" s="112"/>
      <c r="U218" s="116">
        <f t="shared" si="22"/>
        <v>0</v>
      </c>
      <c r="V218" s="114">
        <v>0.2</v>
      </c>
      <c r="W218" s="115">
        <f t="shared" si="23"/>
        <v>0</v>
      </c>
      <c r="X218" s="112"/>
      <c r="Y218" s="116">
        <f t="shared" si="24"/>
        <v>0</v>
      </c>
      <c r="Z218" s="53" t="s">
        <v>686</v>
      </c>
      <c r="AA218" s="95" t="s">
        <v>140</v>
      </c>
      <c r="AB218" s="106" t="s">
        <v>993</v>
      </c>
    </row>
    <row r="219" spans="1:28" s="33" customFormat="1" ht="79.900000000000006" customHeight="1">
      <c r="A219" s="102" t="s">
        <v>994</v>
      </c>
      <c r="B219" s="228"/>
      <c r="C219" s="230"/>
      <c r="D219" s="219"/>
      <c r="E219" s="105" t="s">
        <v>995</v>
      </c>
      <c r="F219" s="136" t="s">
        <v>996</v>
      </c>
      <c r="G219" s="127" t="s">
        <v>145</v>
      </c>
      <c r="H219" s="109">
        <v>2500</v>
      </c>
      <c r="I219" s="127" t="s">
        <v>145</v>
      </c>
      <c r="J219" s="109">
        <v>2500</v>
      </c>
      <c r="K219" s="103"/>
      <c r="L219" s="106"/>
      <c r="M219" s="106"/>
      <c r="N219" s="106"/>
      <c r="O219" s="106"/>
      <c r="P219" s="106"/>
      <c r="Q219" s="106"/>
      <c r="R219" s="106"/>
      <c r="S219" s="111"/>
      <c r="T219" s="112"/>
      <c r="U219" s="116">
        <f t="shared" si="22"/>
        <v>0</v>
      </c>
      <c r="V219" s="114">
        <v>0.2</v>
      </c>
      <c r="W219" s="115">
        <f t="shared" si="23"/>
        <v>0</v>
      </c>
      <c r="X219" s="112"/>
      <c r="Y219" s="116">
        <f t="shared" si="24"/>
        <v>0</v>
      </c>
      <c r="Z219" s="53" t="s">
        <v>686</v>
      </c>
      <c r="AA219" s="95" t="s">
        <v>140</v>
      </c>
      <c r="AB219" s="106" t="s">
        <v>997</v>
      </c>
    </row>
    <row r="220" spans="1:28" s="33" customFormat="1" ht="79.900000000000006" customHeight="1">
      <c r="A220" s="102" t="s">
        <v>998</v>
      </c>
      <c r="B220" s="228"/>
      <c r="C220" s="230"/>
      <c r="D220" s="219"/>
      <c r="E220" s="105" t="s">
        <v>999</v>
      </c>
      <c r="F220" s="136" t="s">
        <v>1000</v>
      </c>
      <c r="G220" s="127" t="s">
        <v>145</v>
      </c>
      <c r="H220" s="109">
        <v>1700</v>
      </c>
      <c r="I220" s="127" t="s">
        <v>145</v>
      </c>
      <c r="J220" s="109">
        <v>1700</v>
      </c>
      <c r="K220" s="103"/>
      <c r="L220" s="106"/>
      <c r="M220" s="106"/>
      <c r="N220" s="106"/>
      <c r="O220" s="106"/>
      <c r="P220" s="106"/>
      <c r="Q220" s="106"/>
      <c r="R220" s="106"/>
      <c r="S220" s="111"/>
      <c r="T220" s="112"/>
      <c r="U220" s="116">
        <f t="shared" si="22"/>
        <v>0</v>
      </c>
      <c r="V220" s="114">
        <v>0.2</v>
      </c>
      <c r="W220" s="115">
        <f t="shared" si="23"/>
        <v>0</v>
      </c>
      <c r="X220" s="112"/>
      <c r="Y220" s="116">
        <f t="shared" si="24"/>
        <v>0</v>
      </c>
      <c r="Z220" s="53" t="s">
        <v>686</v>
      </c>
      <c r="AA220" s="95" t="s">
        <v>140</v>
      </c>
      <c r="AB220" s="106" t="s">
        <v>1001</v>
      </c>
    </row>
    <row r="221" spans="1:28" s="33" customFormat="1" ht="79.900000000000006" customHeight="1">
      <c r="A221" s="102" t="s">
        <v>1002</v>
      </c>
      <c r="B221" s="228"/>
      <c r="C221" s="230"/>
      <c r="D221" s="219" t="s">
        <v>85</v>
      </c>
      <c r="E221" s="104" t="s">
        <v>1003</v>
      </c>
      <c r="F221" s="117" t="s">
        <v>1004</v>
      </c>
      <c r="G221" s="127" t="s">
        <v>145</v>
      </c>
      <c r="H221" s="109">
        <v>60000</v>
      </c>
      <c r="I221" s="127" t="s">
        <v>145</v>
      </c>
      <c r="J221" s="109">
        <v>60000</v>
      </c>
      <c r="K221" s="103"/>
      <c r="L221" s="106"/>
      <c r="M221" s="106"/>
      <c r="N221" s="106"/>
      <c r="O221" s="106"/>
      <c r="P221" s="106"/>
      <c r="Q221" s="106"/>
      <c r="R221" s="106"/>
      <c r="S221" s="111"/>
      <c r="T221" s="112"/>
      <c r="U221" s="116">
        <f t="shared" si="22"/>
        <v>0</v>
      </c>
      <c r="V221" s="114">
        <v>0.2</v>
      </c>
      <c r="W221" s="115">
        <f t="shared" si="23"/>
        <v>0</v>
      </c>
      <c r="X221" s="112"/>
      <c r="Y221" s="116">
        <f t="shared" si="24"/>
        <v>0</v>
      </c>
      <c r="Z221" s="53" t="s">
        <v>686</v>
      </c>
      <c r="AA221" s="95" t="s">
        <v>140</v>
      </c>
      <c r="AB221" s="106" t="s">
        <v>1005</v>
      </c>
    </row>
    <row r="222" spans="1:28" s="33" customFormat="1" ht="79.900000000000006" customHeight="1">
      <c r="A222" s="102" t="s">
        <v>1006</v>
      </c>
      <c r="B222" s="228"/>
      <c r="C222" s="230"/>
      <c r="D222" s="219"/>
      <c r="E222" s="104" t="s">
        <v>1007</v>
      </c>
      <c r="F222" s="117" t="s">
        <v>1008</v>
      </c>
      <c r="G222" s="127" t="s">
        <v>145</v>
      </c>
      <c r="H222" s="109">
        <v>27500</v>
      </c>
      <c r="I222" s="127" t="s">
        <v>145</v>
      </c>
      <c r="J222" s="109">
        <v>27500</v>
      </c>
      <c r="K222" s="103"/>
      <c r="L222" s="106"/>
      <c r="M222" s="106"/>
      <c r="N222" s="106"/>
      <c r="O222" s="106"/>
      <c r="P222" s="106"/>
      <c r="Q222" s="106"/>
      <c r="R222" s="106"/>
      <c r="S222" s="111"/>
      <c r="T222" s="112"/>
      <c r="U222" s="116">
        <f t="shared" si="22"/>
        <v>0</v>
      </c>
      <c r="V222" s="114">
        <v>0.2</v>
      </c>
      <c r="W222" s="115">
        <f t="shared" si="23"/>
        <v>0</v>
      </c>
      <c r="X222" s="112"/>
      <c r="Y222" s="116">
        <f t="shared" si="24"/>
        <v>0</v>
      </c>
      <c r="Z222" s="53" t="s">
        <v>686</v>
      </c>
      <c r="AA222" s="95" t="s">
        <v>140</v>
      </c>
      <c r="AB222" s="106" t="s">
        <v>1009</v>
      </c>
    </row>
    <row r="223" spans="1:28" s="33" customFormat="1" ht="79.900000000000006" customHeight="1">
      <c r="A223" s="102" t="s">
        <v>1010</v>
      </c>
      <c r="B223" s="228"/>
      <c r="C223" s="230"/>
      <c r="D223" s="219"/>
      <c r="E223" s="104" t="s">
        <v>1011</v>
      </c>
      <c r="F223" s="117" t="s">
        <v>1012</v>
      </c>
      <c r="G223" s="127" t="s">
        <v>145</v>
      </c>
      <c r="H223" s="109">
        <v>10000</v>
      </c>
      <c r="I223" s="127" t="s">
        <v>145</v>
      </c>
      <c r="J223" s="109">
        <v>10000</v>
      </c>
      <c r="K223" s="103"/>
      <c r="L223" s="106"/>
      <c r="M223" s="106"/>
      <c r="N223" s="106"/>
      <c r="O223" s="106"/>
      <c r="P223" s="106"/>
      <c r="Q223" s="106"/>
      <c r="R223" s="106"/>
      <c r="S223" s="111"/>
      <c r="T223" s="112"/>
      <c r="U223" s="116">
        <f t="shared" si="22"/>
        <v>0</v>
      </c>
      <c r="V223" s="114">
        <v>0.2</v>
      </c>
      <c r="W223" s="115">
        <f t="shared" si="23"/>
        <v>0</v>
      </c>
      <c r="X223" s="112"/>
      <c r="Y223" s="116">
        <f t="shared" si="24"/>
        <v>0</v>
      </c>
      <c r="Z223" s="53" t="s">
        <v>686</v>
      </c>
      <c r="AA223" s="95" t="s">
        <v>140</v>
      </c>
      <c r="AB223" s="106" t="s">
        <v>1013</v>
      </c>
    </row>
    <row r="224" spans="1:28" s="33" customFormat="1" ht="79.900000000000006" customHeight="1">
      <c r="A224" s="102" t="s">
        <v>1014</v>
      </c>
      <c r="B224" s="228"/>
      <c r="C224" s="230"/>
      <c r="D224" s="219"/>
      <c r="E224" s="104" t="s">
        <v>1015</v>
      </c>
      <c r="F224" s="117" t="s">
        <v>1016</v>
      </c>
      <c r="G224" s="127" t="s">
        <v>145</v>
      </c>
      <c r="H224" s="109">
        <v>25000</v>
      </c>
      <c r="I224" s="127" t="s">
        <v>145</v>
      </c>
      <c r="J224" s="109">
        <v>25000</v>
      </c>
      <c r="K224" s="103"/>
      <c r="L224" s="106"/>
      <c r="M224" s="106"/>
      <c r="N224" s="106"/>
      <c r="O224" s="106"/>
      <c r="P224" s="106"/>
      <c r="Q224" s="106"/>
      <c r="R224" s="106"/>
      <c r="S224" s="111"/>
      <c r="T224" s="112"/>
      <c r="U224" s="116">
        <f t="shared" si="22"/>
        <v>0</v>
      </c>
      <c r="V224" s="114">
        <v>0.2</v>
      </c>
      <c r="W224" s="115">
        <f t="shared" si="23"/>
        <v>0</v>
      </c>
      <c r="X224" s="112"/>
      <c r="Y224" s="116">
        <f t="shared" si="24"/>
        <v>0</v>
      </c>
      <c r="Z224" s="53" t="s">
        <v>686</v>
      </c>
      <c r="AA224" s="95" t="s">
        <v>140</v>
      </c>
      <c r="AB224" s="106" t="s">
        <v>1017</v>
      </c>
    </row>
    <row r="225" spans="1:28" s="33" customFormat="1" ht="79.900000000000006" customHeight="1">
      <c r="A225" s="102" t="s">
        <v>1018</v>
      </c>
      <c r="B225" s="228"/>
      <c r="C225" s="230"/>
      <c r="D225" s="219"/>
      <c r="E225" s="104" t="s">
        <v>1019</v>
      </c>
      <c r="F225" s="117" t="s">
        <v>1020</v>
      </c>
      <c r="G225" s="127" t="s">
        <v>145</v>
      </c>
      <c r="H225" s="109">
        <v>7000</v>
      </c>
      <c r="I225" s="127" t="s">
        <v>145</v>
      </c>
      <c r="J225" s="109">
        <v>7000</v>
      </c>
      <c r="K225" s="103"/>
      <c r="L225" s="106"/>
      <c r="M225" s="106"/>
      <c r="N225" s="106"/>
      <c r="O225" s="106"/>
      <c r="P225" s="106"/>
      <c r="Q225" s="106"/>
      <c r="R225" s="106"/>
      <c r="S225" s="111"/>
      <c r="T225" s="112"/>
      <c r="U225" s="116">
        <f t="shared" si="22"/>
        <v>0</v>
      </c>
      <c r="V225" s="114">
        <v>0.2</v>
      </c>
      <c r="W225" s="115">
        <f t="shared" si="23"/>
        <v>0</v>
      </c>
      <c r="X225" s="112"/>
      <c r="Y225" s="116">
        <f t="shared" si="24"/>
        <v>0</v>
      </c>
      <c r="Z225" s="53" t="s">
        <v>686</v>
      </c>
      <c r="AA225" s="95" t="s">
        <v>140</v>
      </c>
      <c r="AB225" s="106" t="s">
        <v>1021</v>
      </c>
    </row>
    <row r="226" spans="1:28" s="33" customFormat="1" ht="79.900000000000006" customHeight="1">
      <c r="A226" s="102" t="s">
        <v>1022</v>
      </c>
      <c r="B226" s="228"/>
      <c r="C226" s="230"/>
      <c r="D226" s="220" t="s">
        <v>86</v>
      </c>
      <c r="E226" s="104" t="s">
        <v>1023</v>
      </c>
      <c r="F226" s="105" t="s">
        <v>1024</v>
      </c>
      <c r="G226" s="127" t="s">
        <v>145</v>
      </c>
      <c r="H226" s="109">
        <v>3500</v>
      </c>
      <c r="I226" s="127" t="s">
        <v>145</v>
      </c>
      <c r="J226" s="109">
        <v>3500</v>
      </c>
      <c r="K226" s="103"/>
      <c r="L226" s="106"/>
      <c r="M226" s="106"/>
      <c r="N226" s="106"/>
      <c r="O226" s="106"/>
      <c r="P226" s="106"/>
      <c r="Q226" s="106"/>
      <c r="R226" s="106"/>
      <c r="S226" s="111"/>
      <c r="T226" s="112"/>
      <c r="U226" s="116">
        <f t="shared" si="22"/>
        <v>0</v>
      </c>
      <c r="V226" s="114">
        <v>0.2</v>
      </c>
      <c r="W226" s="115">
        <f t="shared" si="23"/>
        <v>0</v>
      </c>
      <c r="X226" s="112"/>
      <c r="Y226" s="116">
        <f t="shared" si="24"/>
        <v>0</v>
      </c>
      <c r="Z226" s="53" t="s">
        <v>686</v>
      </c>
      <c r="AA226" s="95" t="s">
        <v>140</v>
      </c>
      <c r="AB226" s="106" t="s">
        <v>1025</v>
      </c>
    </row>
    <row r="227" spans="1:28" s="33" customFormat="1" ht="79.900000000000006" customHeight="1">
      <c r="A227" s="102" t="s">
        <v>1026</v>
      </c>
      <c r="B227" s="228"/>
      <c r="C227" s="230"/>
      <c r="D227" s="221"/>
      <c r="E227" s="104" t="s">
        <v>1027</v>
      </c>
      <c r="F227" s="105" t="s">
        <v>1028</v>
      </c>
      <c r="G227" s="127" t="s">
        <v>145</v>
      </c>
      <c r="H227" s="109">
        <v>1100</v>
      </c>
      <c r="I227" s="127" t="s">
        <v>145</v>
      </c>
      <c r="J227" s="109">
        <v>1100</v>
      </c>
      <c r="K227" s="103"/>
      <c r="L227" s="106"/>
      <c r="M227" s="106"/>
      <c r="N227" s="106"/>
      <c r="O227" s="106"/>
      <c r="P227" s="106"/>
      <c r="Q227" s="106"/>
      <c r="R227" s="106"/>
      <c r="S227" s="111"/>
      <c r="T227" s="112"/>
      <c r="U227" s="116">
        <f t="shared" si="22"/>
        <v>0</v>
      </c>
      <c r="V227" s="114">
        <v>0.2</v>
      </c>
      <c r="W227" s="115">
        <f t="shared" si="23"/>
        <v>0</v>
      </c>
      <c r="X227" s="112"/>
      <c r="Y227" s="116">
        <f t="shared" si="24"/>
        <v>0</v>
      </c>
      <c r="Z227" s="53" t="s">
        <v>686</v>
      </c>
      <c r="AA227" s="95" t="s">
        <v>140</v>
      </c>
      <c r="AB227" s="106" t="s">
        <v>1029</v>
      </c>
    </row>
    <row r="228" spans="1:28" s="33" customFormat="1" ht="79.900000000000006" customHeight="1">
      <c r="A228" s="102" t="s">
        <v>1030</v>
      </c>
      <c r="B228" s="228"/>
      <c r="C228" s="230"/>
      <c r="D228" s="267"/>
      <c r="E228" s="104" t="s">
        <v>1031</v>
      </c>
      <c r="F228" s="105" t="s">
        <v>1032</v>
      </c>
      <c r="G228" s="127" t="s">
        <v>145</v>
      </c>
      <c r="H228" s="109">
        <v>550</v>
      </c>
      <c r="I228" s="127" t="s">
        <v>145</v>
      </c>
      <c r="J228" s="109">
        <v>550</v>
      </c>
      <c r="K228" s="103"/>
      <c r="L228" s="106"/>
      <c r="M228" s="106"/>
      <c r="N228" s="106"/>
      <c r="O228" s="106"/>
      <c r="P228" s="106"/>
      <c r="Q228" s="106"/>
      <c r="R228" s="106"/>
      <c r="S228" s="111"/>
      <c r="T228" s="112"/>
      <c r="U228" s="116">
        <f t="shared" si="22"/>
        <v>0</v>
      </c>
      <c r="V228" s="114">
        <v>0.2</v>
      </c>
      <c r="W228" s="115">
        <f t="shared" si="23"/>
        <v>0</v>
      </c>
      <c r="X228" s="112"/>
      <c r="Y228" s="116">
        <f t="shared" si="24"/>
        <v>0</v>
      </c>
      <c r="Z228" s="53" t="s">
        <v>686</v>
      </c>
      <c r="AA228" s="95" t="s">
        <v>140</v>
      </c>
      <c r="AB228" s="106" t="s">
        <v>1033</v>
      </c>
    </row>
    <row r="229" spans="1:28" s="33" customFormat="1" ht="79.900000000000006" customHeight="1">
      <c r="A229" s="102" t="s">
        <v>1034</v>
      </c>
      <c r="B229" s="228"/>
      <c r="C229" s="236" t="s">
        <v>87</v>
      </c>
      <c r="D229" s="241" t="s">
        <v>88</v>
      </c>
      <c r="E229" s="104" t="s">
        <v>1035</v>
      </c>
      <c r="F229" s="105" t="s">
        <v>1036</v>
      </c>
      <c r="G229" s="127" t="s">
        <v>145</v>
      </c>
      <c r="H229" s="109">
        <v>1500</v>
      </c>
      <c r="I229" s="127" t="s">
        <v>145</v>
      </c>
      <c r="J229" s="109">
        <v>1500</v>
      </c>
      <c r="K229" s="103"/>
      <c r="L229" s="106"/>
      <c r="M229" s="106"/>
      <c r="N229" s="106"/>
      <c r="O229" s="106"/>
      <c r="P229" s="106"/>
      <c r="Q229" s="106"/>
      <c r="R229" s="106"/>
      <c r="S229" s="111"/>
      <c r="T229" s="112"/>
      <c r="U229" s="116">
        <f t="shared" si="22"/>
        <v>0</v>
      </c>
      <c r="V229" s="114">
        <v>0.2</v>
      </c>
      <c r="W229" s="115">
        <f t="shared" si="23"/>
        <v>0</v>
      </c>
      <c r="X229" s="112"/>
      <c r="Y229" s="116">
        <f t="shared" si="24"/>
        <v>0</v>
      </c>
      <c r="Z229" s="53" t="s">
        <v>165</v>
      </c>
      <c r="AA229" s="95" t="s">
        <v>140</v>
      </c>
      <c r="AB229" s="106" t="s">
        <v>1037</v>
      </c>
    </row>
    <row r="230" spans="1:28" s="33" customFormat="1" ht="79.900000000000006" customHeight="1">
      <c r="A230" s="102" t="s">
        <v>1038</v>
      </c>
      <c r="B230" s="228"/>
      <c r="C230" s="236"/>
      <c r="D230" s="242"/>
      <c r="E230" s="120" t="s">
        <v>1039</v>
      </c>
      <c r="F230" s="117" t="s">
        <v>1040</v>
      </c>
      <c r="G230" s="146" t="s">
        <v>145</v>
      </c>
      <c r="H230" s="109">
        <v>2400</v>
      </c>
      <c r="I230" s="109" t="s">
        <v>1041</v>
      </c>
      <c r="J230" s="109">
        <v>2400</v>
      </c>
      <c r="K230" s="103"/>
      <c r="L230" s="106"/>
      <c r="M230" s="106"/>
      <c r="N230" s="106"/>
      <c r="O230" s="106"/>
      <c r="P230" s="106"/>
      <c r="Q230" s="106"/>
      <c r="R230" s="106"/>
      <c r="S230" s="111"/>
      <c r="T230" s="112"/>
      <c r="U230" s="116">
        <f t="shared" si="22"/>
        <v>0</v>
      </c>
      <c r="V230" s="114">
        <v>0.2</v>
      </c>
      <c r="W230" s="115">
        <f t="shared" si="23"/>
        <v>0</v>
      </c>
      <c r="X230" s="112"/>
      <c r="Y230" s="116">
        <f t="shared" si="24"/>
        <v>0</v>
      </c>
      <c r="Z230" s="53" t="s">
        <v>165</v>
      </c>
      <c r="AA230" s="95" t="s">
        <v>140</v>
      </c>
      <c r="AB230" s="106" t="s">
        <v>1042</v>
      </c>
    </row>
    <row r="231" spans="1:28" s="33" customFormat="1" ht="79.900000000000006" customHeight="1">
      <c r="A231" s="102" t="s">
        <v>1043</v>
      </c>
      <c r="B231" s="228"/>
      <c r="C231" s="236"/>
      <c r="D231" s="242"/>
      <c r="E231" s="104" t="s">
        <v>1044</v>
      </c>
      <c r="F231" s="117" t="s">
        <v>1045</v>
      </c>
      <c r="G231" s="127" t="s">
        <v>145</v>
      </c>
      <c r="H231" s="109">
        <v>120</v>
      </c>
      <c r="I231" s="127" t="s">
        <v>145</v>
      </c>
      <c r="J231" s="109">
        <v>120</v>
      </c>
      <c r="K231" s="103"/>
      <c r="L231" s="106"/>
      <c r="M231" s="106"/>
      <c r="N231" s="106"/>
      <c r="O231" s="106"/>
      <c r="P231" s="106"/>
      <c r="Q231" s="106"/>
      <c r="R231" s="106"/>
      <c r="S231" s="111"/>
      <c r="T231" s="112"/>
      <c r="U231" s="116">
        <f t="shared" si="22"/>
        <v>0</v>
      </c>
      <c r="V231" s="114">
        <v>0.2</v>
      </c>
      <c r="W231" s="115">
        <f t="shared" si="23"/>
        <v>0</v>
      </c>
      <c r="X231" s="112"/>
      <c r="Y231" s="116">
        <f t="shared" si="24"/>
        <v>0</v>
      </c>
      <c r="Z231" s="53" t="s">
        <v>165</v>
      </c>
      <c r="AA231" s="95" t="s">
        <v>140</v>
      </c>
      <c r="AB231" s="106" t="s">
        <v>1046</v>
      </c>
    </row>
    <row r="232" spans="1:28" s="33" customFormat="1" ht="79.900000000000006" customHeight="1">
      <c r="A232" s="102" t="s">
        <v>1047</v>
      </c>
      <c r="B232" s="228"/>
      <c r="C232" s="236"/>
      <c r="D232" s="243"/>
      <c r="E232" s="120" t="s">
        <v>1048</v>
      </c>
      <c r="F232" s="117" t="s">
        <v>1049</v>
      </c>
      <c r="G232" s="146" t="s">
        <v>145</v>
      </c>
      <c r="H232" s="109">
        <v>450</v>
      </c>
      <c r="I232" s="109" t="s">
        <v>1041</v>
      </c>
      <c r="J232" s="109">
        <v>450</v>
      </c>
      <c r="K232" s="103"/>
      <c r="L232" s="106"/>
      <c r="M232" s="106"/>
      <c r="N232" s="106"/>
      <c r="O232" s="106"/>
      <c r="P232" s="106"/>
      <c r="Q232" s="106"/>
      <c r="R232" s="106"/>
      <c r="S232" s="111"/>
      <c r="T232" s="112"/>
      <c r="U232" s="116">
        <f t="shared" si="22"/>
        <v>0</v>
      </c>
      <c r="V232" s="114">
        <v>0.2</v>
      </c>
      <c r="W232" s="115">
        <f t="shared" si="23"/>
        <v>0</v>
      </c>
      <c r="X232" s="112"/>
      <c r="Y232" s="116">
        <f t="shared" si="24"/>
        <v>0</v>
      </c>
      <c r="Z232" s="53" t="s">
        <v>165</v>
      </c>
      <c r="AA232" s="95" t="s">
        <v>140</v>
      </c>
      <c r="AB232" s="106" t="s">
        <v>1050</v>
      </c>
    </row>
    <row r="233" spans="1:28" s="33" customFormat="1" ht="79.900000000000006" customHeight="1">
      <c r="A233" s="102" t="s">
        <v>1051</v>
      </c>
      <c r="B233" s="228"/>
      <c r="C233" s="236"/>
      <c r="D233" s="158" t="s">
        <v>89</v>
      </c>
      <c r="E233" s="104" t="s">
        <v>1052</v>
      </c>
      <c r="F233" s="105" t="s">
        <v>1053</v>
      </c>
      <c r="G233" s="127" t="s">
        <v>145</v>
      </c>
      <c r="H233" s="109">
        <v>230</v>
      </c>
      <c r="I233" s="127" t="s">
        <v>145</v>
      </c>
      <c r="J233" s="109">
        <v>230</v>
      </c>
      <c r="K233" s="103"/>
      <c r="L233" s="106"/>
      <c r="M233" s="106"/>
      <c r="N233" s="106"/>
      <c r="O233" s="106"/>
      <c r="P233" s="106"/>
      <c r="Q233" s="106"/>
      <c r="R233" s="106"/>
      <c r="S233" s="111"/>
      <c r="T233" s="112"/>
      <c r="U233" s="116">
        <f t="shared" si="22"/>
        <v>0</v>
      </c>
      <c r="V233" s="114">
        <v>0.2</v>
      </c>
      <c r="W233" s="115">
        <f t="shared" si="23"/>
        <v>0</v>
      </c>
      <c r="X233" s="112"/>
      <c r="Y233" s="116">
        <f t="shared" si="24"/>
        <v>0</v>
      </c>
      <c r="Z233" s="53" t="s">
        <v>165</v>
      </c>
      <c r="AA233" s="95" t="s">
        <v>140</v>
      </c>
      <c r="AB233" s="106" t="s">
        <v>1054</v>
      </c>
    </row>
    <row r="234" spans="1:28" s="33" customFormat="1" ht="79.900000000000006" customHeight="1">
      <c r="A234" s="102" t="s">
        <v>1055</v>
      </c>
      <c r="B234" s="228"/>
      <c r="C234" s="236"/>
      <c r="D234" s="158" t="s">
        <v>90</v>
      </c>
      <c r="E234" s="104" t="s">
        <v>1056</v>
      </c>
      <c r="F234" s="105" t="s">
        <v>1057</v>
      </c>
      <c r="G234" s="127" t="s">
        <v>145</v>
      </c>
      <c r="H234" s="109">
        <v>160</v>
      </c>
      <c r="I234" s="127" t="s">
        <v>145</v>
      </c>
      <c r="J234" s="109">
        <v>160</v>
      </c>
      <c r="K234" s="103"/>
      <c r="L234" s="106"/>
      <c r="M234" s="106"/>
      <c r="N234" s="106"/>
      <c r="O234" s="106"/>
      <c r="P234" s="106"/>
      <c r="Q234" s="106"/>
      <c r="R234" s="106"/>
      <c r="S234" s="111"/>
      <c r="T234" s="112"/>
      <c r="U234" s="116">
        <f t="shared" si="22"/>
        <v>0</v>
      </c>
      <c r="V234" s="114">
        <v>0.2</v>
      </c>
      <c r="W234" s="115">
        <f t="shared" si="23"/>
        <v>0</v>
      </c>
      <c r="X234" s="112"/>
      <c r="Y234" s="116">
        <f t="shared" si="24"/>
        <v>0</v>
      </c>
      <c r="Z234" s="53" t="s">
        <v>153</v>
      </c>
      <c r="AA234" s="95" t="s">
        <v>140</v>
      </c>
      <c r="AB234" s="106" t="s">
        <v>1058</v>
      </c>
    </row>
    <row r="235" spans="1:28" s="33" customFormat="1" ht="79.900000000000006" customHeight="1">
      <c r="A235" s="102" t="s">
        <v>1059</v>
      </c>
      <c r="B235" s="228"/>
      <c r="C235" s="236"/>
      <c r="D235" s="158" t="s">
        <v>91</v>
      </c>
      <c r="E235" s="104" t="s">
        <v>1060</v>
      </c>
      <c r="F235" s="105" t="s">
        <v>1061</v>
      </c>
      <c r="G235" s="127" t="s">
        <v>145</v>
      </c>
      <c r="H235" s="109">
        <v>40</v>
      </c>
      <c r="I235" s="127" t="s">
        <v>145</v>
      </c>
      <c r="J235" s="109">
        <v>40</v>
      </c>
      <c r="K235" s="103"/>
      <c r="L235" s="106"/>
      <c r="M235" s="106"/>
      <c r="N235" s="106"/>
      <c r="O235" s="106"/>
      <c r="P235" s="106"/>
      <c r="Q235" s="106"/>
      <c r="R235" s="106"/>
      <c r="S235" s="111"/>
      <c r="T235" s="112"/>
      <c r="U235" s="116">
        <f t="shared" si="22"/>
        <v>0</v>
      </c>
      <c r="V235" s="114">
        <v>0.2</v>
      </c>
      <c r="W235" s="115">
        <f t="shared" si="23"/>
        <v>0</v>
      </c>
      <c r="X235" s="112"/>
      <c r="Y235" s="116">
        <f t="shared" si="24"/>
        <v>0</v>
      </c>
      <c r="Z235" s="53" t="s">
        <v>178</v>
      </c>
      <c r="AA235" s="95" t="s">
        <v>140</v>
      </c>
      <c r="AB235" s="106" t="s">
        <v>1062</v>
      </c>
    </row>
    <row r="236" spans="1:28" s="33" customFormat="1" ht="79.900000000000006" customHeight="1">
      <c r="A236" s="102" t="s">
        <v>1063</v>
      </c>
      <c r="B236" s="228"/>
      <c r="C236" s="231" t="s">
        <v>92</v>
      </c>
      <c r="D236" s="216" t="s">
        <v>93</v>
      </c>
      <c r="E236" s="104" t="s">
        <v>1064</v>
      </c>
      <c r="F236" s="105" t="s">
        <v>1065</v>
      </c>
      <c r="G236" s="127" t="s">
        <v>145</v>
      </c>
      <c r="H236" s="109">
        <v>13500</v>
      </c>
      <c r="I236" s="127" t="s">
        <v>145</v>
      </c>
      <c r="J236" s="109">
        <v>13500</v>
      </c>
      <c r="K236" s="103"/>
      <c r="L236" s="106"/>
      <c r="M236" s="106"/>
      <c r="N236" s="106"/>
      <c r="O236" s="106"/>
      <c r="P236" s="106"/>
      <c r="Q236" s="106"/>
      <c r="R236" s="106"/>
      <c r="S236" s="111"/>
      <c r="T236" s="112"/>
      <c r="U236" s="116">
        <f t="shared" si="22"/>
        <v>0</v>
      </c>
      <c r="V236" s="114">
        <v>0.2</v>
      </c>
      <c r="W236" s="115">
        <f t="shared" si="23"/>
        <v>0</v>
      </c>
      <c r="X236" s="112"/>
      <c r="Y236" s="116">
        <f t="shared" si="24"/>
        <v>0</v>
      </c>
      <c r="Z236" s="53" t="s">
        <v>178</v>
      </c>
      <c r="AA236" s="95" t="s">
        <v>140</v>
      </c>
      <c r="AB236" s="106" t="s">
        <v>1066</v>
      </c>
    </row>
    <row r="237" spans="1:28" s="33" customFormat="1" ht="79.900000000000006" customHeight="1">
      <c r="A237" s="102" t="s">
        <v>1067</v>
      </c>
      <c r="B237" s="228"/>
      <c r="C237" s="235"/>
      <c r="D237" s="218"/>
      <c r="E237" s="104" t="s">
        <v>1068</v>
      </c>
      <c r="F237" s="105" t="s">
        <v>1069</v>
      </c>
      <c r="G237" s="127" t="s">
        <v>145</v>
      </c>
      <c r="H237" s="109">
        <v>1350</v>
      </c>
      <c r="I237" s="127" t="s">
        <v>145</v>
      </c>
      <c r="J237" s="109">
        <v>1350</v>
      </c>
      <c r="K237" s="103"/>
      <c r="L237" s="106"/>
      <c r="M237" s="106"/>
      <c r="N237" s="106"/>
      <c r="O237" s="106"/>
      <c r="P237" s="106"/>
      <c r="Q237" s="106"/>
      <c r="R237" s="106"/>
      <c r="S237" s="111"/>
      <c r="T237" s="112"/>
      <c r="U237" s="116">
        <f t="shared" si="22"/>
        <v>0</v>
      </c>
      <c r="V237" s="114">
        <v>0.2</v>
      </c>
      <c r="W237" s="115">
        <f t="shared" si="23"/>
        <v>0</v>
      </c>
      <c r="X237" s="112"/>
      <c r="Y237" s="116">
        <f t="shared" si="24"/>
        <v>0</v>
      </c>
      <c r="Z237" s="53" t="s">
        <v>178</v>
      </c>
      <c r="AA237" s="95" t="s">
        <v>140</v>
      </c>
      <c r="AB237" s="106" t="s">
        <v>1070</v>
      </c>
    </row>
    <row r="238" spans="1:28" s="33" customFormat="1" ht="79.900000000000006" customHeight="1">
      <c r="A238" s="102" t="s">
        <v>1071</v>
      </c>
      <c r="B238" s="228"/>
      <c r="C238" s="235" t="s">
        <v>94</v>
      </c>
      <c r="D238" s="120" t="s">
        <v>95</v>
      </c>
      <c r="E238" s="104" t="s">
        <v>1072</v>
      </c>
      <c r="F238" s="105" t="s">
        <v>1073</v>
      </c>
      <c r="G238" s="106" t="s">
        <v>1074</v>
      </c>
      <c r="H238" s="109">
        <v>30</v>
      </c>
      <c r="I238" s="106" t="s">
        <v>1074</v>
      </c>
      <c r="J238" s="109">
        <v>30</v>
      </c>
      <c r="K238" s="103"/>
      <c r="L238" s="106"/>
      <c r="M238" s="106"/>
      <c r="N238" s="106"/>
      <c r="O238" s="106"/>
      <c r="P238" s="106"/>
      <c r="Q238" s="106"/>
      <c r="R238" s="106"/>
      <c r="S238" s="111"/>
      <c r="T238" s="112"/>
      <c r="U238" s="116">
        <f t="shared" si="22"/>
        <v>0</v>
      </c>
      <c r="V238" s="114">
        <v>0.2</v>
      </c>
      <c r="W238" s="115">
        <f t="shared" si="23"/>
        <v>0</v>
      </c>
      <c r="X238" s="112"/>
      <c r="Y238" s="116">
        <f t="shared" si="24"/>
        <v>0</v>
      </c>
      <c r="Z238" s="53" t="s">
        <v>178</v>
      </c>
      <c r="AA238" s="95" t="s">
        <v>140</v>
      </c>
      <c r="AB238" s="106" t="s">
        <v>1075</v>
      </c>
    </row>
    <row r="239" spans="1:28" s="33" customFormat="1" ht="79.900000000000006" customHeight="1">
      <c r="A239" s="102" t="s">
        <v>1076</v>
      </c>
      <c r="B239" s="228"/>
      <c r="C239" s="235"/>
      <c r="D239" s="215" t="s">
        <v>96</v>
      </c>
      <c r="E239" s="104" t="s">
        <v>1077</v>
      </c>
      <c r="F239" s="105" t="s">
        <v>1078</v>
      </c>
      <c r="G239" s="127" t="s">
        <v>145</v>
      </c>
      <c r="H239" s="109">
        <v>55</v>
      </c>
      <c r="I239" s="127" t="s">
        <v>145</v>
      </c>
      <c r="J239" s="109">
        <v>55</v>
      </c>
      <c r="K239" s="103"/>
      <c r="L239" s="106"/>
      <c r="M239" s="106"/>
      <c r="N239" s="106"/>
      <c r="O239" s="106"/>
      <c r="P239" s="106"/>
      <c r="Q239" s="106"/>
      <c r="R239" s="106"/>
      <c r="S239" s="111"/>
      <c r="T239" s="112"/>
      <c r="U239" s="116">
        <f t="shared" si="22"/>
        <v>0</v>
      </c>
      <c r="V239" s="114">
        <v>0.2</v>
      </c>
      <c r="W239" s="115">
        <f t="shared" si="23"/>
        <v>0</v>
      </c>
      <c r="X239" s="112"/>
      <c r="Y239" s="116">
        <f t="shared" si="24"/>
        <v>0</v>
      </c>
      <c r="Z239" s="53" t="s">
        <v>178</v>
      </c>
      <c r="AA239" s="95" t="s">
        <v>140</v>
      </c>
      <c r="AB239" s="106" t="s">
        <v>1079</v>
      </c>
    </row>
    <row r="240" spans="1:28" s="33" customFormat="1" ht="79.900000000000006" customHeight="1">
      <c r="A240" s="102" t="s">
        <v>1080</v>
      </c>
      <c r="B240" s="228"/>
      <c r="C240" s="235"/>
      <c r="D240" s="271"/>
      <c r="E240" s="104" t="s">
        <v>1081</v>
      </c>
      <c r="F240" s="105" t="s">
        <v>1078</v>
      </c>
      <c r="G240" s="127" t="s">
        <v>145</v>
      </c>
      <c r="H240" s="109">
        <v>65</v>
      </c>
      <c r="I240" s="127" t="s">
        <v>145</v>
      </c>
      <c r="J240" s="109">
        <v>65</v>
      </c>
      <c r="K240" s="103"/>
      <c r="L240" s="106"/>
      <c r="M240" s="106"/>
      <c r="N240" s="106"/>
      <c r="O240" s="106"/>
      <c r="P240" s="106"/>
      <c r="Q240" s="106"/>
      <c r="R240" s="106"/>
      <c r="S240" s="111"/>
      <c r="T240" s="112"/>
      <c r="U240" s="116">
        <f t="shared" si="22"/>
        <v>0</v>
      </c>
      <c r="V240" s="114">
        <v>0.2</v>
      </c>
      <c r="W240" s="115">
        <f t="shared" si="23"/>
        <v>0</v>
      </c>
      <c r="X240" s="112"/>
      <c r="Y240" s="116">
        <f t="shared" si="24"/>
        <v>0</v>
      </c>
      <c r="Z240" s="53" t="s">
        <v>178</v>
      </c>
      <c r="AA240" s="95" t="s">
        <v>140</v>
      </c>
      <c r="AB240" s="106" t="s">
        <v>1082</v>
      </c>
    </row>
    <row r="241" spans="1:28" ht="47.45" customHeight="1">
      <c r="A241" s="56"/>
      <c r="B241" s="56"/>
      <c r="C241" s="57"/>
      <c r="D241" s="58"/>
      <c r="E241" s="58"/>
      <c r="F241" s="59"/>
      <c r="G241" s="56"/>
      <c r="H241" s="60"/>
      <c r="I241" s="60"/>
      <c r="J241" s="60"/>
      <c r="K241" s="57"/>
      <c r="L241" s="56"/>
      <c r="M241" s="56"/>
      <c r="N241" s="56"/>
      <c r="O241" s="56"/>
      <c r="P241" s="56"/>
      <c r="Q241" s="56"/>
      <c r="R241" s="56"/>
      <c r="S241" s="56"/>
      <c r="T241" s="159"/>
      <c r="U241" s="160">
        <f>SUM(U8:U240)</f>
        <v>0</v>
      </c>
      <c r="V241" s="161"/>
      <c r="W241" s="160">
        <f>SUM(W8:W240)</f>
        <v>0</v>
      </c>
      <c r="X241" s="159"/>
      <c r="Y241" s="160">
        <f>SUM(Y8:Y240)</f>
        <v>0</v>
      </c>
      <c r="Z241" s="56"/>
      <c r="AA241" s="56"/>
      <c r="AB241" s="56"/>
    </row>
    <row r="242" spans="1:28" ht="15" customHeight="1">
      <c r="A242" s="270" t="s">
        <v>1083</v>
      </c>
      <c r="B242" s="270"/>
      <c r="C242" s="270"/>
      <c r="D242" s="270"/>
      <c r="E242" s="270"/>
      <c r="F242" s="58"/>
      <c r="G242" s="58"/>
      <c r="H242" s="58"/>
      <c r="I242" s="58"/>
      <c r="J242" s="58"/>
      <c r="K242" s="58"/>
      <c r="L242" s="58"/>
      <c r="M242" s="58"/>
      <c r="N242" s="58"/>
      <c r="O242" s="58"/>
      <c r="P242" s="58"/>
      <c r="Q242" s="58"/>
      <c r="R242" s="58"/>
      <c r="S242" s="58"/>
      <c r="T242" s="58"/>
      <c r="U242" s="58"/>
      <c r="V242" s="58"/>
      <c r="W242" s="162"/>
      <c r="X242" s="58"/>
      <c r="Y242" s="162"/>
      <c r="Z242" s="58"/>
      <c r="AA242" s="58"/>
      <c r="AB242" s="58"/>
    </row>
    <row r="243" spans="1:28" ht="15" customHeight="1">
      <c r="A243" s="56"/>
      <c r="B243" s="56"/>
      <c r="C243" s="57"/>
      <c r="D243" s="58"/>
      <c r="E243" s="58"/>
      <c r="F243" s="59"/>
      <c r="G243" s="56"/>
      <c r="H243" s="56"/>
      <c r="I243" s="56"/>
      <c r="J243" s="56"/>
      <c r="K243" s="57"/>
      <c r="L243" s="56"/>
      <c r="M243" s="56"/>
      <c r="N243" s="56"/>
      <c r="O243" s="56"/>
      <c r="P243" s="56"/>
      <c r="Q243" s="56"/>
      <c r="R243" s="56"/>
      <c r="S243" s="56"/>
      <c r="T243" s="159"/>
      <c r="U243" s="159"/>
      <c r="V243" s="163"/>
      <c r="W243" s="164"/>
      <c r="X243" s="159"/>
      <c r="Y243" s="165"/>
      <c r="Z243" s="56"/>
      <c r="AA243" s="56"/>
      <c r="AB243" s="163"/>
    </row>
    <row r="244" spans="1:28" ht="15" customHeight="1">
      <c r="A244" s="268" t="s">
        <v>443</v>
      </c>
      <c r="B244" s="269"/>
      <c r="C244" s="269"/>
      <c r="D244" s="269"/>
      <c r="E244" s="269"/>
      <c r="F244" s="59"/>
      <c r="G244" s="56"/>
      <c r="H244" s="56"/>
      <c r="I244" s="56"/>
      <c r="J244" s="56"/>
      <c r="K244" s="57"/>
      <c r="L244" s="56"/>
      <c r="M244" s="56"/>
      <c r="N244" s="56"/>
      <c r="O244" s="56"/>
      <c r="P244" s="56"/>
      <c r="Q244" s="56"/>
      <c r="R244" s="56"/>
      <c r="S244" s="56"/>
      <c r="T244" s="159"/>
      <c r="U244" s="159"/>
      <c r="V244" s="163"/>
      <c r="W244" s="164"/>
      <c r="X244" s="159"/>
      <c r="Y244" s="165"/>
      <c r="Z244" s="56"/>
      <c r="AA244" s="56"/>
      <c r="AB244" s="163"/>
    </row>
    <row r="245" spans="1:28" ht="15" customHeight="1">
      <c r="A245" s="268" t="s">
        <v>178</v>
      </c>
      <c r="B245" s="269"/>
      <c r="C245" s="269"/>
      <c r="D245" s="269"/>
      <c r="E245" s="269"/>
      <c r="F245" s="59"/>
      <c r="G245" s="56"/>
      <c r="H245" s="56"/>
      <c r="I245" s="56"/>
      <c r="J245" s="56"/>
      <c r="K245" s="57"/>
      <c r="L245" s="56"/>
      <c r="M245" s="56"/>
      <c r="N245" s="56"/>
      <c r="O245" s="56"/>
      <c r="P245" s="56"/>
      <c r="Q245" s="56"/>
      <c r="R245" s="56"/>
      <c r="S245" s="56"/>
      <c r="T245" s="159"/>
      <c r="U245" s="159"/>
      <c r="V245" s="163"/>
      <c r="W245" s="164"/>
      <c r="X245" s="159"/>
      <c r="Y245" s="165"/>
      <c r="Z245" s="56"/>
      <c r="AA245" s="56"/>
      <c r="AB245" s="163"/>
    </row>
    <row r="246" spans="1:28" ht="15" customHeight="1">
      <c r="A246" s="268" t="s">
        <v>139</v>
      </c>
      <c r="B246" s="269"/>
      <c r="C246" s="269"/>
      <c r="D246" s="269"/>
      <c r="E246" s="269"/>
      <c r="F246" s="59"/>
      <c r="G246" s="56"/>
      <c r="H246" s="56"/>
      <c r="I246" s="56"/>
      <c r="J246" s="56"/>
      <c r="K246" s="57"/>
      <c r="L246" s="56"/>
      <c r="M246" s="56"/>
      <c r="N246" s="56"/>
      <c r="O246" s="56"/>
      <c r="P246" s="56"/>
      <c r="Q246" s="56"/>
      <c r="R246" s="56"/>
      <c r="S246" s="56"/>
      <c r="T246" s="159"/>
      <c r="U246" s="159"/>
      <c r="V246" s="163"/>
      <c r="W246" s="164"/>
      <c r="X246" s="159"/>
      <c r="Y246" s="165"/>
      <c r="Z246" s="56"/>
      <c r="AA246" s="56"/>
      <c r="AB246" s="163"/>
    </row>
    <row r="247" spans="1:28" ht="15" customHeight="1">
      <c r="A247" s="268" t="s">
        <v>153</v>
      </c>
      <c r="B247" s="269"/>
      <c r="C247" s="269"/>
      <c r="D247" s="269"/>
      <c r="E247" s="269"/>
      <c r="F247" s="59"/>
      <c r="G247" s="56"/>
      <c r="H247" s="56"/>
      <c r="I247" s="56"/>
      <c r="J247" s="56"/>
      <c r="K247" s="57"/>
      <c r="L247" s="56"/>
      <c r="M247" s="56"/>
      <c r="N247" s="56"/>
      <c r="O247" s="56"/>
      <c r="P247" s="56"/>
      <c r="Q247" s="56"/>
      <c r="R247" s="56"/>
      <c r="S247" s="56"/>
      <c r="T247" s="159"/>
      <c r="U247" s="159"/>
      <c r="V247" s="163"/>
      <c r="W247" s="164"/>
      <c r="X247" s="159"/>
      <c r="Y247" s="165"/>
      <c r="Z247" s="56"/>
      <c r="AA247" s="56"/>
      <c r="AB247" s="163"/>
    </row>
    <row r="248" spans="1:28" ht="15" customHeight="1">
      <c r="A248" s="268" t="s">
        <v>399</v>
      </c>
      <c r="B248" s="269"/>
      <c r="C248" s="269"/>
      <c r="D248" s="269"/>
      <c r="E248" s="269"/>
      <c r="F248" s="59"/>
      <c r="G248" s="56"/>
      <c r="H248" s="56"/>
      <c r="I248" s="56"/>
      <c r="J248" s="56"/>
      <c r="K248" s="57"/>
      <c r="L248" s="56"/>
      <c r="M248" s="56"/>
      <c r="N248" s="56"/>
      <c r="O248" s="56"/>
      <c r="P248" s="56"/>
      <c r="Q248" s="56"/>
      <c r="R248" s="56"/>
      <c r="S248" s="56"/>
      <c r="T248" s="159"/>
      <c r="U248" s="159"/>
      <c r="V248" s="163"/>
      <c r="W248" s="164"/>
      <c r="X248" s="159"/>
      <c r="Y248" s="165"/>
      <c r="Z248" s="56"/>
      <c r="AA248" s="56"/>
      <c r="AB248" s="163"/>
    </row>
    <row r="249" spans="1:28" ht="15" customHeight="1">
      <c r="A249" s="268" t="s">
        <v>686</v>
      </c>
      <c r="B249" s="269"/>
      <c r="C249" s="269"/>
      <c r="D249" s="269"/>
      <c r="E249" s="269"/>
      <c r="F249" s="59"/>
      <c r="G249" s="56"/>
      <c r="H249" s="56"/>
      <c r="I249" s="56"/>
      <c r="J249" s="56"/>
      <c r="K249" s="57"/>
      <c r="L249" s="56"/>
      <c r="M249" s="56"/>
      <c r="N249" s="56"/>
      <c r="O249" s="56"/>
      <c r="P249" s="56"/>
      <c r="Q249" s="56"/>
      <c r="R249" s="56"/>
      <c r="S249" s="56"/>
      <c r="T249" s="159"/>
      <c r="U249" s="159"/>
      <c r="V249" s="163"/>
      <c r="W249" s="164"/>
      <c r="X249" s="159"/>
      <c r="Y249" s="165"/>
      <c r="Z249" s="56"/>
      <c r="AA249" s="56"/>
      <c r="AB249" s="163"/>
    </row>
    <row r="250" spans="1:28" ht="15" customHeight="1">
      <c r="A250" s="268" t="s">
        <v>165</v>
      </c>
      <c r="B250" s="269"/>
      <c r="C250" s="269"/>
      <c r="D250" s="269"/>
      <c r="E250" s="269"/>
      <c r="F250" s="59"/>
      <c r="G250" s="56"/>
      <c r="H250" s="56"/>
      <c r="I250" s="56"/>
      <c r="J250" s="56"/>
      <c r="K250" s="57"/>
      <c r="L250" s="56"/>
      <c r="M250" s="56"/>
      <c r="N250" s="56"/>
      <c r="O250" s="56"/>
      <c r="P250" s="56"/>
      <c r="Q250" s="56"/>
      <c r="R250" s="56"/>
      <c r="S250" s="56"/>
      <c r="T250" s="159"/>
      <c r="U250" s="159"/>
      <c r="V250" s="163"/>
      <c r="W250" s="164"/>
      <c r="X250" s="159"/>
      <c r="Y250" s="165"/>
      <c r="Z250" s="56"/>
      <c r="AA250" s="56"/>
      <c r="AB250" s="163"/>
    </row>
    <row r="251" spans="1:28" ht="15" customHeight="1">
      <c r="A251" s="268" t="s">
        <v>160</v>
      </c>
      <c r="B251" s="269"/>
      <c r="C251" s="269"/>
      <c r="D251" s="269"/>
      <c r="E251" s="269"/>
      <c r="F251" s="59"/>
      <c r="G251" s="56"/>
      <c r="H251" s="56"/>
      <c r="I251" s="56"/>
      <c r="J251" s="56"/>
      <c r="K251" s="57"/>
      <c r="L251" s="56"/>
      <c r="M251" s="56"/>
      <c r="N251" s="56"/>
      <c r="O251" s="56"/>
      <c r="P251" s="56"/>
      <c r="Q251" s="56"/>
      <c r="R251" s="56"/>
      <c r="S251" s="56"/>
      <c r="T251" s="159"/>
      <c r="U251" s="159"/>
      <c r="V251" s="163"/>
      <c r="W251" s="164"/>
      <c r="X251" s="159"/>
      <c r="Y251" s="165"/>
      <c r="Z251" s="56"/>
      <c r="AA251" s="56"/>
      <c r="AB251" s="163"/>
    </row>
    <row r="252" spans="1:28" ht="15" customHeight="1">
      <c r="A252" s="268" t="s">
        <v>879</v>
      </c>
      <c r="B252" s="269"/>
      <c r="C252" s="269"/>
      <c r="D252" s="269"/>
      <c r="E252" s="269"/>
      <c r="F252" s="59"/>
      <c r="G252" s="56"/>
      <c r="H252" s="56"/>
      <c r="I252" s="56"/>
      <c r="J252" s="56"/>
      <c r="K252" s="57"/>
      <c r="L252" s="56"/>
      <c r="M252" s="56"/>
      <c r="N252" s="56"/>
      <c r="O252" s="56"/>
      <c r="P252" s="56"/>
      <c r="Q252" s="56"/>
      <c r="R252" s="56"/>
      <c r="S252" s="56"/>
      <c r="T252" s="159"/>
      <c r="U252" s="159"/>
      <c r="V252" s="163"/>
      <c r="W252" s="164"/>
      <c r="X252" s="159"/>
      <c r="Y252" s="165"/>
      <c r="Z252" s="56"/>
      <c r="AA252" s="56"/>
      <c r="AB252" s="163"/>
    </row>
    <row r="253" spans="1:28" ht="15" customHeight="1">
      <c r="A253" s="268" t="s">
        <v>408</v>
      </c>
      <c r="B253" s="269"/>
      <c r="C253" s="269"/>
      <c r="D253" s="269"/>
      <c r="E253" s="269"/>
      <c r="F253" s="166"/>
      <c r="G253" s="166"/>
      <c r="H253" s="166"/>
      <c r="I253" s="56"/>
      <c r="J253" s="56"/>
      <c r="K253" s="57"/>
      <c r="L253" s="56"/>
      <c r="M253" s="56"/>
      <c r="N253" s="56"/>
      <c r="O253" s="56"/>
      <c r="P253" s="56"/>
      <c r="Q253" s="56"/>
      <c r="R253" s="56"/>
      <c r="S253" s="56"/>
      <c r="T253" s="159"/>
      <c r="U253" s="159"/>
      <c r="V253" s="163"/>
      <c r="W253" s="164"/>
      <c r="X253" s="159"/>
      <c r="Y253" s="165"/>
      <c r="Z253" s="56"/>
      <c r="AA253" s="56"/>
      <c r="AB253" s="163"/>
    </row>
    <row r="254" spans="1:28" ht="15" customHeight="1">
      <c r="A254" s="56"/>
      <c r="B254" s="56"/>
      <c r="C254" s="57"/>
      <c r="D254" s="58"/>
      <c r="E254" s="58"/>
      <c r="F254" s="59"/>
      <c r="G254" s="56"/>
      <c r="H254" s="56"/>
      <c r="I254" s="56"/>
      <c r="J254" s="56"/>
      <c r="K254" s="57"/>
      <c r="L254" s="56"/>
      <c r="M254" s="56"/>
      <c r="N254" s="56"/>
      <c r="O254" s="56"/>
      <c r="P254" s="56"/>
      <c r="Q254" s="56"/>
      <c r="R254" s="56"/>
      <c r="S254" s="56"/>
      <c r="T254" s="159"/>
      <c r="U254" s="159"/>
      <c r="V254" s="163"/>
      <c r="W254" s="164"/>
      <c r="X254" s="159"/>
      <c r="Y254" s="165"/>
      <c r="Z254" s="56"/>
      <c r="AA254" s="56"/>
      <c r="AB254" s="163"/>
    </row>
    <row r="255" spans="1:28" ht="15" customHeight="1">
      <c r="A255" s="56"/>
      <c r="B255" s="56"/>
      <c r="C255" s="57"/>
      <c r="D255" s="58"/>
      <c r="E255" s="58"/>
      <c r="F255" s="59"/>
      <c r="G255" s="56"/>
      <c r="H255" s="56"/>
      <c r="I255" s="56"/>
      <c r="J255" s="56"/>
      <c r="K255" s="57"/>
      <c r="L255" s="56"/>
      <c r="M255" s="56"/>
      <c r="N255" s="56"/>
      <c r="O255" s="56"/>
      <c r="P255" s="56"/>
      <c r="Q255" s="56"/>
      <c r="R255" s="56"/>
      <c r="S255" s="56"/>
      <c r="T255" s="159"/>
      <c r="U255" s="159"/>
      <c r="V255" s="163"/>
      <c r="W255" s="164"/>
      <c r="X255" s="159"/>
      <c r="Y255" s="165"/>
      <c r="Z255" s="56"/>
      <c r="AA255" s="56"/>
      <c r="AB255" s="163"/>
    </row>
    <row r="256" spans="1:28" ht="15" customHeight="1">
      <c r="A256" s="56"/>
      <c r="B256" s="56"/>
      <c r="C256" s="57"/>
      <c r="D256" s="58"/>
      <c r="E256" s="58"/>
      <c r="F256" s="59"/>
      <c r="G256" s="56"/>
      <c r="H256" s="56"/>
      <c r="I256" s="56"/>
      <c r="J256" s="56"/>
      <c r="K256" s="57"/>
      <c r="L256" s="56"/>
      <c r="M256" s="56"/>
      <c r="N256" s="56"/>
      <c r="O256" s="56"/>
      <c r="P256" s="56"/>
      <c r="Q256" s="56"/>
      <c r="R256" s="56"/>
      <c r="S256" s="56"/>
      <c r="T256" s="159"/>
      <c r="U256" s="159"/>
      <c r="V256" s="163"/>
      <c r="W256" s="164"/>
      <c r="X256" s="159"/>
      <c r="Y256" s="165"/>
      <c r="Z256" s="56"/>
      <c r="AA256" s="56"/>
      <c r="AB256" s="163"/>
    </row>
  </sheetData>
  <sheetProtection sheet="1" formatColumns="0" formatRows="0" insertColumns="0" insertRows="0" sort="0" autoFilter="0"/>
  <autoFilter ref="A3:AA242" xr:uid="{9C8026DE-CE06-47AC-BD6F-1EF17A936E6B}"/>
  <mergeCells count="99">
    <mergeCell ref="C198:C201"/>
    <mergeCell ref="D171:D174"/>
    <mergeCell ref="D161:D164"/>
    <mergeCell ref="D175:D176"/>
    <mergeCell ref="D177:D178"/>
    <mergeCell ref="D179:D182"/>
    <mergeCell ref="D187:D188"/>
    <mergeCell ref="C159:C188"/>
    <mergeCell ref="D165:D170"/>
    <mergeCell ref="D189:D190"/>
    <mergeCell ref="D192:D194"/>
    <mergeCell ref="D195:D196"/>
    <mergeCell ref="C126:C131"/>
    <mergeCell ref="D126:D128"/>
    <mergeCell ref="A253:E253"/>
    <mergeCell ref="A248:E248"/>
    <mergeCell ref="A249:E249"/>
    <mergeCell ref="A250:E250"/>
    <mergeCell ref="A251:E251"/>
    <mergeCell ref="A252:E252"/>
    <mergeCell ref="A242:E242"/>
    <mergeCell ref="A244:E244"/>
    <mergeCell ref="A245:E245"/>
    <mergeCell ref="A246:E246"/>
    <mergeCell ref="A247:E247"/>
    <mergeCell ref="C238:C240"/>
    <mergeCell ref="D239:D240"/>
    <mergeCell ref="D198:D200"/>
    <mergeCell ref="D229:D232"/>
    <mergeCell ref="D8:D9"/>
    <mergeCell ref="D10:D19"/>
    <mergeCell ref="T2:W2"/>
    <mergeCell ref="K1:P2"/>
    <mergeCell ref="Q1:S2"/>
    <mergeCell ref="T1:Y1"/>
    <mergeCell ref="X2:Y2"/>
    <mergeCell ref="G2:H2"/>
    <mergeCell ref="I2:J2"/>
    <mergeCell ref="D226:D228"/>
    <mergeCell ref="Z1:Z2"/>
    <mergeCell ref="D183:D186"/>
    <mergeCell ref="D214:D216"/>
    <mergeCell ref="D217:D220"/>
    <mergeCell ref="D221:D225"/>
    <mergeCell ref="D110:D113"/>
    <mergeCell ref="D114:D117"/>
    <mergeCell ref="D118:D121"/>
    <mergeCell ref="D122:D125"/>
    <mergeCell ref="D130:D131"/>
    <mergeCell ref="D203:D204"/>
    <mergeCell ref="D206:D208"/>
    <mergeCell ref="D159:D160"/>
    <mergeCell ref="B132:B135"/>
    <mergeCell ref="C132:C135"/>
    <mergeCell ref="D132:D134"/>
    <mergeCell ref="B136:B240"/>
    <mergeCell ref="C136:C158"/>
    <mergeCell ref="D136:D139"/>
    <mergeCell ref="D140:D144"/>
    <mergeCell ref="D145:D147"/>
    <mergeCell ref="D148:D154"/>
    <mergeCell ref="D155:D158"/>
    <mergeCell ref="C189:C197"/>
    <mergeCell ref="C202:C228"/>
    <mergeCell ref="C229:C235"/>
    <mergeCell ref="C236:C237"/>
    <mergeCell ref="D236:D237"/>
    <mergeCell ref="D210:D213"/>
    <mergeCell ref="B98:B131"/>
    <mergeCell ref="C98:C105"/>
    <mergeCell ref="D98:D100"/>
    <mergeCell ref="C106:C125"/>
    <mergeCell ref="B64:B71"/>
    <mergeCell ref="C64:C71"/>
    <mergeCell ref="D64:D71"/>
    <mergeCell ref="B72:B97"/>
    <mergeCell ref="C72:C94"/>
    <mergeCell ref="D72:D75"/>
    <mergeCell ref="D76:D78"/>
    <mergeCell ref="D79:D87"/>
    <mergeCell ref="D88:D91"/>
    <mergeCell ref="D92:D94"/>
    <mergeCell ref="C95:C97"/>
    <mergeCell ref="D106:D109"/>
    <mergeCell ref="B8:B49"/>
    <mergeCell ref="B50:B63"/>
    <mergeCell ref="C50:C63"/>
    <mergeCell ref="D50:D54"/>
    <mergeCell ref="D55:D58"/>
    <mergeCell ref="D59:D63"/>
    <mergeCell ref="D20:D21"/>
    <mergeCell ref="D22:D27"/>
    <mergeCell ref="C28:C49"/>
    <mergeCell ref="D28:D31"/>
    <mergeCell ref="D32:D36"/>
    <mergeCell ref="D37:D46"/>
    <mergeCell ref="D47:D49"/>
    <mergeCell ref="C8:C9"/>
    <mergeCell ref="C10:C27"/>
  </mergeCells>
  <phoneticPr fontId="4" type="noConversion"/>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8"/>
  <dimension ref="A1:J200"/>
  <sheetViews>
    <sheetView defaultGridColor="0" colorId="23" workbookViewId="0">
      <pane ySplit="1" topLeftCell="A2" activePane="bottomLeft" state="frozen"/>
      <selection pane="bottomLeft" activeCell="D3" sqref="D3"/>
    </sheetView>
  </sheetViews>
  <sheetFormatPr defaultColWidth="0" defaultRowHeight="10.15" zeroHeight="1"/>
  <cols>
    <col min="1" max="1" width="15.5" style="2" customWidth="1"/>
    <col min="2" max="2" width="11.83203125" style="2" customWidth="1"/>
    <col min="3" max="3" width="9.6640625" style="2" customWidth="1"/>
    <col min="4" max="4" width="79.33203125" style="2" customWidth="1"/>
    <col min="5" max="9" width="12" style="2" hidden="1" customWidth="1"/>
    <col min="10" max="10" width="79.33203125" style="2" hidden="1" customWidth="1"/>
    <col min="11" max="16384" width="12" style="2" hidden="1"/>
  </cols>
  <sheetData>
    <row r="1" spans="1:4" s="3" customFormat="1">
      <c r="A1" s="1" t="s">
        <v>1084</v>
      </c>
      <c r="B1" s="1" t="s">
        <v>1085</v>
      </c>
      <c r="C1" s="1" t="s">
        <v>1086</v>
      </c>
      <c r="D1" s="8" t="s">
        <v>1087</v>
      </c>
    </row>
    <row r="2" spans="1:4" ht="10.15" customHeight="1">
      <c r="A2" s="4" t="s">
        <v>1088</v>
      </c>
      <c r="B2" s="6" t="s">
        <v>1089</v>
      </c>
      <c r="C2" s="6" t="s">
        <v>1090</v>
      </c>
      <c r="D2" s="9" t="str">
        <f t="shared" ref="D2:D33" si="0">$B2 &amp; "." &amp; $A2 &amp; " - " &amp; $C2</f>
        <v>QU.QS - ACCESSOIRE</v>
      </c>
    </row>
    <row r="3" spans="1:4" ht="10.15" customHeight="1">
      <c r="A3" s="4" t="s">
        <v>1091</v>
      </c>
      <c r="B3" s="6" t="s">
        <v>1092</v>
      </c>
      <c r="C3" s="6" t="s">
        <v>1093</v>
      </c>
      <c r="D3" s="9" t="str">
        <f t="shared" si="0"/>
        <v>CO.AL - ADHESIF COLLE LUBRIFIANT</v>
      </c>
    </row>
    <row r="4" spans="1:4" ht="10.15" customHeight="1">
      <c r="A4" s="4" t="s">
        <v>1094</v>
      </c>
      <c r="B4" s="6" t="s">
        <v>1089</v>
      </c>
      <c r="C4" s="6" t="s">
        <v>1095</v>
      </c>
      <c r="D4" s="9" t="str">
        <f t="shared" si="0"/>
        <v>QU.WX - ADHESIF COLLE LUBRIFIANT QUICAILLERIE</v>
      </c>
    </row>
    <row r="5" spans="1:4" ht="10.15" customHeight="1">
      <c r="A5" s="4" t="s">
        <v>1096</v>
      </c>
      <c r="B5" s="6" t="s">
        <v>1089</v>
      </c>
      <c r="C5" s="6" t="s">
        <v>1097</v>
      </c>
      <c r="D5" s="9" t="str">
        <f t="shared" si="0"/>
        <v>QU.AG - AGENCEMENT</v>
      </c>
    </row>
    <row r="6" spans="1:4" ht="10.15" customHeight="1">
      <c r="A6" s="4" t="s">
        <v>1098</v>
      </c>
      <c r="B6" s="6" t="s">
        <v>1099</v>
      </c>
      <c r="C6" s="6" t="s">
        <v>1100</v>
      </c>
      <c r="D6" s="9" t="str">
        <f t="shared" si="0"/>
        <v>AB.BA - ALCOOL ET APERITIF</v>
      </c>
    </row>
    <row r="7" spans="1:4" ht="10.15" customHeight="1">
      <c r="A7" s="4" t="s">
        <v>1101</v>
      </c>
      <c r="B7" s="6" t="s">
        <v>1102</v>
      </c>
      <c r="C7" s="6" t="s">
        <v>1103</v>
      </c>
      <c r="D7" s="9" t="str">
        <f t="shared" si="0"/>
        <v>LT.A0 - ALESE</v>
      </c>
    </row>
    <row r="8" spans="1:4" ht="10.15" customHeight="1">
      <c r="A8" s="4" t="s">
        <v>1104</v>
      </c>
      <c r="B8" s="6" t="s">
        <v>1089</v>
      </c>
      <c r="C8" s="6" t="s">
        <v>1105</v>
      </c>
      <c r="D8" s="9" t="str">
        <f t="shared" si="0"/>
        <v>QU.AM - AMEUBLEMENT AGENCEMENT</v>
      </c>
    </row>
    <row r="9" spans="1:4" ht="10.15" customHeight="1">
      <c r="A9" s="4" t="s">
        <v>1106</v>
      </c>
      <c r="B9" s="6" t="s">
        <v>1089</v>
      </c>
      <c r="C9" s="6" t="s">
        <v>1107</v>
      </c>
      <c r="D9" s="9" t="str">
        <f t="shared" si="0"/>
        <v>QU.AE - AMPOULES, RECHANGES ÉCLAIRAGE</v>
      </c>
    </row>
    <row r="10" spans="1:4" ht="10.15" customHeight="1">
      <c r="A10" s="4" t="s">
        <v>1108</v>
      </c>
      <c r="B10" s="6" t="s">
        <v>1109</v>
      </c>
      <c r="C10" s="6" t="s">
        <v>1110</v>
      </c>
      <c r="D10" s="9" t="str">
        <f t="shared" si="0"/>
        <v>SA.AS - APPAREIL SANITAIRE</v>
      </c>
    </row>
    <row r="11" spans="1:4" ht="10.15" customHeight="1">
      <c r="A11" s="4" t="s">
        <v>1111</v>
      </c>
      <c r="B11" s="6" t="s">
        <v>1112</v>
      </c>
      <c r="C11" s="6" t="s">
        <v>1113</v>
      </c>
      <c r="D11" s="9" t="str">
        <f t="shared" si="0"/>
        <v>EE.AW - APPAREILLAGE CONTRÔLE DU BATIMENT</v>
      </c>
    </row>
    <row r="12" spans="1:4" ht="10.15" customHeight="1">
      <c r="A12" s="4" t="s">
        <v>1114</v>
      </c>
      <c r="B12" s="6" t="s">
        <v>1089</v>
      </c>
      <c r="C12" s="6" t="s">
        <v>1115</v>
      </c>
      <c r="D12" s="9" t="str">
        <f t="shared" si="0"/>
        <v>QU.AD - ASSEMBLAGE MEUBLE</v>
      </c>
    </row>
    <row r="13" spans="1:4" ht="10.15" customHeight="1">
      <c r="A13" s="4" t="s">
        <v>1116</v>
      </c>
      <c r="B13" s="6" t="s">
        <v>1117</v>
      </c>
      <c r="C13" s="6" t="s">
        <v>1118</v>
      </c>
      <c r="D13" s="9" t="str">
        <f t="shared" si="0"/>
        <v>OU.AT - ATELIER</v>
      </c>
    </row>
    <row r="14" spans="1:4" ht="10.15" customHeight="1">
      <c r="A14" s="4" t="s">
        <v>1119</v>
      </c>
      <c r="B14" s="6" t="s">
        <v>1120</v>
      </c>
      <c r="C14" s="6" t="s">
        <v>1121</v>
      </c>
      <c r="D14" s="9" t="str">
        <f t="shared" si="0"/>
        <v>NM.B1 - BAC</v>
      </c>
    </row>
    <row r="15" spans="1:4" ht="10.15" customHeight="1">
      <c r="A15" s="4" t="s">
        <v>1122</v>
      </c>
      <c r="B15" s="6" t="s">
        <v>1092</v>
      </c>
      <c r="C15" s="6" t="s">
        <v>1123</v>
      </c>
      <c r="D15" s="9" t="str">
        <f t="shared" si="0"/>
        <v>CO.BB - BACHE FILM PROTECTEUR</v>
      </c>
    </row>
    <row r="16" spans="1:4" ht="10.15" customHeight="1">
      <c r="A16" s="4" t="s">
        <v>1124</v>
      </c>
      <c r="B16" s="6" t="s">
        <v>1099</v>
      </c>
      <c r="C16" s="6" t="s">
        <v>1125</v>
      </c>
      <c r="D16" s="9" t="str">
        <f t="shared" si="0"/>
        <v>AB.BI - BIERE</v>
      </c>
    </row>
    <row r="17" spans="1:4" ht="10.15" customHeight="1">
      <c r="A17" s="4" t="s">
        <v>1126</v>
      </c>
      <c r="B17" s="6" t="s">
        <v>1114</v>
      </c>
      <c r="C17" s="6" t="s">
        <v>1127</v>
      </c>
      <c r="D17" s="9" t="str">
        <f t="shared" si="0"/>
        <v>AD.OO - BOF BIO</v>
      </c>
    </row>
    <row r="18" spans="1:4" ht="10.15" customHeight="1">
      <c r="A18" s="4" t="s">
        <v>1128</v>
      </c>
      <c r="B18" s="6" t="s">
        <v>1114</v>
      </c>
      <c r="C18" s="6" t="s">
        <v>1129</v>
      </c>
      <c r="D18" s="9" t="str">
        <f t="shared" si="0"/>
        <v>AD.OF - BOF FROMAGE</v>
      </c>
    </row>
    <row r="19" spans="1:4" ht="10.15" customHeight="1">
      <c r="A19" s="4" t="s">
        <v>1130</v>
      </c>
      <c r="B19" s="6" t="s">
        <v>1114</v>
      </c>
      <c r="C19" s="6" t="s">
        <v>1131</v>
      </c>
      <c r="D19" s="9" t="str">
        <f t="shared" si="0"/>
        <v>AD.OL - BOF LAIT CREME</v>
      </c>
    </row>
    <row r="20" spans="1:4" ht="10.15" customHeight="1">
      <c r="A20" s="4" t="s">
        <v>1132</v>
      </c>
      <c r="B20" s="6" t="s">
        <v>1114</v>
      </c>
      <c r="C20" s="6" t="s">
        <v>1133</v>
      </c>
      <c r="D20" s="9" t="str">
        <f t="shared" si="0"/>
        <v>AD.OM - BOF MATIERE GRASSE</v>
      </c>
    </row>
    <row r="21" spans="1:4" ht="10.15" customHeight="1">
      <c r="A21" s="4" t="s">
        <v>1134</v>
      </c>
      <c r="B21" s="6" t="s">
        <v>1114</v>
      </c>
      <c r="C21" s="6" t="s">
        <v>1135</v>
      </c>
      <c r="D21" s="9" t="str">
        <f t="shared" si="0"/>
        <v>AD.OP - BOF OVOPRODUIT</v>
      </c>
    </row>
    <row r="22" spans="1:4" ht="10.15" customHeight="1">
      <c r="A22" s="4" t="s">
        <v>1136</v>
      </c>
      <c r="B22" s="6" t="s">
        <v>1114</v>
      </c>
      <c r="C22" s="6" t="s">
        <v>1137</v>
      </c>
      <c r="D22" s="9" t="str">
        <f t="shared" si="0"/>
        <v>AD.OY - BOF YAOURT DESSERT LACTE</v>
      </c>
    </row>
    <row r="23" spans="1:4" ht="10.15" customHeight="1">
      <c r="A23" s="4" t="s">
        <v>1138</v>
      </c>
      <c r="B23" s="6" t="s">
        <v>1099</v>
      </c>
      <c r="C23" s="6" t="s">
        <v>1139</v>
      </c>
      <c r="D23" s="9" t="str">
        <f t="shared" si="0"/>
        <v>AB.BO - BOISSON BIO</v>
      </c>
    </row>
    <row r="24" spans="1:4" ht="10.15" customHeight="1">
      <c r="A24" s="4" t="s">
        <v>1140</v>
      </c>
      <c r="B24" s="6" t="s">
        <v>1099</v>
      </c>
      <c r="C24" s="6" t="s">
        <v>1141</v>
      </c>
      <c r="D24" s="9" t="str">
        <f t="shared" si="0"/>
        <v>AB.BC - BOISSON CHAUDE</v>
      </c>
    </row>
    <row r="25" spans="1:4" ht="10.15" customHeight="1">
      <c r="A25" s="4" t="s">
        <v>1142</v>
      </c>
      <c r="B25" s="6" t="s">
        <v>1099</v>
      </c>
      <c r="C25" s="6" t="s">
        <v>1143</v>
      </c>
      <c r="D25" s="9" t="str">
        <f t="shared" si="0"/>
        <v>AB.BU - BOISSON CUISINE</v>
      </c>
    </row>
    <row r="26" spans="1:4" ht="10.15" customHeight="1">
      <c r="A26" s="4" t="s">
        <v>1144</v>
      </c>
      <c r="B26" s="6" t="s">
        <v>1099</v>
      </c>
      <c r="C26" s="6" t="s">
        <v>1145</v>
      </c>
      <c r="D26" s="9" t="str">
        <f t="shared" si="0"/>
        <v>AB.BF - BOISSON FRAICHE</v>
      </c>
    </row>
    <row r="27" spans="1:4" ht="10.15" customHeight="1">
      <c r="A27" s="4" t="s">
        <v>1146</v>
      </c>
      <c r="B27" s="6" t="s">
        <v>1147</v>
      </c>
      <c r="C27" s="6" t="s">
        <v>1148</v>
      </c>
      <c r="D27" s="9" t="str">
        <f t="shared" si="0"/>
        <v>PE.0A - BOUILLOIRE</v>
      </c>
    </row>
    <row r="28" spans="1:4" ht="10.15" customHeight="1">
      <c r="A28" s="4" t="s">
        <v>1149</v>
      </c>
      <c r="B28" s="6" t="s">
        <v>1112</v>
      </c>
      <c r="C28" s="6" t="s">
        <v>1150</v>
      </c>
      <c r="D28" s="9" t="str">
        <f t="shared" si="0"/>
        <v>EE.YW - CABLES</v>
      </c>
    </row>
    <row r="29" spans="1:4" ht="10.15" customHeight="1">
      <c r="A29" s="4" t="s">
        <v>1151</v>
      </c>
      <c r="B29" s="6" t="s">
        <v>1114</v>
      </c>
      <c r="C29" s="6" t="s">
        <v>1152</v>
      </c>
      <c r="D29" s="9" t="str">
        <f t="shared" si="0"/>
        <v>AD.CT - CAFE THE</v>
      </c>
    </row>
    <row r="30" spans="1:4" ht="10.15" customHeight="1">
      <c r="A30" s="4" t="s">
        <v>1153</v>
      </c>
      <c r="B30" s="6" t="s">
        <v>1089</v>
      </c>
      <c r="C30" s="6" t="s">
        <v>1154</v>
      </c>
      <c r="D30" s="9" t="str">
        <f t="shared" si="0"/>
        <v>QU.CK - CHARNIERE COULISSE TIROIR</v>
      </c>
    </row>
    <row r="31" spans="1:4" ht="10.15" customHeight="1">
      <c r="A31" s="4" t="s">
        <v>1155</v>
      </c>
      <c r="B31" s="6" t="s">
        <v>1156</v>
      </c>
      <c r="C31" s="6" t="s">
        <v>1157</v>
      </c>
      <c r="D31" s="9" t="str">
        <f t="shared" si="0"/>
        <v>CC.ZU - CHAUFFAGE ELECTRIQUE, CLIMATISATION ET VENTILATION</v>
      </c>
    </row>
    <row r="32" spans="1:4" ht="10.15" customHeight="1">
      <c r="A32" s="4" t="s">
        <v>1158</v>
      </c>
      <c r="B32" s="6" t="s">
        <v>1159</v>
      </c>
      <c r="C32" s="6" t="s">
        <v>1160</v>
      </c>
      <c r="D32" s="9" t="str">
        <f t="shared" si="0"/>
        <v>NV.CR - CHAUSSURES DE PROTECTION</v>
      </c>
    </row>
    <row r="33" spans="1:4" ht="10.15" customHeight="1">
      <c r="A33" s="4" t="s">
        <v>1161</v>
      </c>
      <c r="B33" s="6" t="s">
        <v>1156</v>
      </c>
      <c r="C33" s="6" t="s">
        <v>1162</v>
      </c>
      <c r="D33" s="9" t="str">
        <f t="shared" si="0"/>
        <v>CC.CM - CLIMATISATION MONOBLOC</v>
      </c>
    </row>
    <row r="34" spans="1:4" ht="10.15" customHeight="1">
      <c r="A34" s="4" t="s">
        <v>1163</v>
      </c>
      <c r="B34" s="6" t="s">
        <v>1099</v>
      </c>
      <c r="C34" s="6" t="s">
        <v>1164</v>
      </c>
      <c r="D34" s="9" t="str">
        <f t="shared" ref="D34:D65" si="1">$B34 &amp; "." &amp; $A34 &amp; " - " &amp; $C34</f>
        <v>AB.BK - COCKTAIL</v>
      </c>
    </row>
    <row r="35" spans="1:4" ht="10.15" customHeight="1">
      <c r="A35" s="4" t="s">
        <v>1165</v>
      </c>
      <c r="B35" s="6" t="s">
        <v>1092</v>
      </c>
      <c r="C35" s="6" t="s">
        <v>1166</v>
      </c>
      <c r="D35" s="9" t="str">
        <f t="shared" si="1"/>
        <v>CO.AC - COLLE MASTIC</v>
      </c>
    </row>
    <row r="36" spans="1:4" ht="10.15" customHeight="1">
      <c r="A36" s="4" t="s">
        <v>1167</v>
      </c>
      <c r="B36" s="6" t="s">
        <v>1089</v>
      </c>
      <c r="C36" s="6" t="s">
        <v>1168</v>
      </c>
      <c r="D36" s="9" t="str">
        <f t="shared" si="1"/>
        <v>QU.CB - CONSTRUCTION ET ETANCHEITE BATIMENT</v>
      </c>
    </row>
    <row r="37" spans="1:4" ht="10.15" customHeight="1">
      <c r="A37" s="4" t="s">
        <v>1169</v>
      </c>
      <c r="B37" s="6" t="s">
        <v>1089</v>
      </c>
      <c r="C37" s="6" t="s">
        <v>1170</v>
      </c>
      <c r="D37" s="9" t="str">
        <f t="shared" si="1"/>
        <v>QU.AA - CONTROLE ACCES ET AUTOMATISME</v>
      </c>
    </row>
    <row r="38" spans="1:4" ht="10.15" customHeight="1">
      <c r="A38" s="4" t="s">
        <v>1171</v>
      </c>
      <c r="B38" s="6" t="s">
        <v>1102</v>
      </c>
      <c r="C38" s="6" t="s">
        <v>1172</v>
      </c>
      <c r="D38" s="9" t="str">
        <f t="shared" si="1"/>
        <v>LT.C0 - COUETTE COUVERTURE</v>
      </c>
    </row>
    <row r="39" spans="1:4" ht="10.15" customHeight="1">
      <c r="A39" s="4" t="s">
        <v>1173</v>
      </c>
      <c r="B39" s="6" t="s">
        <v>1174</v>
      </c>
      <c r="C39" s="6" t="s">
        <v>1175</v>
      </c>
      <c r="D39" s="9" t="str">
        <f t="shared" si="1"/>
        <v>PB.CU - CUISINE</v>
      </c>
    </row>
    <row r="40" spans="1:4" ht="10.15" customHeight="1">
      <c r="A40" s="4" t="s">
        <v>1176</v>
      </c>
      <c r="B40" s="6" t="s">
        <v>1089</v>
      </c>
      <c r="C40" s="6" t="s">
        <v>1177</v>
      </c>
      <c r="D40" s="9" t="str">
        <f t="shared" si="1"/>
        <v>QU.CQ - CUISINE ET EQUIPEMENT</v>
      </c>
    </row>
    <row r="41" spans="1:4" ht="10.15" customHeight="1">
      <c r="A41" s="4" t="s">
        <v>1178</v>
      </c>
      <c r="B41" s="6" t="s">
        <v>1179</v>
      </c>
      <c r="C41" s="6" t="s">
        <v>1180</v>
      </c>
      <c r="D41" s="9" t="str">
        <f t="shared" si="1"/>
        <v>GT.CS - CUISSON</v>
      </c>
    </row>
    <row r="42" spans="1:4" ht="10.15" customHeight="1">
      <c r="A42" s="4" t="s">
        <v>1181</v>
      </c>
      <c r="B42" s="6" t="s">
        <v>1089</v>
      </c>
      <c r="C42" s="6" t="s">
        <v>1182</v>
      </c>
      <c r="D42" s="9" t="str">
        <f t="shared" si="1"/>
        <v>QU.CY - CYLINDRE</v>
      </c>
    </row>
    <row r="43" spans="1:4" ht="10.15" customHeight="1">
      <c r="A43" s="4" t="s">
        <v>1183</v>
      </c>
      <c r="B43" s="6" t="s">
        <v>1112</v>
      </c>
      <c r="C43" s="6" t="s">
        <v>1184</v>
      </c>
      <c r="D43" s="9" t="str">
        <f t="shared" si="1"/>
        <v>EE.IW - DISTRIBUTION ET GESTION DE L'ENERGIE ELECTRIQUE</v>
      </c>
    </row>
    <row r="44" spans="1:4" ht="10.15" customHeight="1">
      <c r="A44" s="4" t="s">
        <v>1185</v>
      </c>
      <c r="B44" s="6" t="s">
        <v>1109</v>
      </c>
      <c r="C44" s="6" t="s">
        <v>1186</v>
      </c>
      <c r="D44" s="9" t="str">
        <f t="shared" si="1"/>
        <v>SA.TZ - EAU CHAUDE SANITAIRE</v>
      </c>
    </row>
    <row r="45" spans="1:4" ht="10.15" customHeight="1">
      <c r="A45" s="4" t="s">
        <v>1187</v>
      </c>
      <c r="B45" s="6" t="s">
        <v>1099</v>
      </c>
      <c r="C45" s="6" t="s">
        <v>1188</v>
      </c>
      <c r="D45" s="9" t="str">
        <f t="shared" si="1"/>
        <v>AB.BN - EAU ET BOISSON N/ALCOOLISEE</v>
      </c>
    </row>
    <row r="46" spans="1:4" ht="10.15" customHeight="1">
      <c r="A46" s="4" t="s">
        <v>1189</v>
      </c>
      <c r="B46" s="6" t="s">
        <v>1117</v>
      </c>
      <c r="C46" s="6" t="s">
        <v>1190</v>
      </c>
      <c r="D46" s="9" t="str">
        <f t="shared" si="1"/>
        <v>OU.XZ - ECHELLE ET ESCABEAU</v>
      </c>
    </row>
    <row r="47" spans="1:4" ht="10.15" customHeight="1">
      <c r="A47" s="4" t="s">
        <v>1191</v>
      </c>
      <c r="B47" s="6" t="s">
        <v>1192</v>
      </c>
      <c r="C47" s="6" t="s">
        <v>1193</v>
      </c>
      <c r="D47" s="9" t="str">
        <f t="shared" si="1"/>
        <v>EC.OW - ECLAIRAGE DE SECURITE</v>
      </c>
    </row>
    <row r="48" spans="1:4" ht="10.15" customHeight="1">
      <c r="A48" s="4" t="s">
        <v>1194</v>
      </c>
      <c r="B48" s="6" t="s">
        <v>1192</v>
      </c>
      <c r="C48" s="6" t="s">
        <v>1195</v>
      </c>
      <c r="D48" s="9" t="str">
        <f t="shared" si="1"/>
        <v>EC.RZ - ECLAIRAGE ELECTRIQUE</v>
      </c>
    </row>
    <row r="49" spans="1:4" ht="10.15" customHeight="1">
      <c r="A49" s="4" t="s">
        <v>1112</v>
      </c>
      <c r="B49" s="6" t="s">
        <v>1156</v>
      </c>
      <c r="C49" s="6" t="s">
        <v>1196</v>
      </c>
      <c r="D49" s="9" t="str">
        <f t="shared" si="1"/>
        <v>CC.EE - EMETTEUR CHAUFFAGE</v>
      </c>
    </row>
    <row r="50" spans="1:4" ht="10.15" customHeight="1">
      <c r="A50" s="4" t="s">
        <v>1197</v>
      </c>
      <c r="B50" s="6" t="s">
        <v>1114</v>
      </c>
      <c r="C50" s="6" t="s">
        <v>1198</v>
      </c>
      <c r="D50" s="9" t="str">
        <f t="shared" si="1"/>
        <v>AD.EO - EPICERIE BIO</v>
      </c>
    </row>
    <row r="51" spans="1:4" ht="10.15" customHeight="1">
      <c r="A51" s="4" t="s">
        <v>1199</v>
      </c>
      <c r="B51" s="6" t="s">
        <v>1114</v>
      </c>
      <c r="C51" s="6" t="s">
        <v>1200</v>
      </c>
      <c r="D51" s="9" t="str">
        <f t="shared" si="1"/>
        <v>AD.EK - EPICERIE CEREALE PETIT DEJEUNER</v>
      </c>
    </row>
    <row r="52" spans="1:4" ht="10.15" customHeight="1">
      <c r="A52" s="4" t="s">
        <v>1201</v>
      </c>
      <c r="B52" s="6" t="s">
        <v>1114</v>
      </c>
      <c r="C52" s="6" t="s">
        <v>1202</v>
      </c>
      <c r="D52" s="9" t="str">
        <f t="shared" si="1"/>
        <v>AD.ET - EPICERIE CHIPS TORTILLAS</v>
      </c>
    </row>
    <row r="53" spans="1:4" ht="10.15" customHeight="1">
      <c r="A53" s="4" t="s">
        <v>1192</v>
      </c>
      <c r="B53" s="6" t="s">
        <v>1114</v>
      </c>
      <c r="C53" s="6" t="s">
        <v>1203</v>
      </c>
      <c r="D53" s="9" t="str">
        <f t="shared" si="1"/>
        <v>AD.EC - EPICERIE CONDIMENT EPICE ASSAISONNEMENT</v>
      </c>
    </row>
    <row r="54" spans="1:4" ht="10.15" customHeight="1">
      <c r="A54" s="4" t="s">
        <v>1204</v>
      </c>
      <c r="B54" s="6" t="s">
        <v>1114</v>
      </c>
      <c r="C54" s="6" t="s">
        <v>1205</v>
      </c>
      <c r="D54" s="9" t="str">
        <f t="shared" si="1"/>
        <v>AD.EI - EPICERIE CONFISERIE</v>
      </c>
    </row>
    <row r="55" spans="1:4" ht="10.15" customHeight="1">
      <c r="A55" s="4" t="s">
        <v>1206</v>
      </c>
      <c r="B55" s="6" t="s">
        <v>1114</v>
      </c>
      <c r="C55" s="6" t="s">
        <v>1207</v>
      </c>
      <c r="D55" s="9" t="str">
        <f t="shared" si="1"/>
        <v>AD.EY - EPICERIE DESHYDRATEE SAUCE FOND POTAGE</v>
      </c>
    </row>
    <row r="56" spans="1:4" ht="10.15" customHeight="1">
      <c r="A56" s="4" t="s">
        <v>1208</v>
      </c>
      <c r="B56" s="6" t="s">
        <v>1114</v>
      </c>
      <c r="C56" s="6" t="s">
        <v>1209</v>
      </c>
      <c r="D56" s="9" t="str">
        <f t="shared" si="1"/>
        <v>AD.ED - EPICERIE DESSERT CONSERVE</v>
      </c>
    </row>
    <row r="57" spans="1:4" ht="10.15" customHeight="1">
      <c r="A57" s="4" t="s">
        <v>1210</v>
      </c>
      <c r="B57" s="6" t="s">
        <v>1114</v>
      </c>
      <c r="C57" s="6" t="s">
        <v>1211</v>
      </c>
      <c r="D57" s="9" t="str">
        <f t="shared" si="1"/>
        <v>AD.EL - EPICERIE FECULENT LEGUME SEC FARINE</v>
      </c>
    </row>
    <row r="58" spans="1:4" ht="10.15" customHeight="1">
      <c r="A58" s="4" t="s">
        <v>1212</v>
      </c>
      <c r="B58" s="6" t="s">
        <v>1114</v>
      </c>
      <c r="C58" s="6" t="s">
        <v>1213</v>
      </c>
      <c r="D58" s="9" t="str">
        <f t="shared" si="1"/>
        <v>AD.EF - EPICERIE FRUIT CONSERVE</v>
      </c>
    </row>
    <row r="59" spans="1:4" ht="10.15" customHeight="1">
      <c r="A59" s="4" t="s">
        <v>1214</v>
      </c>
      <c r="B59" s="6" t="s">
        <v>1114</v>
      </c>
      <c r="C59" s="6" t="s">
        <v>1215</v>
      </c>
      <c r="D59" s="9" t="str">
        <f t="shared" si="1"/>
        <v>AD.EJ - EPICERIE FRUIT SEC</v>
      </c>
    </row>
    <row r="60" spans="1:4" ht="10.15" customHeight="1">
      <c r="A60" s="4" t="s">
        <v>1216</v>
      </c>
      <c r="B60" s="6" t="s">
        <v>1114</v>
      </c>
      <c r="C60" s="6" t="s">
        <v>1217</v>
      </c>
      <c r="D60" s="9" t="str">
        <f t="shared" si="1"/>
        <v>AD.EG - EPICERIE GATEAU SEC</v>
      </c>
    </row>
    <row r="61" spans="1:4" ht="10.15" customHeight="1">
      <c r="A61" s="4" t="s">
        <v>1218</v>
      </c>
      <c r="B61" s="6" t="s">
        <v>1114</v>
      </c>
      <c r="C61" s="6" t="s">
        <v>1219</v>
      </c>
      <c r="D61" s="9" t="str">
        <f t="shared" si="1"/>
        <v>AD.EU - EPICERIE LEGUME CONSERVE</v>
      </c>
    </row>
    <row r="62" spans="1:4" ht="10.15" customHeight="1">
      <c r="A62" s="4" t="s">
        <v>1220</v>
      </c>
      <c r="B62" s="6" t="s">
        <v>1114</v>
      </c>
      <c r="C62" s="6" t="s">
        <v>1221</v>
      </c>
      <c r="D62" s="9" t="str">
        <f t="shared" si="1"/>
        <v>AD.EH - EPICERIE MATIERE GRASSE</v>
      </c>
    </row>
    <row r="63" spans="1:4" ht="10.15" customHeight="1">
      <c r="A63" s="4" t="s">
        <v>1222</v>
      </c>
      <c r="B63" s="6" t="s">
        <v>1114</v>
      </c>
      <c r="C63" s="6" t="s">
        <v>1223</v>
      </c>
      <c r="D63" s="9" t="str">
        <f t="shared" si="1"/>
        <v>AD.EP - EPICERIE PLAT CUISINE ET CONSERVE DE VIANDE</v>
      </c>
    </row>
    <row r="64" spans="1:4" ht="10.15" customHeight="1">
      <c r="A64" s="4" t="s">
        <v>1224</v>
      </c>
      <c r="B64" s="6" t="s">
        <v>1114</v>
      </c>
      <c r="C64" s="6" t="s">
        <v>1225</v>
      </c>
      <c r="D64" s="9" t="str">
        <f t="shared" si="1"/>
        <v>AD.EB - EPICERIE POTAGE BRIQUE</v>
      </c>
    </row>
    <row r="65" spans="1:4" ht="10.15" customHeight="1">
      <c r="A65" s="4" t="s">
        <v>1226</v>
      </c>
      <c r="B65" s="6" t="s">
        <v>1114</v>
      </c>
      <c r="C65" s="6" t="s">
        <v>1227</v>
      </c>
      <c r="D65" s="9" t="str">
        <f t="shared" si="1"/>
        <v>AD.EA - EPICERIE PRODUIT A GARNIR, PAIN</v>
      </c>
    </row>
    <row r="66" spans="1:4" ht="10.15" customHeight="1">
      <c r="A66" s="4" t="s">
        <v>1228</v>
      </c>
      <c r="B66" s="6" t="s">
        <v>1114</v>
      </c>
      <c r="C66" s="6" t="s">
        <v>1229</v>
      </c>
      <c r="D66" s="9" t="str">
        <f t="shared" ref="D66:D97" si="2">$B66 &amp; "." &amp; $A66 &amp; " - " &amp; $C66</f>
        <v>AD.EM - EPICERIE PRODUIT DE LA MER EAU DOUCE</v>
      </c>
    </row>
    <row r="67" spans="1:4" ht="10.15" customHeight="1">
      <c r="A67" s="4" t="s">
        <v>1230</v>
      </c>
      <c r="B67" s="6" t="s">
        <v>1114</v>
      </c>
      <c r="C67" s="6" t="s">
        <v>1231</v>
      </c>
      <c r="D67" s="9" t="str">
        <f t="shared" si="2"/>
        <v>AD.ER - EPICERIE PRODUIT PATISSIER</v>
      </c>
    </row>
    <row r="68" spans="1:4" ht="10.15" customHeight="1">
      <c r="A68" s="4" t="s">
        <v>1232</v>
      </c>
      <c r="B68" s="6" t="s">
        <v>1114</v>
      </c>
      <c r="C68" s="6" t="s">
        <v>1233</v>
      </c>
      <c r="D68" s="9" t="str">
        <f t="shared" si="2"/>
        <v>AD.ES - EPICERIE SUCRE EDULCORANT</v>
      </c>
    </row>
    <row r="69" spans="1:4" ht="10.15" customHeight="1">
      <c r="A69" s="4" t="s">
        <v>1234</v>
      </c>
      <c r="B69" s="6" t="s">
        <v>1114</v>
      </c>
      <c r="C69" s="6" t="s">
        <v>1235</v>
      </c>
      <c r="D69" s="9" t="str">
        <f t="shared" si="2"/>
        <v>AD.EV - EPICERIE VIANDE CONSERVE</v>
      </c>
    </row>
    <row r="70" spans="1:4" ht="10.15" customHeight="1">
      <c r="A70" s="4" t="s">
        <v>1236</v>
      </c>
      <c r="B70" s="6" t="s">
        <v>1089</v>
      </c>
      <c r="C70" s="6" t="s">
        <v>1237</v>
      </c>
      <c r="D70" s="9" t="str">
        <f t="shared" si="2"/>
        <v>QU.QE - EQUIPEMENT</v>
      </c>
    </row>
    <row r="71" spans="1:4" ht="10.15" customHeight="1">
      <c r="A71" s="4" t="s">
        <v>1238</v>
      </c>
      <c r="B71" s="6" t="s">
        <v>1117</v>
      </c>
      <c r="C71" s="6" t="s">
        <v>1239</v>
      </c>
      <c r="D71" s="9" t="str">
        <f t="shared" si="2"/>
        <v>OU.CE - EQUIPEMENT CHANTIER</v>
      </c>
    </row>
    <row r="72" spans="1:4" ht="10.15" customHeight="1">
      <c r="A72" s="4" t="s">
        <v>1240</v>
      </c>
      <c r="B72" s="6" t="s">
        <v>1089</v>
      </c>
      <c r="C72" s="6" t="s">
        <v>1241</v>
      </c>
      <c r="D72" s="9" t="str">
        <f t="shared" si="2"/>
        <v>QU.PP - FERME PORTE</v>
      </c>
    </row>
    <row r="73" spans="1:4" ht="10.15" customHeight="1">
      <c r="A73" s="4" t="s">
        <v>1242</v>
      </c>
      <c r="B73" s="6" t="s">
        <v>1089</v>
      </c>
      <c r="C73" s="6" t="s">
        <v>1243</v>
      </c>
      <c r="D73" s="9" t="str">
        <f t="shared" si="2"/>
        <v>QU.FU - FERMETURE MEUBLE</v>
      </c>
    </row>
    <row r="74" spans="1:4" ht="10.15" customHeight="1">
      <c r="A74" s="4" t="s">
        <v>1244</v>
      </c>
      <c r="B74" s="6" t="s">
        <v>1089</v>
      </c>
      <c r="C74" s="6" t="s">
        <v>1245</v>
      </c>
      <c r="D74" s="9" t="str">
        <f t="shared" si="2"/>
        <v>QU.BP - FERRURE PORTE BATTANTE</v>
      </c>
    </row>
    <row r="75" spans="1:4" ht="10.15" customHeight="1">
      <c r="A75" s="4" t="s">
        <v>1246</v>
      </c>
      <c r="B75" s="6" t="s">
        <v>1089</v>
      </c>
      <c r="C75" s="6" t="s">
        <v>1247</v>
      </c>
      <c r="D75" s="9" t="str">
        <f t="shared" si="2"/>
        <v>QU.CF - FERRURE PORTE COULISSANTE</v>
      </c>
    </row>
    <row r="76" spans="1:4" ht="10.15" customHeight="1">
      <c r="A76" s="4" t="s">
        <v>1248</v>
      </c>
      <c r="B76" s="6" t="s">
        <v>1089</v>
      </c>
      <c r="C76" s="6" t="s">
        <v>1249</v>
      </c>
      <c r="D76" s="9" t="str">
        <f t="shared" si="2"/>
        <v>QU.UF - FERRURE PORTE ET FENETRE</v>
      </c>
    </row>
    <row r="77" spans="1:4" ht="10.15" customHeight="1">
      <c r="A77" s="4" t="s">
        <v>1250</v>
      </c>
      <c r="B77" s="6" t="s">
        <v>1089</v>
      </c>
      <c r="C77" s="6" t="s">
        <v>1251</v>
      </c>
      <c r="D77" s="9" t="str">
        <f t="shared" si="2"/>
        <v>QU.PV - FERRURE VOLET ET PORTAIL</v>
      </c>
    </row>
    <row r="78" spans="1:4" ht="10.15" customHeight="1">
      <c r="A78" s="4" t="s">
        <v>1252</v>
      </c>
      <c r="B78" s="6" t="s">
        <v>1089</v>
      </c>
      <c r="C78" s="6" t="s">
        <v>1253</v>
      </c>
      <c r="D78" s="9" t="str">
        <f t="shared" si="2"/>
        <v>QU.FX - FIXATION</v>
      </c>
    </row>
    <row r="79" spans="1:4" ht="10.15" customHeight="1">
      <c r="A79" s="4" t="s">
        <v>1254</v>
      </c>
      <c r="B79" s="6" t="s">
        <v>1092</v>
      </c>
      <c r="C79" s="6" t="s">
        <v>1255</v>
      </c>
      <c r="D79" s="9" t="str">
        <f t="shared" si="2"/>
        <v>CO.XX - FIXATION CONSOMMABLE</v>
      </c>
    </row>
    <row r="80" spans="1:4" ht="10.15" customHeight="1">
      <c r="A80" s="4" t="s">
        <v>1256</v>
      </c>
      <c r="B80" s="6" t="s">
        <v>1257</v>
      </c>
      <c r="C80" s="6" t="s">
        <v>1258</v>
      </c>
      <c r="D80" s="9" t="str">
        <f t="shared" si="2"/>
        <v>NF.AU - FOURNITURE BUREAU</v>
      </c>
    </row>
    <row r="81" spans="1:4" ht="10.15" customHeight="1">
      <c r="A81" s="4" t="s">
        <v>1259</v>
      </c>
      <c r="B81" s="6" t="s">
        <v>1114</v>
      </c>
      <c r="C81" s="6" t="s">
        <v>1260</v>
      </c>
      <c r="D81" s="9" t="str">
        <f t="shared" si="2"/>
        <v>AD.AV - FRAIS ALTERNATIVE VEGETALE</v>
      </c>
    </row>
    <row r="82" spans="1:4" ht="10.15" customHeight="1">
      <c r="A82" s="4" t="s">
        <v>1261</v>
      </c>
      <c r="B82" s="6" t="s">
        <v>1114</v>
      </c>
      <c r="C82" s="6" t="s">
        <v>1262</v>
      </c>
      <c r="D82" s="9" t="str">
        <f t="shared" si="2"/>
        <v>AD.FC - FRAIS CHARCUTERIE TOUTE VIANDE</v>
      </c>
    </row>
    <row r="83" spans="1:4" ht="10.15" customHeight="1">
      <c r="A83" s="4" t="s">
        <v>1263</v>
      </c>
      <c r="B83" s="6" t="s">
        <v>1114</v>
      </c>
      <c r="C83" s="6" t="s">
        <v>1264</v>
      </c>
      <c r="D83" s="9" t="str">
        <f t="shared" si="2"/>
        <v>AD.FD - FRAIS DESSERT PATISSERIE</v>
      </c>
    </row>
    <row r="84" spans="1:4" ht="10.15" customHeight="1">
      <c r="A84" s="4" t="s">
        <v>1265</v>
      </c>
      <c r="B84" s="6" t="s">
        <v>1114</v>
      </c>
      <c r="C84" s="6" t="s">
        <v>1266</v>
      </c>
      <c r="D84" s="9" t="str">
        <f t="shared" si="2"/>
        <v>AD.FF - FRAIS FRUIT</v>
      </c>
    </row>
    <row r="85" spans="1:4" ht="10.15" customHeight="1">
      <c r="A85" s="4" t="s">
        <v>1267</v>
      </c>
      <c r="B85" s="6" t="s">
        <v>1114</v>
      </c>
      <c r="C85" s="6" t="s">
        <v>1268</v>
      </c>
      <c r="D85" s="9" t="str">
        <f t="shared" si="2"/>
        <v>AD.FI - FRAIS FRUITS BIO</v>
      </c>
    </row>
    <row r="86" spans="1:4" ht="10.15" customHeight="1">
      <c r="A86" s="4" t="s">
        <v>1269</v>
      </c>
      <c r="B86" s="6" t="s">
        <v>1114</v>
      </c>
      <c r="C86" s="6" t="s">
        <v>1270</v>
      </c>
      <c r="D86" s="9" t="str">
        <f t="shared" si="2"/>
        <v>AD.FH - FRAIS HERBE AROMATIQUE</v>
      </c>
    </row>
    <row r="87" spans="1:4" ht="10.15" customHeight="1">
      <c r="A87" s="4" t="s">
        <v>1271</v>
      </c>
      <c r="B87" s="6" t="s">
        <v>1114</v>
      </c>
      <c r="C87" s="6" t="s">
        <v>1272</v>
      </c>
      <c r="D87" s="9" t="str">
        <f t="shared" si="2"/>
        <v>AD.FE - FRAIS LEGUME</v>
      </c>
    </row>
    <row r="88" spans="1:4" ht="10.15" customHeight="1">
      <c r="A88" s="4" t="s">
        <v>1273</v>
      </c>
      <c r="B88" s="6" t="s">
        <v>1114</v>
      </c>
      <c r="C88" s="6" t="s">
        <v>1274</v>
      </c>
      <c r="D88" s="9" t="str">
        <f t="shared" si="2"/>
        <v>AD.FO - FRAIS LEGUMES BIO</v>
      </c>
    </row>
    <row r="89" spans="1:4" ht="10.15" customHeight="1">
      <c r="A89" s="4" t="s">
        <v>1275</v>
      </c>
      <c r="B89" s="6" t="s">
        <v>1114</v>
      </c>
      <c r="C89" s="6" t="s">
        <v>1276</v>
      </c>
      <c r="D89" s="9" t="str">
        <f t="shared" si="2"/>
        <v>AD.FB - FRAIS PAIN BIO</v>
      </c>
    </row>
    <row r="90" spans="1:4" ht="10.15" customHeight="1">
      <c r="A90" s="4" t="s">
        <v>1277</v>
      </c>
      <c r="B90" s="6" t="s">
        <v>1114</v>
      </c>
      <c r="C90" s="6" t="s">
        <v>1278</v>
      </c>
      <c r="D90" s="9" t="str">
        <f t="shared" si="2"/>
        <v>AD.FV - FRAIS PAIN ET VIENNOISERIE</v>
      </c>
    </row>
    <row r="91" spans="1:4" ht="10.15" customHeight="1">
      <c r="A91" s="4" t="s">
        <v>1279</v>
      </c>
      <c r="B91" s="6" t="s">
        <v>1114</v>
      </c>
      <c r="C91" s="6" t="s">
        <v>1280</v>
      </c>
      <c r="D91" s="9" t="str">
        <f t="shared" si="2"/>
        <v>AD.FP - FRAIS PLAT CUISINE</v>
      </c>
    </row>
    <row r="92" spans="1:4" ht="10.15" customHeight="1">
      <c r="A92" s="4" t="s">
        <v>1281</v>
      </c>
      <c r="B92" s="6" t="s">
        <v>1114</v>
      </c>
      <c r="C92" s="6" t="s">
        <v>1282</v>
      </c>
      <c r="D92" s="9" t="str">
        <f t="shared" si="2"/>
        <v>AD.FM - FRAIS PRODUIT DE LA MER ET D'EAU DOUCE</v>
      </c>
    </row>
    <row r="93" spans="1:4" ht="10.15" customHeight="1">
      <c r="A93" s="4" t="s">
        <v>1283</v>
      </c>
      <c r="B93" s="6" t="s">
        <v>1114</v>
      </c>
      <c r="C93" s="6" t="s">
        <v>1284</v>
      </c>
      <c r="D93" s="9" t="str">
        <f t="shared" si="2"/>
        <v>AD.FR - FRAIS PRODUIT TRAITEUR</v>
      </c>
    </row>
    <row r="94" spans="1:4" ht="10.15" customHeight="1">
      <c r="A94" s="4" t="s">
        <v>1285</v>
      </c>
      <c r="B94" s="6" t="s">
        <v>1114</v>
      </c>
      <c r="C94" s="6" t="s">
        <v>1286</v>
      </c>
      <c r="D94" s="9" t="str">
        <f t="shared" si="2"/>
        <v>AD.FS - FRAIS SANDWICH SNACK</v>
      </c>
    </row>
    <row r="95" spans="1:4" ht="10.15" customHeight="1">
      <c r="A95" s="4" t="s">
        <v>1287</v>
      </c>
      <c r="B95" s="6" t="s">
        <v>1179</v>
      </c>
      <c r="C95" s="6" t="s">
        <v>1288</v>
      </c>
      <c r="D95" s="9" t="str">
        <f t="shared" si="2"/>
        <v>GT.GF - FROID</v>
      </c>
    </row>
    <row r="96" spans="1:4" ht="10.15" customHeight="1">
      <c r="A96" s="4" t="s">
        <v>1289</v>
      </c>
      <c r="B96" s="6" t="s">
        <v>1114</v>
      </c>
      <c r="C96" s="6" t="s">
        <v>1290</v>
      </c>
      <c r="D96" s="9" t="str">
        <f t="shared" si="2"/>
        <v>AD.L4 - FRUIT LEGUME 4EG</v>
      </c>
    </row>
    <row r="97" spans="1:4" ht="10.15" customHeight="1">
      <c r="A97" s="4" t="s">
        <v>1291</v>
      </c>
      <c r="B97" s="6" t="s">
        <v>1114</v>
      </c>
      <c r="C97" s="6" t="s">
        <v>1292</v>
      </c>
      <c r="D97" s="9" t="str">
        <f t="shared" si="2"/>
        <v>AD.L5 - FRUIT LEGUME 5EG</v>
      </c>
    </row>
    <row r="98" spans="1:4" ht="10.15" customHeight="1">
      <c r="A98" s="4" t="s">
        <v>1293</v>
      </c>
      <c r="B98" s="6" t="s">
        <v>1114</v>
      </c>
      <c r="C98" s="6" t="s">
        <v>1294</v>
      </c>
      <c r="D98" s="9" t="str">
        <f t="shared" ref="D98:D129" si="3">$B98 &amp; "." &amp; $A98 &amp; " - " &amp; $C98</f>
        <v>AD.FT - FRUIT SEC ET OLEAGINEUX</v>
      </c>
    </row>
    <row r="99" spans="1:4" ht="10.15" customHeight="1">
      <c r="A99" s="4" t="s">
        <v>1295</v>
      </c>
      <c r="B99" s="6" t="s">
        <v>1089</v>
      </c>
      <c r="C99" s="6" t="s">
        <v>1296</v>
      </c>
      <c r="D99" s="9" t="str">
        <f t="shared" si="3"/>
        <v>QU.GE - GARNITURE PORTE ET FENETRE</v>
      </c>
    </row>
    <row r="100" spans="1:4" ht="10.15" customHeight="1">
      <c r="A100" s="4" t="s">
        <v>1297</v>
      </c>
      <c r="B100" s="6" t="s">
        <v>1179</v>
      </c>
      <c r="C100" s="6" t="s">
        <v>1298</v>
      </c>
      <c r="D100" s="9" t="str">
        <f t="shared" si="3"/>
        <v>GT.0B - HOTTE</v>
      </c>
    </row>
    <row r="101" spans="1:4" ht="10.15" customHeight="1">
      <c r="A101" s="4" t="s">
        <v>1299</v>
      </c>
      <c r="B101" s="6" t="s">
        <v>1102</v>
      </c>
      <c r="C101" s="6" t="s">
        <v>262</v>
      </c>
      <c r="D101" s="9" t="str">
        <f t="shared" si="3"/>
        <v>LT.HO - HOUSSE</v>
      </c>
    </row>
    <row r="102" spans="1:4" ht="10.15" customHeight="1">
      <c r="A102" s="4" t="s">
        <v>1300</v>
      </c>
      <c r="B102" s="6" t="s">
        <v>1301</v>
      </c>
      <c r="C102" s="6" t="s">
        <v>1302</v>
      </c>
      <c r="D102" s="9" t="str">
        <f t="shared" si="3"/>
        <v>NE.X0 - HYGIENE FEMININE</v>
      </c>
    </row>
    <row r="103" spans="1:4" ht="10.15" customHeight="1">
      <c r="A103" s="4" t="s">
        <v>1303</v>
      </c>
      <c r="B103" s="6" t="s">
        <v>1257</v>
      </c>
      <c r="C103" s="6" t="s">
        <v>1304</v>
      </c>
      <c r="D103" s="9" t="str">
        <f t="shared" si="3"/>
        <v>NF.IC - INFORMATIQUE CONSOMMABLE</v>
      </c>
    </row>
    <row r="104" spans="1:4" ht="10.15" customHeight="1">
      <c r="A104" s="4" t="s">
        <v>1305</v>
      </c>
      <c r="B104" s="6" t="s">
        <v>1179</v>
      </c>
      <c r="C104" s="6" t="s">
        <v>1306</v>
      </c>
      <c r="D104" s="9" t="str">
        <f t="shared" si="3"/>
        <v>GT.GL - LAVAGE</v>
      </c>
    </row>
    <row r="105" spans="1:4" ht="10.15" customHeight="1">
      <c r="A105" s="4" t="s">
        <v>1307</v>
      </c>
      <c r="B105" s="6" t="s">
        <v>1089</v>
      </c>
      <c r="C105" s="6" t="s">
        <v>1308</v>
      </c>
      <c r="D105" s="9" t="str">
        <f t="shared" si="3"/>
        <v>QU.LM - LEVAGE ET MANUTENTION</v>
      </c>
    </row>
    <row r="106" spans="1:4" ht="10.15" customHeight="1">
      <c r="A106" s="4" t="s">
        <v>1309</v>
      </c>
      <c r="B106" s="6" t="s">
        <v>1102</v>
      </c>
      <c r="C106" s="6" t="s">
        <v>48</v>
      </c>
      <c r="D106" s="9" t="str">
        <f t="shared" si="3"/>
        <v>LT.L1 - LINGE</v>
      </c>
    </row>
    <row r="107" spans="1:4" ht="10.15" customHeight="1">
      <c r="A107" s="4" t="s">
        <v>1310</v>
      </c>
      <c r="B107" s="6" t="s">
        <v>1311</v>
      </c>
      <c r="C107" s="6" t="s">
        <v>1312</v>
      </c>
      <c r="D107" s="9" t="str">
        <f t="shared" si="3"/>
        <v>LG.L0 - LINGE TOILETTE</v>
      </c>
    </row>
    <row r="108" spans="1:4" ht="10.15" customHeight="1">
      <c r="A108" s="4" t="s">
        <v>1313</v>
      </c>
      <c r="B108" s="6" t="s">
        <v>1120</v>
      </c>
      <c r="C108" s="6" t="s">
        <v>1314</v>
      </c>
      <c r="D108" s="9" t="str">
        <f t="shared" si="3"/>
        <v>NM.MC - MACHINE CAFE</v>
      </c>
    </row>
    <row r="109" spans="1:4" ht="10.15" customHeight="1">
      <c r="A109" s="4" t="s">
        <v>1315</v>
      </c>
      <c r="B109" s="6" t="s">
        <v>1120</v>
      </c>
      <c r="C109" s="6" t="s">
        <v>1316</v>
      </c>
      <c r="D109" s="9" t="str">
        <f t="shared" si="3"/>
        <v>NM.B2 - MANUTENTION</v>
      </c>
    </row>
    <row r="110" spans="1:4" ht="10.15" customHeight="1">
      <c r="A110" s="4" t="s">
        <v>1092</v>
      </c>
      <c r="B110" s="6" t="s">
        <v>1159</v>
      </c>
      <c r="C110" s="6" t="s">
        <v>1317</v>
      </c>
      <c r="D110" s="9" t="str">
        <f t="shared" si="3"/>
        <v>NV.CO - MASQUE COVID</v>
      </c>
    </row>
    <row r="111" spans="1:4" ht="10.15" customHeight="1">
      <c r="A111" s="4" t="s">
        <v>1318</v>
      </c>
      <c r="B111" s="6" t="s">
        <v>1174</v>
      </c>
      <c r="C111" s="6" t="s">
        <v>1319</v>
      </c>
      <c r="D111" s="9" t="str">
        <f t="shared" si="3"/>
        <v>PB.MS - MASTIC ET COLLE</v>
      </c>
    </row>
    <row r="112" spans="1:4" ht="10.15" customHeight="1">
      <c r="A112" s="4" t="s">
        <v>1320</v>
      </c>
      <c r="B112" s="6" t="s">
        <v>1102</v>
      </c>
      <c r="C112" s="6" t="s">
        <v>1321</v>
      </c>
      <c r="D112" s="9" t="str">
        <f t="shared" si="3"/>
        <v>LT.MA - MATELAS</v>
      </c>
    </row>
    <row r="113" spans="1:4" ht="10.15" customHeight="1">
      <c r="A113" s="4" t="s">
        <v>1322</v>
      </c>
      <c r="B113" s="6" t="s">
        <v>1089</v>
      </c>
      <c r="C113" s="6" t="s">
        <v>1323</v>
      </c>
      <c r="D113" s="9" t="str">
        <f t="shared" si="3"/>
        <v>QU.OC - MATERIEL COUPE, DECOUPE</v>
      </c>
    </row>
    <row r="114" spans="1:4" ht="10.15" customHeight="1">
      <c r="A114" s="4" t="s">
        <v>1324</v>
      </c>
      <c r="B114" s="6" t="s">
        <v>1301</v>
      </c>
      <c r="C114" s="6" t="s">
        <v>1325</v>
      </c>
      <c r="D114" s="9" t="str">
        <f t="shared" si="3"/>
        <v>NE.PH - MATERIEL HYGIENE ET ENTRETIEN</v>
      </c>
    </row>
    <row r="115" spans="1:4" ht="10.15" customHeight="1">
      <c r="A115" s="4" t="s">
        <v>1326</v>
      </c>
      <c r="B115" s="6" t="s">
        <v>1327</v>
      </c>
      <c r="C115" s="6" t="s">
        <v>1328</v>
      </c>
      <c r="D115" s="9" t="str">
        <f t="shared" si="3"/>
        <v>PR.MP - MATERIEL PEINTURE</v>
      </c>
    </row>
    <row r="116" spans="1:4" ht="10.15" customHeight="1">
      <c r="A116" s="4" t="s">
        <v>1329</v>
      </c>
      <c r="B116" s="6" t="s">
        <v>1102</v>
      </c>
      <c r="C116" s="6" t="s">
        <v>1330</v>
      </c>
      <c r="D116" s="9" t="str">
        <f t="shared" si="3"/>
        <v>LT.O0 - OREILLER TRAVERSIN</v>
      </c>
    </row>
    <row r="117" spans="1:4" ht="10.15" customHeight="1">
      <c r="A117" s="4" t="s">
        <v>1331</v>
      </c>
      <c r="B117" s="6" t="s">
        <v>1117</v>
      </c>
      <c r="C117" s="6" t="s">
        <v>1332</v>
      </c>
      <c r="D117" s="9" t="str">
        <f t="shared" si="3"/>
        <v>OU.OK - OUTIL COUPANT</v>
      </c>
    </row>
    <row r="118" spans="1:4" ht="10.15" customHeight="1">
      <c r="A118" s="4" t="s">
        <v>1333</v>
      </c>
      <c r="B118" s="6" t="s">
        <v>1117</v>
      </c>
      <c r="C118" s="6" t="s">
        <v>1334</v>
      </c>
      <c r="D118" s="9" t="str">
        <f t="shared" si="3"/>
        <v>OU.OR - OUTIL METIER</v>
      </c>
    </row>
    <row r="119" spans="1:4" ht="10.15" customHeight="1">
      <c r="A119" s="4" t="s">
        <v>1335</v>
      </c>
      <c r="B119" s="6" t="s">
        <v>1092</v>
      </c>
      <c r="C119" s="6" t="s">
        <v>1336</v>
      </c>
      <c r="D119" s="9" t="str">
        <f t="shared" si="3"/>
        <v>CO.II - OUTIL METIER CONSOMMABLE</v>
      </c>
    </row>
    <row r="120" spans="1:4" ht="10.15" customHeight="1">
      <c r="A120" s="4" t="s">
        <v>1337</v>
      </c>
      <c r="B120" s="6" t="s">
        <v>1117</v>
      </c>
      <c r="C120" s="6" t="s">
        <v>1338</v>
      </c>
      <c r="D120" s="9" t="str">
        <f t="shared" si="3"/>
        <v>OU.OA - OUTILLAGE A MAIN</v>
      </c>
    </row>
    <row r="121" spans="1:4" ht="10.15" customHeight="1">
      <c r="A121" s="4" t="s">
        <v>1339</v>
      </c>
      <c r="B121" s="6" t="s">
        <v>1117</v>
      </c>
      <c r="C121" s="6" t="s">
        <v>1340</v>
      </c>
      <c r="D121" s="9" t="str">
        <f t="shared" si="3"/>
        <v>OU.LO - OUTILLAGE ELECTROPORTATIF</v>
      </c>
    </row>
    <row r="122" spans="1:4" ht="10.15" customHeight="1">
      <c r="A122" s="4" t="s">
        <v>1117</v>
      </c>
      <c r="B122" s="6" t="s">
        <v>1174</v>
      </c>
      <c r="C122" s="6" t="s">
        <v>1341</v>
      </c>
      <c r="D122" s="9" t="str">
        <f t="shared" si="3"/>
        <v>PB.OU - OUTILLAGE MANUEL</v>
      </c>
    </row>
    <row r="123" spans="1:4" ht="10.15" customHeight="1">
      <c r="A123" s="4" t="s">
        <v>1342</v>
      </c>
      <c r="B123" s="6" t="s">
        <v>1257</v>
      </c>
      <c r="C123" s="6" t="s">
        <v>1343</v>
      </c>
      <c r="D123" s="9" t="str">
        <f t="shared" si="3"/>
        <v>NF.RP - PAPIER RAMETTE PAPIER</v>
      </c>
    </row>
    <row r="124" spans="1:4" ht="10.15" customHeight="1">
      <c r="A124" s="4" t="s">
        <v>1344</v>
      </c>
      <c r="B124" s="6" t="s">
        <v>1102</v>
      </c>
      <c r="C124" s="6" t="s">
        <v>1345</v>
      </c>
      <c r="D124" s="9" t="str">
        <f t="shared" si="3"/>
        <v>LT.LI - PARURE/VETURE DE LIT</v>
      </c>
    </row>
    <row r="125" spans="1:4" ht="10.15" customHeight="1">
      <c r="A125" s="4" t="s">
        <v>1346</v>
      </c>
      <c r="B125" s="6" t="s">
        <v>1327</v>
      </c>
      <c r="C125" s="6" t="s">
        <v>1347</v>
      </c>
      <c r="D125" s="9" t="str">
        <f t="shared" si="3"/>
        <v>PR.PF - PEINTURE FACADE ET TECHNIQUE</v>
      </c>
    </row>
    <row r="126" spans="1:4" ht="10.15" customHeight="1">
      <c r="A126" s="4" t="s">
        <v>1348</v>
      </c>
      <c r="B126" s="6" t="s">
        <v>1327</v>
      </c>
      <c r="C126" s="6" t="s">
        <v>1349</v>
      </c>
      <c r="D126" s="9" t="str">
        <f t="shared" si="3"/>
        <v>PR.PT - PEINTURE INTERIEUR</v>
      </c>
    </row>
    <row r="127" spans="1:4" ht="10.15" customHeight="1">
      <c r="A127" s="4" t="s">
        <v>1350</v>
      </c>
      <c r="B127" s="6" t="s">
        <v>1089</v>
      </c>
      <c r="C127" s="6" t="s">
        <v>1351</v>
      </c>
      <c r="D127" s="9" t="str">
        <f t="shared" si="3"/>
        <v>QU.PM - PEINTURE MARQUAGE</v>
      </c>
    </row>
    <row r="128" spans="1:4" ht="10.15" customHeight="1">
      <c r="A128" s="4" t="s">
        <v>1352</v>
      </c>
      <c r="B128" s="6" t="s">
        <v>1092</v>
      </c>
      <c r="C128" s="6" t="s">
        <v>1353</v>
      </c>
      <c r="D128" s="9" t="str">
        <f t="shared" si="3"/>
        <v>CO.NN - PEINTURE MARQUAGE CONSOMMABLE</v>
      </c>
    </row>
    <row r="129" spans="1:4" ht="10.15" customHeight="1">
      <c r="A129" s="4" t="s">
        <v>1354</v>
      </c>
      <c r="B129" s="6" t="s">
        <v>1156</v>
      </c>
      <c r="C129" s="6" t="s">
        <v>1355</v>
      </c>
      <c r="D129" s="9" t="str">
        <f t="shared" si="3"/>
        <v>CC.PC - PERIPHERIQUE CHAUFFAGE</v>
      </c>
    </row>
    <row r="130" spans="1:4" ht="10.15" customHeight="1">
      <c r="A130" s="4" t="s">
        <v>1356</v>
      </c>
      <c r="B130" s="6" t="s">
        <v>1159</v>
      </c>
      <c r="C130" s="6" t="s">
        <v>1357</v>
      </c>
      <c r="D130" s="9" t="str">
        <f t="shared" ref="D130:D161" si="4">$B130 &amp; "." &amp; $A130 &amp; " - " &amp; $C130</f>
        <v>NV.EQ - PETIT EQUIPEMENT DE TRAVAIL</v>
      </c>
    </row>
    <row r="131" spans="1:4" ht="10.15" customHeight="1">
      <c r="A131" s="4" t="s">
        <v>1358</v>
      </c>
      <c r="B131" s="6" t="s">
        <v>1120</v>
      </c>
      <c r="C131" s="6" t="s">
        <v>1359</v>
      </c>
      <c r="D131" s="9" t="str">
        <f t="shared" si="4"/>
        <v>NM.B3 - PETIT MATERIEL</v>
      </c>
    </row>
    <row r="132" spans="1:4" ht="10.15" customHeight="1">
      <c r="A132" s="4" t="s">
        <v>1360</v>
      </c>
      <c r="B132" s="6" t="s">
        <v>1109</v>
      </c>
      <c r="C132" s="6" t="s">
        <v>1361</v>
      </c>
      <c r="D132" s="9" t="str">
        <f t="shared" si="4"/>
        <v>SA.OX - PETIT OUTILLAGE MANUEL SANITAIRE</v>
      </c>
    </row>
    <row r="133" spans="1:4" ht="10.15" customHeight="1">
      <c r="A133" s="4" t="s">
        <v>1362</v>
      </c>
      <c r="B133" s="6" t="s">
        <v>1089</v>
      </c>
      <c r="C133" s="6" t="s">
        <v>1363</v>
      </c>
      <c r="D133" s="9" t="str">
        <f t="shared" si="4"/>
        <v>QU.PI - PIED ET ROULETTE DE MEUBLE</v>
      </c>
    </row>
    <row r="134" spans="1:4" ht="10.15" customHeight="1">
      <c r="A134" s="4" t="s">
        <v>1364</v>
      </c>
      <c r="B134" s="6" t="s">
        <v>1092</v>
      </c>
      <c r="C134" s="6" t="s">
        <v>1365</v>
      </c>
      <c r="D134" s="9" t="str">
        <f t="shared" si="4"/>
        <v>CO.QQ - PLOMBERIE CONSOMMABLE</v>
      </c>
    </row>
    <row r="135" spans="1:4" ht="10.15" customHeight="1">
      <c r="A135" s="4" t="s">
        <v>1366</v>
      </c>
      <c r="B135" s="6" t="s">
        <v>1089</v>
      </c>
      <c r="C135" s="6" t="s">
        <v>1367</v>
      </c>
      <c r="D135" s="9" t="str">
        <f t="shared" si="4"/>
        <v>QU.PO - POIGNEE DE PORTE</v>
      </c>
    </row>
    <row r="136" spans="1:4" ht="10.15" customHeight="1">
      <c r="A136" s="4" t="s">
        <v>1368</v>
      </c>
      <c r="B136" s="6" t="s">
        <v>1089</v>
      </c>
      <c r="C136" s="6" t="s">
        <v>1369</v>
      </c>
      <c r="D136" s="9" t="str">
        <f t="shared" si="4"/>
        <v>QU.PA - POIGNEE SERRURE ASSEMBLAGE</v>
      </c>
    </row>
    <row r="137" spans="1:4" ht="10.15" customHeight="1">
      <c r="A137" s="4" t="s">
        <v>1327</v>
      </c>
      <c r="B137" s="6" t="s">
        <v>1114</v>
      </c>
      <c r="C137" s="6" t="s">
        <v>1370</v>
      </c>
      <c r="D137" s="9" t="str">
        <f t="shared" si="4"/>
        <v>AD.PR - PREPARATION CULINAIRE</v>
      </c>
    </row>
    <row r="138" spans="1:4" ht="10.15" customHeight="1">
      <c r="A138" s="4" t="s">
        <v>1371</v>
      </c>
      <c r="B138" s="6" t="s">
        <v>1372</v>
      </c>
      <c r="C138" s="6" t="s">
        <v>1373</v>
      </c>
      <c r="D138" s="9" t="str">
        <f t="shared" si="4"/>
        <v>RV.PS - PREPARATION SOL MUR</v>
      </c>
    </row>
    <row r="139" spans="1:4" ht="10.15" customHeight="1">
      <c r="A139" s="4" t="s">
        <v>1374</v>
      </c>
      <c r="B139" s="6" t="s">
        <v>1375</v>
      </c>
      <c r="C139" s="6" t="s">
        <v>1376</v>
      </c>
      <c r="D139" s="9" t="str">
        <f t="shared" si="4"/>
        <v>SE.0M - PRESTATION SERVICE</v>
      </c>
    </row>
    <row r="140" spans="1:4" ht="10.15" customHeight="1">
      <c r="A140" s="4" t="s">
        <v>1377</v>
      </c>
      <c r="B140" s="6" t="s">
        <v>1114</v>
      </c>
      <c r="C140" s="6" t="s">
        <v>1378</v>
      </c>
      <c r="D140" s="9" t="str">
        <f t="shared" si="4"/>
        <v>AD.WC - PRODUIT CUISINE CENTRALE</v>
      </c>
    </row>
    <row r="141" spans="1:4" ht="10.15" customHeight="1">
      <c r="A141" s="4" t="s">
        <v>1379</v>
      </c>
      <c r="B141" s="6" t="s">
        <v>1092</v>
      </c>
      <c r="C141" s="6" t="s">
        <v>1380</v>
      </c>
      <c r="D141" s="9" t="str">
        <f t="shared" si="4"/>
        <v>CO.TT - PRODUIT DE MAINTENANCE</v>
      </c>
    </row>
    <row r="142" spans="1:4" ht="10.15" customHeight="1">
      <c r="A142" s="4" t="s">
        <v>1381</v>
      </c>
      <c r="B142" s="6" t="s">
        <v>1114</v>
      </c>
      <c r="C142" s="6" t="s">
        <v>1382</v>
      </c>
      <c r="D142" s="9" t="str">
        <f t="shared" si="4"/>
        <v>AD.WS - PRODUIT SANDWICHERIE CENTRALE</v>
      </c>
    </row>
    <row r="143" spans="1:4" ht="10.15" customHeight="1">
      <c r="A143" s="4" t="s">
        <v>1383</v>
      </c>
      <c r="B143" s="6" t="s">
        <v>1089</v>
      </c>
      <c r="C143" s="6" t="s">
        <v>1384</v>
      </c>
      <c r="D143" s="9" t="str">
        <f t="shared" si="4"/>
        <v>QU.WW - QUINCAILLERIE DU BATIMENT</v>
      </c>
    </row>
    <row r="144" spans="1:4" ht="10.15" customHeight="1">
      <c r="A144" s="4" t="s">
        <v>1385</v>
      </c>
      <c r="B144" s="6" t="s">
        <v>1089</v>
      </c>
      <c r="C144" s="6" t="s">
        <v>1386</v>
      </c>
      <c r="D144" s="9" t="str">
        <f t="shared" si="4"/>
        <v>QU.QG - QUINCAILLERIE GENERALE</v>
      </c>
    </row>
    <row r="145" spans="1:4" ht="10.15" customHeight="1">
      <c r="A145" s="4" t="s">
        <v>1387</v>
      </c>
      <c r="B145" s="6" t="s">
        <v>1174</v>
      </c>
      <c r="C145" s="6" t="s">
        <v>1388</v>
      </c>
      <c r="D145" s="9" t="str">
        <f t="shared" si="4"/>
        <v>PB.RA - RACCORD</v>
      </c>
    </row>
    <row r="146" spans="1:4" ht="10.15" customHeight="1">
      <c r="A146" s="4" t="s">
        <v>1389</v>
      </c>
      <c r="B146" s="6" t="s">
        <v>1174</v>
      </c>
      <c r="C146" s="6" t="s">
        <v>1390</v>
      </c>
      <c r="D146" s="9" t="str">
        <f t="shared" si="4"/>
        <v>PB.RE - RACCORD ALIMENTATION EAU</v>
      </c>
    </row>
    <row r="147" spans="1:4" ht="10.15" customHeight="1">
      <c r="A147" s="4" t="s">
        <v>1391</v>
      </c>
      <c r="B147" s="6" t="s">
        <v>1109</v>
      </c>
      <c r="C147" s="6" t="s">
        <v>1392</v>
      </c>
      <c r="D147" s="9" t="str">
        <f t="shared" si="4"/>
        <v>SA.RR - RACCORD ALIMENTATION EAU SANITAIRE</v>
      </c>
    </row>
    <row r="148" spans="1:4" ht="10.15" customHeight="1">
      <c r="A148" s="4" t="s">
        <v>1393</v>
      </c>
      <c r="B148" s="6" t="s">
        <v>1117</v>
      </c>
      <c r="C148" s="6" t="s">
        <v>1394</v>
      </c>
      <c r="D148" s="9" t="str">
        <f t="shared" si="4"/>
        <v>OU.GA - RANGEMENT OUTILLAGE</v>
      </c>
    </row>
    <row r="149" spans="1:4" ht="10.15" customHeight="1">
      <c r="A149" s="4" t="s">
        <v>1395</v>
      </c>
      <c r="B149" s="6" t="s">
        <v>1109</v>
      </c>
      <c r="C149" s="6" t="s">
        <v>1396</v>
      </c>
      <c r="D149" s="9" t="str">
        <f t="shared" si="4"/>
        <v>SA.RX - RESEAU SANITAIRE</v>
      </c>
    </row>
    <row r="150" spans="1:4" ht="10.15" customHeight="1">
      <c r="A150" s="4" t="s">
        <v>1397</v>
      </c>
      <c r="B150" s="6" t="s">
        <v>1372</v>
      </c>
      <c r="C150" s="6" t="s">
        <v>1398</v>
      </c>
      <c r="D150" s="9" t="str">
        <f t="shared" si="4"/>
        <v>RV.RT - REVETEMENTS MURAUX</v>
      </c>
    </row>
    <row r="151" spans="1:4" ht="10.15" customHeight="1">
      <c r="A151" s="4" t="s">
        <v>1399</v>
      </c>
      <c r="B151" s="6" t="s">
        <v>1372</v>
      </c>
      <c r="C151" s="6" t="s">
        <v>1400</v>
      </c>
      <c r="D151" s="9" t="str">
        <f t="shared" si="4"/>
        <v>RV.RS - REVETEMENTS SOL</v>
      </c>
    </row>
    <row r="152" spans="1:4" ht="10.15" customHeight="1">
      <c r="A152" s="4" t="s">
        <v>1401</v>
      </c>
      <c r="B152" s="6" t="s">
        <v>1311</v>
      </c>
      <c r="C152" s="6" t="s">
        <v>1402</v>
      </c>
      <c r="D152" s="9" t="str">
        <f t="shared" si="4"/>
        <v>LG.R0 - RIDEAU DOUCHE</v>
      </c>
    </row>
    <row r="153" spans="1:4" ht="10.15" customHeight="1">
      <c r="A153" s="4" t="s">
        <v>1403</v>
      </c>
      <c r="B153" s="6" t="s">
        <v>1174</v>
      </c>
      <c r="C153" s="6" t="s">
        <v>1404</v>
      </c>
      <c r="D153" s="9" t="str">
        <f t="shared" si="4"/>
        <v>PB.RO - ROBINETTERIE</v>
      </c>
    </row>
    <row r="154" spans="1:4" ht="10.15" customHeight="1">
      <c r="A154" s="4" t="s">
        <v>1405</v>
      </c>
      <c r="B154" s="6" t="s">
        <v>1174</v>
      </c>
      <c r="C154" s="6" t="s">
        <v>1406</v>
      </c>
      <c r="D154" s="9" t="str">
        <f t="shared" si="4"/>
        <v>PB.RI - ROBINETTERIE INDUSTRIE BATIMENT</v>
      </c>
    </row>
    <row r="155" spans="1:4" ht="10.15" customHeight="1">
      <c r="A155" s="4" t="s">
        <v>1407</v>
      </c>
      <c r="B155" s="6" t="s">
        <v>1109</v>
      </c>
      <c r="C155" s="6" t="s">
        <v>1408</v>
      </c>
      <c r="D155" s="9" t="str">
        <f t="shared" si="4"/>
        <v>SA.XR - ROBINETTERIE SANITAIRE</v>
      </c>
    </row>
    <row r="156" spans="1:4" ht="10.15" customHeight="1">
      <c r="A156" s="4" t="s">
        <v>1409</v>
      </c>
      <c r="B156" s="6" t="s">
        <v>1109</v>
      </c>
      <c r="C156" s="6" t="s">
        <v>1410</v>
      </c>
      <c r="D156" s="9" t="str">
        <f t="shared" si="4"/>
        <v>SA.XD - ROBINETTERIE SANITAIRE INDUSTRIE BATIMENT</v>
      </c>
    </row>
    <row r="157" spans="1:4" ht="10.15" customHeight="1">
      <c r="A157" s="4" t="s">
        <v>1411</v>
      </c>
      <c r="B157" s="6" t="s">
        <v>1109</v>
      </c>
      <c r="C157" s="6" t="s">
        <v>1412</v>
      </c>
      <c r="D157" s="9" t="str">
        <f t="shared" si="4"/>
        <v>SA.SS - SANITAIRE CUISINE</v>
      </c>
    </row>
    <row r="158" spans="1:4" ht="10.15" customHeight="1">
      <c r="A158" s="4" t="s">
        <v>1413</v>
      </c>
      <c r="B158" s="6" t="s">
        <v>1089</v>
      </c>
      <c r="C158" s="6" t="s">
        <v>1414</v>
      </c>
      <c r="D158" s="9" t="str">
        <f t="shared" si="4"/>
        <v>QU.OS - SERRURERIE ET FERME PORTE</v>
      </c>
    </row>
    <row r="159" spans="1:4" ht="10.15" customHeight="1">
      <c r="A159" s="4" t="s">
        <v>1415</v>
      </c>
      <c r="B159" s="6" t="s">
        <v>1179</v>
      </c>
      <c r="C159" s="6" t="s">
        <v>1416</v>
      </c>
      <c r="D159" s="9" t="str">
        <f t="shared" si="4"/>
        <v>GT.GS - SERVICE</v>
      </c>
    </row>
    <row r="160" spans="1:4" ht="10.15" customHeight="1">
      <c r="A160" s="4" t="s">
        <v>1417</v>
      </c>
      <c r="B160" s="6" t="s">
        <v>1147</v>
      </c>
      <c r="C160" s="6" t="s">
        <v>1418</v>
      </c>
      <c r="D160" s="9" t="str">
        <f t="shared" si="4"/>
        <v>PE.EW - SERVICE PETIT ELECTROMENAGER</v>
      </c>
    </row>
    <row r="161" spans="1:4" ht="10.15" customHeight="1">
      <c r="A161" s="4" t="s">
        <v>1419</v>
      </c>
      <c r="B161" s="6" t="s">
        <v>1092</v>
      </c>
      <c r="C161" s="6" t="s">
        <v>1420</v>
      </c>
      <c r="D161" s="9" t="str">
        <f t="shared" si="4"/>
        <v>CO.UU - SIGNALISATION DE CHANTIER</v>
      </c>
    </row>
    <row r="162" spans="1:4" ht="10.15" customHeight="1">
      <c r="A162" s="4" t="s">
        <v>1421</v>
      </c>
      <c r="B162" s="6" t="s">
        <v>1099</v>
      </c>
      <c r="C162" s="6" t="s">
        <v>1422</v>
      </c>
      <c r="D162" s="9" t="str">
        <f t="shared" ref="D162:D193" si="5">$B162 &amp; "." &amp; $A162 &amp; " - " &amp; $C162</f>
        <v>AB.CA - SODA</v>
      </c>
    </row>
    <row r="163" spans="1:4" ht="10.15" customHeight="1">
      <c r="A163" s="4" t="s">
        <v>1423</v>
      </c>
      <c r="B163" s="6" t="s">
        <v>1114</v>
      </c>
      <c r="C163" s="6" t="s">
        <v>1424</v>
      </c>
      <c r="D163" s="9" t="str">
        <f t="shared" si="5"/>
        <v>AD.VG - SURGELE ALTERNATIVE VEGETALE</v>
      </c>
    </row>
    <row r="164" spans="1:4" ht="10.15" customHeight="1">
      <c r="A164" s="4" t="s">
        <v>1425</v>
      </c>
      <c r="B164" s="6" t="s">
        <v>1114</v>
      </c>
      <c r="C164" s="6" t="s">
        <v>1426</v>
      </c>
      <c r="D164" s="9" t="str">
        <f t="shared" si="5"/>
        <v>AD.SO - SURGELE BIO</v>
      </c>
    </row>
    <row r="165" spans="1:4" ht="10.15" customHeight="1">
      <c r="A165" s="4" t="s">
        <v>1427</v>
      </c>
      <c r="B165" s="6" t="s">
        <v>1114</v>
      </c>
      <c r="C165" s="6" t="s">
        <v>1428</v>
      </c>
      <c r="D165" s="9" t="str">
        <f t="shared" si="5"/>
        <v>AD.SU - SURGELE CHARCUTERIE TOUTE VIANDE</v>
      </c>
    </row>
    <row r="166" spans="1:4" ht="10.15" customHeight="1">
      <c r="A166" s="4" t="s">
        <v>1429</v>
      </c>
      <c r="B166" s="6" t="s">
        <v>1114</v>
      </c>
      <c r="C166" s="6" t="s">
        <v>1430</v>
      </c>
      <c r="D166" s="9" t="str">
        <f t="shared" si="5"/>
        <v>AD.SN - SURGELE CONDIMENT</v>
      </c>
    </row>
    <row r="167" spans="1:4" ht="10.15" customHeight="1">
      <c r="A167" s="4" t="s">
        <v>1431</v>
      </c>
      <c r="B167" s="6" t="s">
        <v>1114</v>
      </c>
      <c r="C167" s="6" t="s">
        <v>1432</v>
      </c>
      <c r="D167" s="9" t="str">
        <f t="shared" si="5"/>
        <v>AD.SD - SURGELE DESSERT PATISSERIE</v>
      </c>
    </row>
    <row r="168" spans="1:4" ht="10.15" customHeight="1">
      <c r="A168" s="4" t="s">
        <v>1433</v>
      </c>
      <c r="B168" s="6" t="s">
        <v>1114</v>
      </c>
      <c r="C168" s="6" t="s">
        <v>1434</v>
      </c>
      <c r="D168" s="9" t="str">
        <f t="shared" si="5"/>
        <v>AD.SF - SURGELE FRUIT</v>
      </c>
    </row>
    <row r="169" spans="1:4" ht="10.15" customHeight="1">
      <c r="A169" s="4" t="s">
        <v>1435</v>
      </c>
      <c r="B169" s="6" t="s">
        <v>1114</v>
      </c>
      <c r="C169" s="6" t="s">
        <v>1436</v>
      </c>
      <c r="D169" s="9" t="str">
        <f t="shared" si="5"/>
        <v>AD.SG - SURGELE GLACE</v>
      </c>
    </row>
    <row r="170" spans="1:4" ht="10.15" customHeight="1">
      <c r="A170" s="4" t="s">
        <v>1437</v>
      </c>
      <c r="B170" s="6" t="s">
        <v>1114</v>
      </c>
      <c r="C170" s="6" t="s">
        <v>1438</v>
      </c>
      <c r="D170" s="9" t="str">
        <f t="shared" si="5"/>
        <v>AD.SH - SURGELE HERBE AROMATIQUE</v>
      </c>
    </row>
    <row r="171" spans="1:4" ht="10.15" customHeight="1">
      <c r="A171" s="4" t="s">
        <v>1439</v>
      </c>
      <c r="B171" s="6" t="s">
        <v>1114</v>
      </c>
      <c r="C171" s="6" t="s">
        <v>1440</v>
      </c>
      <c r="D171" s="9" t="str">
        <f t="shared" si="5"/>
        <v>AD.SL - SURGELE LEGUME</v>
      </c>
    </row>
    <row r="172" spans="1:4" ht="10.15" customHeight="1">
      <c r="A172" s="4" t="s">
        <v>1441</v>
      </c>
      <c r="B172" s="6" t="s">
        <v>1114</v>
      </c>
      <c r="C172" s="6" t="s">
        <v>1442</v>
      </c>
      <c r="D172" s="9" t="str">
        <f t="shared" si="5"/>
        <v>AD.SK - SURGELE OVO PRODUIT</v>
      </c>
    </row>
    <row r="173" spans="1:4" ht="10.15" customHeight="1">
      <c r="A173" s="4" t="s">
        <v>1443</v>
      </c>
      <c r="B173" s="6" t="s">
        <v>1114</v>
      </c>
      <c r="C173" s="6" t="s">
        <v>1444</v>
      </c>
      <c r="D173" s="9" t="str">
        <f t="shared" si="5"/>
        <v>AD.SB - SURGELE PAIN BIO</v>
      </c>
    </row>
    <row r="174" spans="1:4" ht="10.15" customHeight="1">
      <c r="A174" s="4" t="s">
        <v>1109</v>
      </c>
      <c r="B174" s="6" t="s">
        <v>1114</v>
      </c>
      <c r="C174" s="6" t="s">
        <v>1445</v>
      </c>
      <c r="D174" s="9" t="str">
        <f t="shared" si="5"/>
        <v>AD.SA - SURGELE PAIN VIENNOISERIE</v>
      </c>
    </row>
    <row r="175" spans="1:4" ht="10.15" customHeight="1">
      <c r="A175" s="4" t="s">
        <v>1446</v>
      </c>
      <c r="B175" s="6" t="s">
        <v>1114</v>
      </c>
      <c r="C175" s="6" t="s">
        <v>1447</v>
      </c>
      <c r="D175" s="9" t="str">
        <f t="shared" si="5"/>
        <v>AD.SC - SURGELE PLAT CUISINE</v>
      </c>
    </row>
    <row r="176" spans="1:4" ht="10.15" customHeight="1">
      <c r="A176" s="4" t="s">
        <v>1448</v>
      </c>
      <c r="B176" s="6" t="s">
        <v>1114</v>
      </c>
      <c r="C176" s="6" t="s">
        <v>1449</v>
      </c>
      <c r="D176" s="9" t="str">
        <f t="shared" si="5"/>
        <v>AD.ST - SURGELE POMME DE TERRE</v>
      </c>
    </row>
    <row r="177" spans="1:4" ht="10.15" customHeight="1">
      <c r="A177" s="4" t="s">
        <v>1450</v>
      </c>
      <c r="B177" s="6" t="s">
        <v>1114</v>
      </c>
      <c r="C177" s="6" t="s">
        <v>1451</v>
      </c>
      <c r="D177" s="9" t="str">
        <f t="shared" si="5"/>
        <v>AD.SP - SURGELE PORC</v>
      </c>
    </row>
    <row r="178" spans="1:4" ht="10.15" customHeight="1">
      <c r="A178" s="4" t="s">
        <v>1452</v>
      </c>
      <c r="B178" s="6" t="s">
        <v>1114</v>
      </c>
      <c r="C178" s="6" t="s">
        <v>1453</v>
      </c>
      <c r="D178" s="9" t="str">
        <f t="shared" si="5"/>
        <v>AD.SR - SURGELE PRODUIT A GARNIR</v>
      </c>
    </row>
    <row r="179" spans="1:4" ht="10.15" customHeight="1">
      <c r="A179" s="4" t="s">
        <v>1454</v>
      </c>
      <c r="B179" s="6" t="s">
        <v>1114</v>
      </c>
      <c r="C179" s="6" t="s">
        <v>1455</v>
      </c>
      <c r="D179" s="9" t="str">
        <f t="shared" si="5"/>
        <v>AD.SM - SURGELE PRODUIT DE LA MER EAU DOUCE</v>
      </c>
    </row>
    <row r="180" spans="1:4" ht="10.15" customHeight="1">
      <c r="A180" s="4" t="s">
        <v>1456</v>
      </c>
      <c r="B180" s="6" t="s">
        <v>1114</v>
      </c>
      <c r="C180" s="6" t="s">
        <v>1457</v>
      </c>
      <c r="D180" s="9" t="str">
        <f t="shared" si="5"/>
        <v>AD.SZ - SURGELE PRODUIT PIZZA</v>
      </c>
    </row>
    <row r="181" spans="1:4" ht="10.15" customHeight="1">
      <c r="A181" s="4" t="s">
        <v>1375</v>
      </c>
      <c r="B181" s="6" t="s">
        <v>1114</v>
      </c>
      <c r="C181" s="6" t="s">
        <v>1458</v>
      </c>
      <c r="D181" s="9" t="str">
        <f t="shared" si="5"/>
        <v>AD.SE - SURGELE PRODUIT TRAITEUR</v>
      </c>
    </row>
    <row r="182" spans="1:4" ht="10.15" customHeight="1">
      <c r="A182" s="4" t="s">
        <v>1099</v>
      </c>
      <c r="B182" s="6" t="s">
        <v>1114</v>
      </c>
      <c r="C182" s="6" t="s">
        <v>1459</v>
      </c>
      <c r="D182" s="9" t="str">
        <f t="shared" si="5"/>
        <v>AD.AB - SURGELE VIANDE BIO</v>
      </c>
    </row>
    <row r="183" spans="1:4" ht="10.15" customHeight="1">
      <c r="A183" s="4" t="s">
        <v>1460</v>
      </c>
      <c r="B183" s="6" t="s">
        <v>1114</v>
      </c>
      <c r="C183" s="6" t="s">
        <v>1461</v>
      </c>
      <c r="D183" s="9" t="str">
        <f t="shared" si="5"/>
        <v>AD.SI - SURGELE VIANDE BŒUF VEAU AGNEAU GIBIER</v>
      </c>
    </row>
    <row r="184" spans="1:4" ht="10.15" customHeight="1">
      <c r="A184" s="4" t="s">
        <v>1462</v>
      </c>
      <c r="B184" s="6" t="s">
        <v>1114</v>
      </c>
      <c r="C184" s="6" t="s">
        <v>1463</v>
      </c>
      <c r="D184" s="9" t="str">
        <f t="shared" si="5"/>
        <v>AD.SV - SURGELE VOLAILLE</v>
      </c>
    </row>
    <row r="185" spans="1:4" ht="10.15" customHeight="1">
      <c r="A185" s="4" t="s">
        <v>1464</v>
      </c>
      <c r="B185" s="6" t="s">
        <v>1465</v>
      </c>
      <c r="C185" s="6" t="s">
        <v>1466</v>
      </c>
      <c r="D185" s="9" t="str">
        <f t="shared" si="5"/>
        <v>NJ.UH - USAGE UNIQUE HEBERGEMENT</v>
      </c>
    </row>
    <row r="186" spans="1:4" ht="10.15" customHeight="1">
      <c r="A186" s="4" t="s">
        <v>1467</v>
      </c>
      <c r="B186" s="6" t="s">
        <v>1465</v>
      </c>
      <c r="C186" s="6" t="s">
        <v>1468</v>
      </c>
      <c r="D186" s="9" t="str">
        <f t="shared" si="5"/>
        <v>NJ.UR - USAGE UNIQUE RESTAURATION</v>
      </c>
    </row>
    <row r="187" spans="1:4" ht="10.15" customHeight="1">
      <c r="A187" s="4" t="s">
        <v>1469</v>
      </c>
      <c r="B187" s="6" t="s">
        <v>1465</v>
      </c>
      <c r="C187" s="6" t="s">
        <v>1470</v>
      </c>
      <c r="D187" s="9" t="str">
        <f t="shared" si="5"/>
        <v>NJ.VJ - VAISSELLE JETABLE</v>
      </c>
    </row>
    <row r="188" spans="1:4" ht="10.15" customHeight="1">
      <c r="A188" s="4" t="s">
        <v>1471</v>
      </c>
      <c r="B188" s="6" t="s">
        <v>1120</v>
      </c>
      <c r="C188" s="6" t="s">
        <v>1472</v>
      </c>
      <c r="D188" s="9" t="str">
        <f t="shared" si="5"/>
        <v>NM.RU - VAISSELLE REUTILISABLE</v>
      </c>
    </row>
    <row r="189" spans="1:4" ht="10.15" customHeight="1">
      <c r="A189" s="4" t="s">
        <v>1156</v>
      </c>
      <c r="B189" s="6" t="s">
        <v>1156</v>
      </c>
      <c r="C189" s="6" t="s">
        <v>1473</v>
      </c>
      <c r="D189" s="9" t="str">
        <f t="shared" si="5"/>
        <v>CC.CC - VENTILATION RESID</v>
      </c>
    </row>
    <row r="190" spans="1:4" ht="10.15" customHeight="1">
      <c r="A190" s="4" t="s">
        <v>1474</v>
      </c>
      <c r="B190" s="6" t="s">
        <v>1156</v>
      </c>
      <c r="C190" s="6" t="s">
        <v>1475</v>
      </c>
      <c r="D190" s="9" t="str">
        <f t="shared" si="5"/>
        <v>CC.PX - VENTILATION RESIDENTIELLE</v>
      </c>
    </row>
    <row r="191" spans="1:4" ht="10.15" customHeight="1">
      <c r="A191" s="4" t="s">
        <v>1476</v>
      </c>
      <c r="B191" s="6" t="s">
        <v>1159</v>
      </c>
      <c r="C191" s="6" t="s">
        <v>1477</v>
      </c>
      <c r="D191" s="9" t="str">
        <f t="shared" si="5"/>
        <v>NV.VT - VETEMENT DE TRAVAIL</v>
      </c>
    </row>
    <row r="192" spans="1:4" ht="10.15" customHeight="1">
      <c r="A192" s="4" t="s">
        <v>1478</v>
      </c>
      <c r="B192" s="6" t="s">
        <v>1114</v>
      </c>
      <c r="C192" s="6" t="s">
        <v>1479</v>
      </c>
      <c r="D192" s="9" t="str">
        <f t="shared" si="5"/>
        <v>AD.VC - VIANDE CUITE FRAICHE SOUS VIDE</v>
      </c>
    </row>
    <row r="193" spans="1:4" ht="10.15" customHeight="1">
      <c r="A193" s="4" t="s">
        <v>1480</v>
      </c>
      <c r="B193" s="6" t="s">
        <v>1114</v>
      </c>
      <c r="C193" s="6" t="s">
        <v>1481</v>
      </c>
      <c r="D193" s="9" t="str">
        <f t="shared" si="5"/>
        <v>AD.VO - VIANDE FRAICHE BIO</v>
      </c>
    </row>
    <row r="194" spans="1:4" ht="10.15" customHeight="1">
      <c r="A194" s="4" t="s">
        <v>1482</v>
      </c>
      <c r="B194" s="6" t="s">
        <v>1114</v>
      </c>
      <c r="C194" s="6" t="s">
        <v>1483</v>
      </c>
      <c r="D194" s="9" t="str">
        <f t="shared" ref="D194:D199" si="6">$B194 &amp; "." &amp; $A194 &amp; " - " &amp; $C194</f>
        <v>AD.VF - VIANDE FRAICHE BOEUF VEAU AGNEAU GIBIER</v>
      </c>
    </row>
    <row r="195" spans="1:4" ht="10.15" customHeight="1">
      <c r="A195" s="4" t="s">
        <v>1484</v>
      </c>
      <c r="B195" s="6" t="s">
        <v>1114</v>
      </c>
      <c r="C195" s="6" t="s">
        <v>1485</v>
      </c>
      <c r="D195" s="9" t="str">
        <f t="shared" si="6"/>
        <v>AD.VL - VIANDE FRAICHE VOLAILLE</v>
      </c>
    </row>
    <row r="196" spans="1:4" ht="10.15" customHeight="1">
      <c r="A196" s="4" t="s">
        <v>1486</v>
      </c>
      <c r="B196" s="6" t="s">
        <v>1114</v>
      </c>
      <c r="C196" s="6" t="s">
        <v>1487</v>
      </c>
      <c r="D196" s="9" t="str">
        <f t="shared" si="6"/>
        <v>AD.VP - VIANDE PORC</v>
      </c>
    </row>
    <row r="197" spans="1:4" ht="10.15" customHeight="1">
      <c r="A197" s="4" t="s">
        <v>1488</v>
      </c>
      <c r="B197" s="6" t="s">
        <v>1174</v>
      </c>
      <c r="C197" s="6" t="s">
        <v>1489</v>
      </c>
      <c r="D197" s="9" t="str">
        <f t="shared" si="6"/>
        <v>PB.VS - VIDAGE ET SIPHON</v>
      </c>
    </row>
    <row r="198" spans="1:4" ht="10.15" customHeight="1">
      <c r="A198" s="4" t="s">
        <v>1490</v>
      </c>
      <c r="B198" s="6" t="s">
        <v>1099</v>
      </c>
      <c r="C198" s="6" t="s">
        <v>1491</v>
      </c>
      <c r="D198" s="9" t="str">
        <f t="shared" si="6"/>
        <v>AB.BV - VIN</v>
      </c>
    </row>
    <row r="199" spans="1:4" ht="10.15" customHeight="1">
      <c r="A199" s="4" t="s">
        <v>1492</v>
      </c>
      <c r="B199" s="6" t="s">
        <v>1375</v>
      </c>
      <c r="C199" s="6" t="s">
        <v>1493</v>
      </c>
      <c r="D199" s="9" t="str">
        <f t="shared" si="6"/>
        <v>SE.WF - Z24INSTALLATION PETIT ELECTROMENAGER</v>
      </c>
    </row>
    <row r="200" spans="1:4" ht="10.15" hidden="1" customHeight="1"/>
  </sheetData>
  <sheetProtection formatCells="0" formatColumns="0" formatRows="0"/>
  <phoneticPr fontId="4"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6"/>
  <dimension ref="A1:H41"/>
  <sheetViews>
    <sheetView defaultGridColor="0" colorId="23" workbookViewId="0">
      <pane ySplit="1" topLeftCell="A2" activePane="bottomLeft" state="frozen"/>
      <selection pane="bottomLeft" activeCell="H2" sqref="H2:H4"/>
    </sheetView>
  </sheetViews>
  <sheetFormatPr defaultColWidth="0" defaultRowHeight="10.15" zeroHeight="1"/>
  <cols>
    <col min="1" max="1" width="5.1640625" style="2" bestFit="1" customWidth="1"/>
    <col min="2" max="2" width="20.1640625" style="2" customWidth="1"/>
    <col min="3" max="3" width="15.1640625" style="11" customWidth="1"/>
    <col min="4" max="4" width="18.33203125" style="11" customWidth="1"/>
    <col min="5" max="5" width="20.6640625" style="11" customWidth="1"/>
    <col min="6" max="6" width="39.83203125" style="11" customWidth="1"/>
    <col min="7" max="7" width="49.6640625" style="11" customWidth="1"/>
    <col min="8" max="8" width="44.1640625" style="11" customWidth="1"/>
    <col min="9" max="16384" width="12" style="2" hidden="1"/>
  </cols>
  <sheetData>
    <row r="1" spans="1:8" s="3" customFormat="1">
      <c r="A1" s="1" t="s">
        <v>1494</v>
      </c>
      <c r="B1" s="1" t="s">
        <v>1086</v>
      </c>
      <c r="C1" s="5" t="s">
        <v>1495</v>
      </c>
      <c r="D1" s="5" t="s">
        <v>1496</v>
      </c>
      <c r="E1" s="5" t="s">
        <v>1497</v>
      </c>
      <c r="F1" s="7" t="s">
        <v>1498</v>
      </c>
      <c r="G1" s="7" t="s">
        <v>1499</v>
      </c>
      <c r="H1" s="7" t="s">
        <v>1500</v>
      </c>
    </row>
    <row r="2" spans="1:8" ht="10.15" customHeight="1">
      <c r="A2" s="4" t="s">
        <v>1108</v>
      </c>
      <c r="B2" s="4" t="s">
        <v>1501</v>
      </c>
      <c r="C2" s="12" t="s">
        <v>1502</v>
      </c>
      <c r="D2" s="12" t="s">
        <v>1502</v>
      </c>
      <c r="E2" s="12" t="s">
        <v>1502</v>
      </c>
      <c r="F2" s="10" t="str">
        <f t="shared" ref="F2:F40" si="0">IF($E2="true",$A2 &amp; " - " &amp; $B2,"")</f>
        <v>AS - ASSIETTE</v>
      </c>
      <c r="G2" s="10" t="str">
        <f t="shared" ref="G2:G40" si="1">IF($C2="true",$A2 &amp; " - " &amp; $B2,"")</f>
        <v>AS - ASSIETTE</v>
      </c>
      <c r="H2" s="10" t="str">
        <f t="shared" ref="H2:H40" si="2">IF($D2="true",$A2 &amp; " - " &amp; $B2,"")</f>
        <v>AS - ASSIETTE</v>
      </c>
    </row>
    <row r="3" spans="1:8" ht="10.15" customHeight="1">
      <c r="A3" s="4" t="s">
        <v>1503</v>
      </c>
      <c r="B3" s="4" t="s">
        <v>1504</v>
      </c>
      <c r="C3" s="12" t="s">
        <v>1502</v>
      </c>
      <c r="D3" s="12" t="s">
        <v>1502</v>
      </c>
      <c r="E3" s="12" t="s">
        <v>1502</v>
      </c>
      <c r="F3" s="10" t="str">
        <f t="shared" si="0"/>
        <v>BD - BANDE</v>
      </c>
      <c r="G3" s="10" t="str">
        <f t="shared" si="1"/>
        <v>BD - BANDE</v>
      </c>
      <c r="H3" s="10" t="str">
        <f t="shared" si="2"/>
        <v>BD - BANDE</v>
      </c>
    </row>
    <row r="4" spans="1:8" ht="10.15" customHeight="1">
      <c r="A4" s="4" t="s">
        <v>1505</v>
      </c>
      <c r="B4" s="4" t="s">
        <v>1506</v>
      </c>
      <c r="C4" s="12" t="s">
        <v>1502</v>
      </c>
      <c r="D4" s="12" t="s">
        <v>1502</v>
      </c>
      <c r="E4" s="12" t="s">
        <v>1502</v>
      </c>
      <c r="F4" s="10" t="str">
        <f t="shared" si="0"/>
        <v>BR - BARQUETTE</v>
      </c>
      <c r="G4" s="10" t="str">
        <f t="shared" si="1"/>
        <v>BR - BARQUETTE</v>
      </c>
      <c r="H4" s="10" t="str">
        <f t="shared" si="2"/>
        <v>BR - BARQUETTE</v>
      </c>
    </row>
    <row r="5" spans="1:8" ht="10.15" customHeight="1">
      <c r="A5" s="4" t="s">
        <v>1122</v>
      </c>
      <c r="B5" s="4" t="s">
        <v>1507</v>
      </c>
      <c r="C5" s="12" t="s">
        <v>1502</v>
      </c>
      <c r="D5" s="12" t="s">
        <v>1502</v>
      </c>
      <c r="E5" s="12" t="s">
        <v>1502</v>
      </c>
      <c r="F5" s="10" t="str">
        <f t="shared" si="0"/>
        <v>BB - BIB</v>
      </c>
      <c r="G5" s="10" t="str">
        <f t="shared" si="1"/>
        <v>BB - BIB</v>
      </c>
      <c r="H5" s="10" t="str">
        <f t="shared" si="2"/>
        <v>BB - BIB</v>
      </c>
    </row>
    <row r="6" spans="1:8" ht="10.15" customHeight="1">
      <c r="A6" s="4" t="s">
        <v>1124</v>
      </c>
      <c r="B6" s="4" t="s">
        <v>1508</v>
      </c>
      <c r="C6" s="12" t="s">
        <v>1502</v>
      </c>
      <c r="D6" s="12" t="s">
        <v>1502</v>
      </c>
      <c r="E6" s="12" t="s">
        <v>1502</v>
      </c>
      <c r="F6" s="10" t="str">
        <f t="shared" si="0"/>
        <v>BI - BIDON</v>
      </c>
      <c r="G6" s="10" t="str">
        <f t="shared" si="1"/>
        <v>BI - BIDON</v>
      </c>
      <c r="H6" s="10" t="str">
        <f t="shared" si="2"/>
        <v>BI - BIDON</v>
      </c>
    </row>
    <row r="7" spans="1:8" ht="10.15" customHeight="1">
      <c r="A7" s="4" t="s">
        <v>1187</v>
      </c>
      <c r="B7" s="4" t="s">
        <v>333</v>
      </c>
      <c r="C7" s="12" t="s">
        <v>1502</v>
      </c>
      <c r="D7" s="12" t="s">
        <v>1502</v>
      </c>
      <c r="E7" s="12" t="s">
        <v>1502</v>
      </c>
      <c r="F7" s="10" t="str">
        <f t="shared" si="0"/>
        <v>BN - BOBINE</v>
      </c>
      <c r="G7" s="10" t="str">
        <f t="shared" si="1"/>
        <v>BN - BOBINE</v>
      </c>
      <c r="H7" s="10" t="str">
        <f t="shared" si="2"/>
        <v>BN - BOBINE</v>
      </c>
    </row>
    <row r="8" spans="1:8" ht="10.15" customHeight="1">
      <c r="A8" s="4" t="s">
        <v>1140</v>
      </c>
      <c r="B8" s="4" t="s">
        <v>1509</v>
      </c>
      <c r="C8" s="12" t="s">
        <v>1502</v>
      </c>
      <c r="D8" s="12" t="s">
        <v>1502</v>
      </c>
      <c r="E8" s="12" t="s">
        <v>1502</v>
      </c>
      <c r="F8" s="10" t="str">
        <f t="shared" si="0"/>
        <v>BC - BOCAL</v>
      </c>
      <c r="G8" s="10" t="str">
        <f t="shared" si="1"/>
        <v>BC - BOCAL</v>
      </c>
      <c r="H8" s="10" t="str">
        <f t="shared" si="2"/>
        <v>BC - BOCAL</v>
      </c>
    </row>
    <row r="9" spans="1:8" ht="10.15" customHeight="1">
      <c r="A9" s="4" t="s">
        <v>1510</v>
      </c>
      <c r="B9" s="4" t="s">
        <v>158</v>
      </c>
      <c r="C9" s="12" t="s">
        <v>1502</v>
      </c>
      <c r="D9" s="12" t="s">
        <v>1502</v>
      </c>
      <c r="E9" s="12" t="s">
        <v>1502</v>
      </c>
      <c r="F9" s="10" t="str">
        <f t="shared" si="0"/>
        <v>BT - BOITE</v>
      </c>
      <c r="G9" s="10" t="str">
        <f t="shared" si="1"/>
        <v>BT - BOITE</v>
      </c>
      <c r="H9" s="10" t="str">
        <f t="shared" si="2"/>
        <v>BT - BOITE</v>
      </c>
    </row>
    <row r="10" spans="1:8" ht="10.15" customHeight="1">
      <c r="A10" s="4" t="s">
        <v>1511</v>
      </c>
      <c r="B10" s="4" t="s">
        <v>1512</v>
      </c>
      <c r="C10" s="12" t="s">
        <v>1502</v>
      </c>
      <c r="D10" s="12" t="s">
        <v>1502</v>
      </c>
      <c r="E10" s="12" t="s">
        <v>1502</v>
      </c>
      <c r="F10" s="10" t="str">
        <f t="shared" si="0"/>
        <v>BM - BOMBE</v>
      </c>
      <c r="G10" s="10" t="str">
        <f t="shared" si="1"/>
        <v>BM - BOMBE</v>
      </c>
      <c r="H10" s="10" t="str">
        <f t="shared" si="2"/>
        <v>BM - BOMBE</v>
      </c>
    </row>
    <row r="11" spans="1:8" ht="10.15" customHeight="1">
      <c r="A11" s="4" t="s">
        <v>1138</v>
      </c>
      <c r="B11" s="4" t="s">
        <v>1513</v>
      </c>
      <c r="C11" s="12" t="s">
        <v>1502</v>
      </c>
      <c r="D11" s="12" t="s">
        <v>1502</v>
      </c>
      <c r="E11" s="12" t="s">
        <v>1502</v>
      </c>
      <c r="F11" s="10" t="str">
        <f t="shared" si="0"/>
        <v>BO - BOTTE</v>
      </c>
      <c r="G11" s="10" t="str">
        <f t="shared" si="1"/>
        <v>BO - BOTTE</v>
      </c>
      <c r="H11" s="10" t="str">
        <f t="shared" si="2"/>
        <v>BO - BOTTE</v>
      </c>
    </row>
    <row r="12" spans="1:8" ht="10.15" customHeight="1">
      <c r="A12" s="4" t="s">
        <v>1514</v>
      </c>
      <c r="B12" s="4" t="s">
        <v>1515</v>
      </c>
      <c r="C12" s="12" t="s">
        <v>1502</v>
      </c>
      <c r="D12" s="12" t="s">
        <v>1502</v>
      </c>
      <c r="E12" s="12" t="s">
        <v>1502</v>
      </c>
      <c r="F12" s="10" t="str">
        <f t="shared" si="0"/>
        <v>BE - BOUQUET</v>
      </c>
      <c r="G12" s="10" t="str">
        <f t="shared" si="1"/>
        <v>BE - BOUQUET</v>
      </c>
      <c r="H12" s="10" t="str">
        <f t="shared" si="2"/>
        <v>BE - BOUQUET</v>
      </c>
    </row>
    <row r="13" spans="1:8" ht="10.15" customHeight="1">
      <c r="A13" s="4" t="s">
        <v>1516</v>
      </c>
      <c r="B13" s="4" t="s">
        <v>1517</v>
      </c>
      <c r="C13" s="12" t="s">
        <v>1502</v>
      </c>
      <c r="D13" s="12" t="s">
        <v>1502</v>
      </c>
      <c r="E13" s="12" t="s">
        <v>1502</v>
      </c>
      <c r="F13" s="10" t="str">
        <f t="shared" si="0"/>
        <v>BL - BOUTEILLE</v>
      </c>
      <c r="G13" s="10" t="str">
        <f t="shared" si="1"/>
        <v>BL - BOUTEILLE</v>
      </c>
      <c r="H13" s="10" t="str">
        <f t="shared" si="2"/>
        <v>BL - BOUTEILLE</v>
      </c>
    </row>
    <row r="14" spans="1:8" ht="10.15" customHeight="1">
      <c r="A14" s="4" t="s">
        <v>1518</v>
      </c>
      <c r="B14" s="4" t="s">
        <v>1519</v>
      </c>
      <c r="C14" s="12" t="s">
        <v>1502</v>
      </c>
      <c r="D14" s="12" t="s">
        <v>1502</v>
      </c>
      <c r="E14" s="12" t="s">
        <v>1502</v>
      </c>
      <c r="F14" s="10" t="str">
        <f t="shared" si="0"/>
        <v>BQ - BRIQUE</v>
      </c>
      <c r="G14" s="10" t="str">
        <f t="shared" si="1"/>
        <v>BQ - BRIQUE</v>
      </c>
      <c r="H14" s="10" t="str">
        <f t="shared" si="2"/>
        <v>BQ - BRIQUE</v>
      </c>
    </row>
    <row r="15" spans="1:8" ht="10.15" customHeight="1">
      <c r="A15" s="4" t="s">
        <v>1151</v>
      </c>
      <c r="B15" s="4" t="s">
        <v>137</v>
      </c>
      <c r="C15" s="12" t="s">
        <v>1502</v>
      </c>
      <c r="D15" s="12" t="s">
        <v>1502</v>
      </c>
      <c r="E15" s="12" t="s">
        <v>1502</v>
      </c>
      <c r="F15" s="10" t="str">
        <f t="shared" si="0"/>
        <v>CT - CARTON</v>
      </c>
      <c r="G15" s="10" t="str">
        <f t="shared" si="1"/>
        <v>CT - CARTON</v>
      </c>
      <c r="H15" s="10" t="str">
        <f t="shared" si="2"/>
        <v>CT - CARTON</v>
      </c>
    </row>
    <row r="16" spans="1:8" ht="10.15" customHeight="1">
      <c r="A16" s="4" t="s">
        <v>1520</v>
      </c>
      <c r="B16" s="4" t="s">
        <v>1521</v>
      </c>
      <c r="C16" s="12" t="s">
        <v>1502</v>
      </c>
      <c r="D16" s="12" t="s">
        <v>1502</v>
      </c>
      <c r="E16" s="12" t="s">
        <v>1502</v>
      </c>
      <c r="F16" s="10" t="str">
        <f t="shared" si="0"/>
        <v>CL - CENTILITRE</v>
      </c>
      <c r="G16" s="10" t="str">
        <f t="shared" si="1"/>
        <v>CL - CENTILITRE</v>
      </c>
      <c r="H16" s="10" t="str">
        <f t="shared" si="2"/>
        <v>CL - CENTILITRE</v>
      </c>
    </row>
    <row r="17" spans="1:8" ht="10.15" customHeight="1">
      <c r="A17" s="4" t="s">
        <v>1092</v>
      </c>
      <c r="B17" s="4" t="s">
        <v>1522</v>
      </c>
      <c r="C17" s="12" t="s">
        <v>1502</v>
      </c>
      <c r="D17" s="12" t="s">
        <v>1502</v>
      </c>
      <c r="E17" s="12" t="s">
        <v>1502</v>
      </c>
      <c r="F17" s="10" t="str">
        <f t="shared" si="0"/>
        <v>CO - COLIS</v>
      </c>
      <c r="G17" s="10" t="str">
        <f t="shared" si="1"/>
        <v>CO - COLIS</v>
      </c>
      <c r="H17" s="10" t="str">
        <f t="shared" si="2"/>
        <v>CO - COLIS</v>
      </c>
    </row>
    <row r="18" spans="1:8" ht="10.15" customHeight="1">
      <c r="A18" s="4" t="s">
        <v>1242</v>
      </c>
      <c r="B18" s="4" t="s">
        <v>1523</v>
      </c>
      <c r="C18" s="12" t="s">
        <v>1502</v>
      </c>
      <c r="D18" s="12" t="s">
        <v>1502</v>
      </c>
      <c r="E18" s="12" t="s">
        <v>1502</v>
      </c>
      <c r="F18" s="10" t="str">
        <f t="shared" si="0"/>
        <v>FU - FEUILLES</v>
      </c>
      <c r="G18" s="10" t="str">
        <f t="shared" si="1"/>
        <v>FU - FEUILLES</v>
      </c>
      <c r="H18" s="10" t="str">
        <f t="shared" si="2"/>
        <v>FU - FEUILLES</v>
      </c>
    </row>
    <row r="19" spans="1:8" ht="10.15" customHeight="1">
      <c r="A19" s="4" t="s">
        <v>1524</v>
      </c>
      <c r="B19" s="4" t="s">
        <v>1525</v>
      </c>
      <c r="C19" s="12" t="s">
        <v>1502</v>
      </c>
      <c r="D19" s="12" t="s">
        <v>1502</v>
      </c>
      <c r="E19" s="12" t="s">
        <v>1502</v>
      </c>
      <c r="F19" s="10" t="str">
        <f t="shared" si="0"/>
        <v>FL - FLACON</v>
      </c>
      <c r="G19" s="10" t="str">
        <f t="shared" si="1"/>
        <v>FL - FLACON</v>
      </c>
      <c r="H19" s="10" t="str">
        <f t="shared" si="2"/>
        <v>FL - FLACON</v>
      </c>
    </row>
    <row r="20" spans="1:8" ht="10.15" customHeight="1">
      <c r="A20" s="4" t="s">
        <v>1526</v>
      </c>
      <c r="B20" s="4" t="s">
        <v>1527</v>
      </c>
      <c r="C20" s="12" t="s">
        <v>1502</v>
      </c>
      <c r="D20" s="12" t="s">
        <v>1502</v>
      </c>
      <c r="E20" s="12" t="s">
        <v>1502</v>
      </c>
      <c r="F20" s="10" t="str">
        <f t="shared" si="0"/>
        <v>GO - GOBELET</v>
      </c>
      <c r="G20" s="10" t="str">
        <f t="shared" si="1"/>
        <v>GO - GOBELET</v>
      </c>
      <c r="H20" s="10" t="str">
        <f t="shared" si="2"/>
        <v>GO - GOBELET</v>
      </c>
    </row>
    <row r="21" spans="1:8" ht="10.15" customHeight="1">
      <c r="A21" s="4" t="s">
        <v>1528</v>
      </c>
      <c r="B21" s="4" t="s">
        <v>1529</v>
      </c>
      <c r="C21" s="12" t="s">
        <v>1502</v>
      </c>
      <c r="D21" s="12" t="s">
        <v>1502</v>
      </c>
      <c r="E21" s="12" t="s">
        <v>1502</v>
      </c>
      <c r="F21" s="10" t="str">
        <f t="shared" si="0"/>
        <v>GR - GRAMME</v>
      </c>
      <c r="G21" s="10" t="str">
        <f t="shared" si="1"/>
        <v>GR - GRAMME</v>
      </c>
      <c r="H21" s="10" t="str">
        <f t="shared" si="2"/>
        <v>GR - GRAMME</v>
      </c>
    </row>
    <row r="22" spans="1:8" ht="10.15" customHeight="1">
      <c r="A22" s="4" t="s">
        <v>1530</v>
      </c>
      <c r="B22" s="4" t="s">
        <v>1531</v>
      </c>
      <c r="C22" s="12" t="s">
        <v>1502</v>
      </c>
      <c r="D22" s="12" t="s">
        <v>1502</v>
      </c>
      <c r="E22" s="12" t="s">
        <v>1502</v>
      </c>
      <c r="F22" s="10" t="str">
        <f t="shared" si="0"/>
        <v>KG - KILO</v>
      </c>
      <c r="G22" s="10" t="str">
        <f t="shared" si="1"/>
        <v>KG - KILO</v>
      </c>
      <c r="H22" s="10" t="str">
        <f t="shared" si="2"/>
        <v>KG - KILO</v>
      </c>
    </row>
    <row r="23" spans="1:8" ht="10.15" customHeight="1">
      <c r="A23" s="4" t="s">
        <v>1344</v>
      </c>
      <c r="B23" s="4" t="s">
        <v>1532</v>
      </c>
      <c r="C23" s="12" t="s">
        <v>1502</v>
      </c>
      <c r="D23" s="12" t="s">
        <v>1502</v>
      </c>
      <c r="E23" s="12" t="s">
        <v>1502</v>
      </c>
      <c r="F23" s="10" t="str">
        <f t="shared" si="0"/>
        <v>LI - LITRE</v>
      </c>
      <c r="G23" s="10" t="str">
        <f t="shared" si="1"/>
        <v>LI - LITRE</v>
      </c>
      <c r="H23" s="10" t="str">
        <f t="shared" si="2"/>
        <v>LI - LITRE</v>
      </c>
    </row>
    <row r="24" spans="1:8" ht="10.15" customHeight="1">
      <c r="A24" s="4" t="s">
        <v>1533</v>
      </c>
      <c r="B24" s="4" t="s">
        <v>1534</v>
      </c>
      <c r="C24" s="12" t="s">
        <v>1502</v>
      </c>
      <c r="D24" s="12" t="s">
        <v>1502</v>
      </c>
      <c r="E24" s="12" t="s">
        <v>1502</v>
      </c>
      <c r="F24" s="10" t="str">
        <f t="shared" si="0"/>
        <v>ME - METRE</v>
      </c>
      <c r="G24" s="10" t="str">
        <f t="shared" si="1"/>
        <v>ME - METRE</v>
      </c>
      <c r="H24" s="10" t="str">
        <f t="shared" si="2"/>
        <v>ME - METRE</v>
      </c>
    </row>
    <row r="25" spans="1:8" ht="10.15" customHeight="1">
      <c r="A25" s="4" t="s">
        <v>1535</v>
      </c>
      <c r="B25" s="4" t="s">
        <v>1536</v>
      </c>
      <c r="C25" s="12" t="s">
        <v>1502</v>
      </c>
      <c r="D25" s="12" t="s">
        <v>1502</v>
      </c>
      <c r="E25" s="12" t="s">
        <v>1502</v>
      </c>
      <c r="F25" s="10" t="str">
        <f t="shared" si="0"/>
        <v>ML - MILILITRE</v>
      </c>
      <c r="G25" s="10" t="str">
        <f t="shared" si="1"/>
        <v>ML - MILILITRE</v>
      </c>
      <c r="H25" s="10" t="str">
        <f t="shared" si="2"/>
        <v>ML - MILILITRE</v>
      </c>
    </row>
    <row r="26" spans="1:8" ht="10.15" customHeight="1">
      <c r="A26" s="4" t="s">
        <v>1368</v>
      </c>
      <c r="B26" s="4" t="s">
        <v>152</v>
      </c>
      <c r="C26" s="12" t="s">
        <v>1502</v>
      </c>
      <c r="D26" s="12" t="s">
        <v>1502</v>
      </c>
      <c r="E26" s="12" t="s">
        <v>1502</v>
      </c>
      <c r="F26" s="10" t="str">
        <f t="shared" si="0"/>
        <v>PA - PAIRE</v>
      </c>
      <c r="G26" s="10" t="str">
        <f t="shared" si="1"/>
        <v>PA - PAIRE</v>
      </c>
      <c r="H26" s="10" t="str">
        <f t="shared" si="2"/>
        <v>PA - PAIRE</v>
      </c>
    </row>
    <row r="27" spans="1:8" ht="10.15" customHeight="1">
      <c r="A27" s="4" t="s">
        <v>1537</v>
      </c>
      <c r="B27" s="4" t="s">
        <v>365</v>
      </c>
      <c r="C27" s="12" t="s">
        <v>1502</v>
      </c>
      <c r="D27" s="12" t="s">
        <v>1502</v>
      </c>
      <c r="E27" s="12" t="s">
        <v>1502</v>
      </c>
      <c r="F27" s="10" t="str">
        <f t="shared" si="0"/>
        <v>PQ - PAQUET</v>
      </c>
      <c r="G27" s="10" t="str">
        <f t="shared" si="1"/>
        <v>PQ - PAQUET</v>
      </c>
      <c r="H27" s="10" t="str">
        <f t="shared" si="2"/>
        <v>PQ - PAQUET</v>
      </c>
    </row>
    <row r="28" spans="1:8" ht="10.15" customHeight="1">
      <c r="A28" s="4" t="s">
        <v>1348</v>
      </c>
      <c r="B28" s="4" t="s">
        <v>1538</v>
      </c>
      <c r="C28" s="12" t="s">
        <v>1502</v>
      </c>
      <c r="D28" s="12" t="s">
        <v>1502</v>
      </c>
      <c r="E28" s="12" t="s">
        <v>1502</v>
      </c>
      <c r="F28" s="10" t="str">
        <f t="shared" si="0"/>
        <v>PT - PET</v>
      </c>
      <c r="G28" s="10" t="str">
        <f t="shared" si="1"/>
        <v>PT - PET</v>
      </c>
      <c r="H28" s="10" t="str">
        <f t="shared" si="2"/>
        <v>PT - PET</v>
      </c>
    </row>
    <row r="29" spans="1:8" ht="10.15" customHeight="1">
      <c r="A29" s="4" t="s">
        <v>1354</v>
      </c>
      <c r="B29" s="4" t="s">
        <v>1539</v>
      </c>
      <c r="C29" s="12" t="s">
        <v>1502</v>
      </c>
      <c r="D29" s="12" t="s">
        <v>1502</v>
      </c>
      <c r="E29" s="12" t="s">
        <v>1502</v>
      </c>
      <c r="F29" s="10" t="str">
        <f t="shared" si="0"/>
        <v>PC - PIECE</v>
      </c>
      <c r="G29" s="10" t="str">
        <f t="shared" si="1"/>
        <v>PC - PIECE</v>
      </c>
      <c r="H29" s="10" t="str">
        <f t="shared" si="2"/>
        <v>PC - PIECE</v>
      </c>
    </row>
    <row r="30" spans="1:8" ht="10.15" customHeight="1">
      <c r="A30" s="4" t="s">
        <v>1324</v>
      </c>
      <c r="B30" s="4" t="s">
        <v>1540</v>
      </c>
      <c r="C30" s="12" t="s">
        <v>1502</v>
      </c>
      <c r="D30" s="12" t="s">
        <v>1502</v>
      </c>
      <c r="E30" s="12" t="s">
        <v>1502</v>
      </c>
      <c r="F30" s="10" t="str">
        <f t="shared" si="0"/>
        <v>PH - POCHE</v>
      </c>
      <c r="G30" s="10" t="str">
        <f t="shared" si="1"/>
        <v>PH - POCHE</v>
      </c>
      <c r="H30" s="10" t="str">
        <f t="shared" si="2"/>
        <v>PH - POCHE</v>
      </c>
    </row>
    <row r="31" spans="1:8" ht="10.15" customHeight="1">
      <c r="A31" s="4" t="s">
        <v>1541</v>
      </c>
      <c r="B31" s="4" t="s">
        <v>1542</v>
      </c>
      <c r="C31" s="12" t="s">
        <v>1502</v>
      </c>
      <c r="D31" s="12" t="s">
        <v>1502</v>
      </c>
      <c r="E31" s="12" t="s">
        <v>1502</v>
      </c>
      <c r="F31" s="10" t="str">
        <f t="shared" si="0"/>
        <v>PN - PORTION</v>
      </c>
      <c r="G31" s="10" t="str">
        <f t="shared" si="1"/>
        <v>PN - PORTION</v>
      </c>
      <c r="H31" s="10" t="str">
        <f t="shared" si="2"/>
        <v>PN - PORTION</v>
      </c>
    </row>
    <row r="32" spans="1:8" ht="10.15" customHeight="1">
      <c r="A32" s="4" t="s">
        <v>1366</v>
      </c>
      <c r="B32" s="4" t="s">
        <v>1543</v>
      </c>
      <c r="C32" s="12" t="s">
        <v>1502</v>
      </c>
      <c r="D32" s="12" t="s">
        <v>1502</v>
      </c>
      <c r="E32" s="12" t="s">
        <v>1502</v>
      </c>
      <c r="F32" s="10" t="str">
        <f t="shared" si="0"/>
        <v>PO - POT</v>
      </c>
      <c r="G32" s="10" t="str">
        <f t="shared" si="1"/>
        <v>PO - POT</v>
      </c>
      <c r="H32" s="10" t="str">
        <f t="shared" si="2"/>
        <v>PO - POT</v>
      </c>
    </row>
    <row r="33" spans="1:8" ht="10.15" customHeight="1">
      <c r="A33" s="4" t="s">
        <v>1403</v>
      </c>
      <c r="B33" s="4" t="s">
        <v>134</v>
      </c>
      <c r="C33" s="12" t="s">
        <v>1502</v>
      </c>
      <c r="D33" s="12" t="s">
        <v>1502</v>
      </c>
      <c r="E33" s="12" t="s">
        <v>1502</v>
      </c>
      <c r="F33" s="10" t="str">
        <f t="shared" si="0"/>
        <v>RO - ROULEAU</v>
      </c>
      <c r="G33" s="10" t="str">
        <f t="shared" si="1"/>
        <v>RO - ROULEAU</v>
      </c>
      <c r="H33" s="10" t="str">
        <f t="shared" si="2"/>
        <v>RO - ROULEAU</v>
      </c>
    </row>
    <row r="34" spans="1:8" ht="10.15" customHeight="1">
      <c r="A34" s="4" t="s">
        <v>1446</v>
      </c>
      <c r="B34" s="4" t="s">
        <v>245</v>
      </c>
      <c r="C34" s="12" t="s">
        <v>1502</v>
      </c>
      <c r="D34" s="12" t="s">
        <v>1502</v>
      </c>
      <c r="E34" s="12" t="s">
        <v>1502</v>
      </c>
      <c r="F34" s="10" t="str">
        <f t="shared" si="0"/>
        <v>SC - SAC</v>
      </c>
      <c r="G34" s="10" t="str">
        <f t="shared" si="1"/>
        <v>SC - SAC</v>
      </c>
      <c r="H34" s="10" t="str">
        <f t="shared" si="2"/>
        <v>SC - SAC</v>
      </c>
    </row>
    <row r="35" spans="1:8" ht="10.15" customHeight="1">
      <c r="A35" s="4" t="s">
        <v>1109</v>
      </c>
      <c r="B35" s="4" t="s">
        <v>146</v>
      </c>
      <c r="C35" s="12" t="s">
        <v>1502</v>
      </c>
      <c r="D35" s="12" t="s">
        <v>1502</v>
      </c>
      <c r="E35" s="12" t="s">
        <v>1502</v>
      </c>
      <c r="F35" s="10" t="str">
        <f t="shared" si="0"/>
        <v>SA - SACHET</v>
      </c>
      <c r="G35" s="10" t="str">
        <f t="shared" si="1"/>
        <v>SA - SACHET</v>
      </c>
      <c r="H35" s="10" t="str">
        <f t="shared" si="2"/>
        <v>SA - SACHET</v>
      </c>
    </row>
    <row r="36" spans="1:8" ht="10.15" customHeight="1">
      <c r="A36" s="4" t="s">
        <v>1375</v>
      </c>
      <c r="B36" s="4" t="s">
        <v>1544</v>
      </c>
      <c r="C36" s="12" t="s">
        <v>1502</v>
      </c>
      <c r="D36" s="12" t="s">
        <v>1502</v>
      </c>
      <c r="E36" s="12" t="s">
        <v>1502</v>
      </c>
      <c r="F36" s="10" t="str">
        <f t="shared" si="0"/>
        <v>SE - SEAU</v>
      </c>
      <c r="G36" s="10" t="str">
        <f t="shared" si="1"/>
        <v>SE - SEAU</v>
      </c>
      <c r="H36" s="10" t="str">
        <f t="shared" si="2"/>
        <v>SE - SEAU</v>
      </c>
    </row>
    <row r="37" spans="1:8" ht="10.15" customHeight="1">
      <c r="A37" s="4" t="s">
        <v>1545</v>
      </c>
      <c r="B37" s="4" t="s">
        <v>1546</v>
      </c>
      <c r="C37" s="12" t="s">
        <v>1502</v>
      </c>
      <c r="D37" s="12" t="s">
        <v>1502</v>
      </c>
      <c r="E37" s="12" t="s">
        <v>1502</v>
      </c>
      <c r="F37" s="10" t="str">
        <f t="shared" si="0"/>
        <v>TA - TABLETTE</v>
      </c>
      <c r="G37" s="10" t="str">
        <f t="shared" si="1"/>
        <v>TA - TABLETTE</v>
      </c>
      <c r="H37" s="10" t="str">
        <f t="shared" si="2"/>
        <v>TA - TABLETTE</v>
      </c>
    </row>
    <row r="38" spans="1:8" ht="10.15" customHeight="1">
      <c r="A38" s="4" t="s">
        <v>1547</v>
      </c>
      <c r="B38" s="4" t="s">
        <v>1548</v>
      </c>
      <c r="C38" s="12" t="s">
        <v>1502</v>
      </c>
      <c r="D38" s="12" t="s">
        <v>1502</v>
      </c>
      <c r="E38" s="12" t="s">
        <v>1502</v>
      </c>
      <c r="F38" s="10" t="str">
        <f t="shared" si="0"/>
        <v>TR - TRANCHE</v>
      </c>
      <c r="G38" s="10" t="str">
        <f t="shared" si="1"/>
        <v>TR - TRANCHE</v>
      </c>
      <c r="H38" s="10" t="str">
        <f t="shared" si="2"/>
        <v>TR - TRANCHE</v>
      </c>
    </row>
    <row r="39" spans="1:8" ht="10.15" customHeight="1">
      <c r="A39" s="4" t="s">
        <v>1549</v>
      </c>
      <c r="B39" s="4" t="s">
        <v>1550</v>
      </c>
      <c r="C39" s="12" t="s">
        <v>1502</v>
      </c>
      <c r="D39" s="12" t="s">
        <v>1502</v>
      </c>
      <c r="E39" s="12" t="s">
        <v>1502</v>
      </c>
      <c r="F39" s="10" t="str">
        <f t="shared" si="0"/>
        <v>TU - TUBE</v>
      </c>
      <c r="G39" s="10" t="str">
        <f t="shared" si="1"/>
        <v>TU - TUBE</v>
      </c>
      <c r="H39" s="10" t="str">
        <f t="shared" si="2"/>
        <v>TU - TUBE</v>
      </c>
    </row>
    <row r="40" spans="1:8" ht="10.15" customHeight="1">
      <c r="A40" s="4" t="s">
        <v>1551</v>
      </c>
      <c r="B40" s="4" t="s">
        <v>145</v>
      </c>
      <c r="C40" s="12" t="s">
        <v>1502</v>
      </c>
      <c r="D40" s="12" t="s">
        <v>1502</v>
      </c>
      <c r="E40" s="12" t="s">
        <v>1502</v>
      </c>
      <c r="F40" s="10" t="str">
        <f t="shared" si="0"/>
        <v>UN - UNITE</v>
      </c>
      <c r="G40" s="10" t="str">
        <f t="shared" si="1"/>
        <v>UN - UNITE</v>
      </c>
      <c r="H40" s="10" t="str">
        <f t="shared" si="2"/>
        <v>UN - UNITE</v>
      </c>
    </row>
    <row r="41" spans="1:8" ht="10.15" hidden="1" customHeight="1"/>
  </sheetData>
  <sheetProtection formatCells="0" formatColumns="0" formatRows="0"/>
  <phoneticPr fontId="4" type="noConversion"/>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7"/>
  <dimension ref="A1:F39"/>
  <sheetViews>
    <sheetView defaultGridColor="0" colorId="23" workbookViewId="0">
      <pane ySplit="1" topLeftCell="A2" activePane="bottomLeft" state="frozen"/>
      <selection pane="bottomLeft" activeCell="D3" sqref="D3"/>
    </sheetView>
  </sheetViews>
  <sheetFormatPr defaultColWidth="0" defaultRowHeight="10.15" zeroHeight="1"/>
  <cols>
    <col min="1" max="2" width="7.1640625" style="2" customWidth="1"/>
    <col min="3" max="3" width="32.6640625" style="2" customWidth="1"/>
    <col min="4" max="4" width="24.83203125" style="2" bestFit="1" customWidth="1"/>
    <col min="5" max="5" width="12" style="2" hidden="1" customWidth="1"/>
    <col min="6" max="6" width="15.5" style="2" hidden="1" customWidth="1"/>
    <col min="7" max="16384" width="12" style="2" hidden="1"/>
  </cols>
  <sheetData>
    <row r="1" spans="1:4" s="3" customFormat="1">
      <c r="A1" s="1" t="s">
        <v>1552</v>
      </c>
      <c r="B1" s="1" t="s">
        <v>1553</v>
      </c>
      <c r="C1" s="1" t="s">
        <v>1554</v>
      </c>
      <c r="D1" s="8" t="s">
        <v>1555</v>
      </c>
    </row>
    <row r="2" spans="1:4" ht="10.15" customHeight="1">
      <c r="A2" s="6" t="s">
        <v>1556</v>
      </c>
      <c r="B2" s="6" t="s">
        <v>1557</v>
      </c>
      <c r="C2" s="6" t="s">
        <v>1558</v>
      </c>
      <c r="D2" s="9" t="str">
        <f t="shared" ref="D2:D38" si="0">$B2 &amp; "." &amp; $A2 &amp; " - " &amp; $C2</f>
        <v>10.15 - ALIMENT ADAPTE A L'ENFANT ET DIETETIQUE SANS FIN MEDICALE</v>
      </c>
    </row>
    <row r="3" spans="1:4" ht="10.15" customHeight="1">
      <c r="A3" s="6" t="s">
        <v>1559</v>
      </c>
      <c r="B3" s="6" t="s">
        <v>1560</v>
      </c>
      <c r="C3" s="6" t="s">
        <v>1561</v>
      </c>
      <c r="D3" s="9" t="str">
        <f t="shared" si="0"/>
        <v>35.09 - APPAREIL DOMESTIQUE</v>
      </c>
    </row>
    <row r="4" spans="1:4" ht="10.15" customHeight="1">
      <c r="A4" s="6" t="s">
        <v>1559</v>
      </c>
      <c r="B4" s="6" t="s">
        <v>1562</v>
      </c>
      <c r="C4" s="6" t="s">
        <v>1563</v>
      </c>
      <c r="D4" s="9" t="str">
        <f t="shared" si="0"/>
        <v>14.09 - ARTICLE TEXTILE DIVERS USAGE UNIQUE</v>
      </c>
    </row>
    <row r="5" spans="1:4" ht="10.15" customHeight="1">
      <c r="A5" s="6" t="s">
        <v>1557</v>
      </c>
      <c r="B5" s="6" t="s">
        <v>1560</v>
      </c>
      <c r="C5" s="6" t="s">
        <v>1564</v>
      </c>
      <c r="D5" s="9" t="str">
        <f t="shared" si="0"/>
        <v>35.10 - Bancs d’essai, moyens de test, groupes de générations auxiliaires</v>
      </c>
    </row>
    <row r="6" spans="1:4" ht="10.15" customHeight="1">
      <c r="A6" s="6" t="s">
        <v>1565</v>
      </c>
      <c r="B6" s="6" t="s">
        <v>1557</v>
      </c>
      <c r="C6" s="6" t="s">
        <v>1566</v>
      </c>
      <c r="D6" s="9" t="str">
        <f t="shared" si="0"/>
        <v>10.11 - BOISSON</v>
      </c>
    </row>
    <row r="7" spans="1:4" ht="10.15" customHeight="1">
      <c r="A7" s="6" t="s">
        <v>1567</v>
      </c>
      <c r="B7" s="6" t="s">
        <v>1568</v>
      </c>
      <c r="C7" s="6" t="s">
        <v>1569</v>
      </c>
      <c r="D7" s="9" t="str">
        <f t="shared" si="0"/>
        <v>32.01 - CHAUFFAGE ET CLIMATISATION</v>
      </c>
    </row>
    <row r="8" spans="1:4" ht="10.15" customHeight="1">
      <c r="A8" s="6" t="s">
        <v>1557</v>
      </c>
      <c r="B8" s="6" t="s">
        <v>1562</v>
      </c>
      <c r="C8" s="6" t="s">
        <v>1570</v>
      </c>
      <c r="D8" s="9" t="str">
        <f t="shared" si="0"/>
        <v>14.10 - CHAUSSURE (TTE MATIERE, SF CHAUS. ORTHOPEDIQUE)</v>
      </c>
    </row>
    <row r="9" spans="1:4" ht="10.15" customHeight="1">
      <c r="A9" s="6" t="s">
        <v>1571</v>
      </c>
      <c r="B9" s="6" t="s">
        <v>1556</v>
      </c>
      <c r="C9" s="6" t="s">
        <v>1572</v>
      </c>
      <c r="D9" s="9" t="str">
        <f t="shared" si="0"/>
        <v>15.03 - EMBALLAGE PAPIER OU CARTON</v>
      </c>
    </row>
    <row r="10" spans="1:4" ht="10.15" customHeight="1">
      <c r="A10" s="6" t="s">
        <v>1562</v>
      </c>
      <c r="B10" s="6" t="s">
        <v>1557</v>
      </c>
      <c r="C10" s="6" t="s">
        <v>1573</v>
      </c>
      <c r="D10" s="9" t="str">
        <f t="shared" si="0"/>
        <v>10.14 - EPICERIE</v>
      </c>
    </row>
    <row r="11" spans="1:4" ht="10.15" customHeight="1">
      <c r="A11" s="6" t="s">
        <v>1574</v>
      </c>
      <c r="B11" s="6" t="s">
        <v>1575</v>
      </c>
      <c r="C11" s="6" t="s">
        <v>1576</v>
      </c>
      <c r="D11" s="9" t="str">
        <f t="shared" si="0"/>
        <v>33.02 - EQUIPEMENT ELECTRIQUE ECLAIRAGE</v>
      </c>
    </row>
    <row r="12" spans="1:4" ht="10.15" customHeight="1">
      <c r="A12" s="6" t="s">
        <v>1567</v>
      </c>
      <c r="B12" s="6" t="s">
        <v>1560</v>
      </c>
      <c r="C12" s="6" t="s">
        <v>1577</v>
      </c>
      <c r="D12" s="9" t="str">
        <f t="shared" si="0"/>
        <v>35.01 - EQUIPEMENT MECANIQUE</v>
      </c>
    </row>
    <row r="13" spans="1:4" ht="10.15" customHeight="1">
      <c r="A13" s="6" t="s">
        <v>1557</v>
      </c>
      <c r="B13" s="6" t="s">
        <v>1557</v>
      </c>
      <c r="C13" s="6" t="s">
        <v>1578</v>
      </c>
      <c r="D13" s="9" t="str">
        <f t="shared" si="0"/>
        <v>10.10 - FRUIT LEGUME PDT (AUTRE QUE SURGELE, CONSERVE APPERTISE, ELABORE )</v>
      </c>
    </row>
    <row r="14" spans="1:4" ht="10.15" customHeight="1">
      <c r="A14" s="6" t="s">
        <v>1571</v>
      </c>
      <c r="B14" s="6" t="s">
        <v>1557</v>
      </c>
      <c r="C14" s="6" t="s">
        <v>1579</v>
      </c>
      <c r="D14" s="9" t="str">
        <f t="shared" si="0"/>
        <v>10.03 - FRUIT LEGUME PDT SURGELE</v>
      </c>
    </row>
    <row r="15" spans="1:4" ht="10.15" customHeight="1">
      <c r="A15" s="6" t="s">
        <v>1559</v>
      </c>
      <c r="B15" s="6" t="s">
        <v>1557</v>
      </c>
      <c r="C15" s="6" t="s">
        <v>1580</v>
      </c>
      <c r="D15" s="9" t="str">
        <f t="shared" si="0"/>
        <v>10.09 - FRUIT LEGUME PREPARE ET REFRIGERE</v>
      </c>
    </row>
    <row r="16" spans="1:4" ht="10.15" customHeight="1">
      <c r="A16" s="6" t="s">
        <v>1567</v>
      </c>
      <c r="B16" s="6" t="s">
        <v>1581</v>
      </c>
      <c r="C16" s="6" t="s">
        <v>1582</v>
      </c>
      <c r="D16" s="9" t="str">
        <f t="shared" si="0"/>
        <v>17.01 - GAZ INDUSTRIEL</v>
      </c>
    </row>
    <row r="17" spans="1:4" ht="10.15" customHeight="1">
      <c r="A17" s="6" t="s">
        <v>1574</v>
      </c>
      <c r="B17" s="6" t="s">
        <v>1562</v>
      </c>
      <c r="C17" s="6" t="s">
        <v>1583</v>
      </c>
      <c r="D17" s="9" t="str">
        <f t="shared" si="0"/>
        <v>14.02 - LINGE DE MAISON, ART. D'AMEUBLEMENT ET DE LITERIE</v>
      </c>
    </row>
    <row r="18" spans="1:4" ht="10.15" customHeight="1">
      <c r="A18" s="6" t="s">
        <v>1567</v>
      </c>
      <c r="B18" s="6" t="s">
        <v>1584</v>
      </c>
      <c r="C18" s="6" t="s">
        <v>1585</v>
      </c>
      <c r="D18" s="9" t="str">
        <f t="shared" si="0"/>
        <v>25.01 - LITERIE</v>
      </c>
    </row>
    <row r="19" spans="1:4" ht="10.15" customHeight="1">
      <c r="A19" s="6" t="s">
        <v>1574</v>
      </c>
      <c r="B19" s="6" t="s">
        <v>1560</v>
      </c>
      <c r="C19" s="6" t="s">
        <v>1586</v>
      </c>
      <c r="D19" s="9" t="str">
        <f t="shared" si="0"/>
        <v>35.02 - MACHINE USAGE GENERAL</v>
      </c>
    </row>
    <row r="20" spans="1:4" ht="10.15" customHeight="1">
      <c r="A20" s="6" t="s">
        <v>1567</v>
      </c>
      <c r="B20" s="6" t="s">
        <v>1575</v>
      </c>
      <c r="C20" s="6" t="s">
        <v>1587</v>
      </c>
      <c r="D20" s="9" t="str">
        <f t="shared" si="0"/>
        <v>33.01 - MATERIEL ELECTRIQUE</v>
      </c>
    </row>
    <row r="21" spans="1:4" ht="10.15" customHeight="1">
      <c r="A21" s="6" t="s">
        <v>1567</v>
      </c>
      <c r="B21" s="6" t="s">
        <v>1562</v>
      </c>
      <c r="C21" s="6" t="s">
        <v>1588</v>
      </c>
      <c r="D21" s="9" t="str">
        <f t="shared" si="0"/>
        <v>14.01 - MATIERE PREMIERE TEXTILE ET CUIR</v>
      </c>
    </row>
    <row r="22" spans="1:4" ht="10.15" customHeight="1">
      <c r="A22" s="6" t="s">
        <v>1574</v>
      </c>
      <c r="B22" s="6" t="s">
        <v>1589</v>
      </c>
      <c r="C22" s="6" t="s">
        <v>1590</v>
      </c>
      <c r="D22" s="9" t="str">
        <f t="shared" si="0"/>
        <v>20.02 - OUTILLAGE</v>
      </c>
    </row>
    <row r="23" spans="1:4" ht="10.15" customHeight="1">
      <c r="A23" s="6" t="s">
        <v>1591</v>
      </c>
      <c r="B23" s="6" t="s">
        <v>1557</v>
      </c>
      <c r="C23" s="6" t="s">
        <v>1592</v>
      </c>
      <c r="D23" s="9" t="str">
        <f t="shared" si="0"/>
        <v>10.13 - PAIN PATISSERIE (AUTRE QUE SURGELE)</v>
      </c>
    </row>
    <row r="24" spans="1:4" ht="10.15" customHeight="1">
      <c r="A24" s="6" t="s">
        <v>1593</v>
      </c>
      <c r="B24" s="6" t="s">
        <v>1557</v>
      </c>
      <c r="C24" s="6" t="s">
        <v>1594</v>
      </c>
      <c r="D24" s="9" t="str">
        <f t="shared" si="0"/>
        <v>10.06 - PAIN PATISSERIE VIENNOISERIES OVOPRODUIT SURGELE</v>
      </c>
    </row>
    <row r="25" spans="1:4" ht="10.15" customHeight="1">
      <c r="A25" s="6" t="s">
        <v>1595</v>
      </c>
      <c r="B25" s="6" t="s">
        <v>1581</v>
      </c>
      <c r="C25" s="6" t="s">
        <v>1596</v>
      </c>
      <c r="D25" s="9" t="str">
        <f t="shared" si="0"/>
        <v>17.08 - PEINTURE VERNIS EN PHASE AQUEUSE</v>
      </c>
    </row>
    <row r="26" spans="1:4" ht="10.15" customHeight="1">
      <c r="A26" s="6" t="s">
        <v>1567</v>
      </c>
      <c r="B26" s="6" t="s">
        <v>1589</v>
      </c>
      <c r="C26" s="6" t="s">
        <v>1597</v>
      </c>
      <c r="D26" s="9" t="str">
        <f t="shared" si="0"/>
        <v>20.01 - PLASTIQUE OU VERRE</v>
      </c>
    </row>
    <row r="27" spans="1:4" ht="10.15" customHeight="1">
      <c r="A27" s="6" t="s">
        <v>1598</v>
      </c>
      <c r="B27" s="6" t="s">
        <v>1557</v>
      </c>
      <c r="C27" s="6" t="s">
        <v>1599</v>
      </c>
      <c r="D27" s="9" t="str">
        <f t="shared" si="0"/>
        <v>10.04 - PREPARATION ALIMENTAIRE ELABORE  SURGELE</v>
      </c>
    </row>
    <row r="28" spans="1:4" ht="10.15" customHeight="1">
      <c r="A28" s="6" t="s">
        <v>1600</v>
      </c>
      <c r="B28" s="6" t="s">
        <v>1557</v>
      </c>
      <c r="C28" s="6" t="s">
        <v>1601</v>
      </c>
      <c r="D28" s="9" t="str">
        <f t="shared" si="0"/>
        <v>10.05 - PREPARATION ALIMENTAIRE ELABORE REFRIGERE</v>
      </c>
    </row>
    <row r="29" spans="1:4" ht="10.15" customHeight="1">
      <c r="A29" s="6" t="s">
        <v>1567</v>
      </c>
      <c r="B29" s="6" t="s">
        <v>1557</v>
      </c>
      <c r="C29" s="6" t="s">
        <v>1602</v>
      </c>
      <c r="D29" s="9" t="str">
        <f t="shared" si="0"/>
        <v>10.01 - PRODUIT CARNE SURGELE</v>
      </c>
    </row>
    <row r="30" spans="1:4" ht="10.15" customHeight="1">
      <c r="A30" s="6" t="s">
        <v>1557</v>
      </c>
      <c r="B30" s="6" t="s">
        <v>1581</v>
      </c>
      <c r="C30" s="6" t="s">
        <v>1603</v>
      </c>
      <c r="D30" s="9" t="str">
        <f t="shared" si="0"/>
        <v>17.10 - PRODUIT CHIMIQUE A USAGE INDUSTRIEL</v>
      </c>
    </row>
    <row r="31" spans="1:4" ht="10.15" customHeight="1">
      <c r="A31" s="6" t="s">
        <v>1595</v>
      </c>
      <c r="B31" s="6" t="s">
        <v>1557</v>
      </c>
      <c r="C31" s="6" t="s">
        <v>1604</v>
      </c>
      <c r="D31" s="9" t="str">
        <f t="shared" si="0"/>
        <v>10.08 - PRODUIT DE LA MER OU EAU DOUCE (AUTRE QUE SURGELE OU CONSERVE APPERTISE)</v>
      </c>
    </row>
    <row r="32" spans="1:4" ht="10.15" customHeight="1">
      <c r="A32" s="6" t="s">
        <v>1574</v>
      </c>
      <c r="B32" s="6" t="s">
        <v>1557</v>
      </c>
      <c r="C32" s="6" t="s">
        <v>1605</v>
      </c>
      <c r="D32" s="9" t="str">
        <f t="shared" si="0"/>
        <v>10.02 - PRODUIT DE LA MER OU EAU DOUCE SURGELE</v>
      </c>
    </row>
    <row r="33" spans="1:4" ht="10.15" customHeight="1">
      <c r="A33" s="6" t="s">
        <v>1571</v>
      </c>
      <c r="B33" s="6" t="s">
        <v>1589</v>
      </c>
      <c r="C33" s="6" t="s">
        <v>1606</v>
      </c>
      <c r="D33" s="9" t="str">
        <f t="shared" si="0"/>
        <v>20.03 - PRODUIT EN METAL ET QUINCAILLERIE</v>
      </c>
    </row>
    <row r="34" spans="1:4" ht="10.15" customHeight="1">
      <c r="A34" s="6" t="s">
        <v>1567</v>
      </c>
      <c r="B34" s="6" t="s">
        <v>1607</v>
      </c>
      <c r="C34" s="6" t="s">
        <v>1608</v>
      </c>
      <c r="D34" s="9" t="str">
        <f t="shared" si="0"/>
        <v>37.01 - PRODUIT ENTRETIEN A USAGE DOMESTIQUE ET ARTICLE DE DROGUERIE</v>
      </c>
    </row>
    <row r="35" spans="1:4" ht="10.15" customHeight="1">
      <c r="A35" s="6" t="s">
        <v>1609</v>
      </c>
      <c r="B35" s="6" t="s">
        <v>1557</v>
      </c>
      <c r="C35" s="6" t="s">
        <v>1610</v>
      </c>
      <c r="D35" s="9" t="str">
        <f t="shared" si="0"/>
        <v>10.12 - PRODUIT LAITIER AVICOLE (AUTRE QUE SURGELE)</v>
      </c>
    </row>
    <row r="36" spans="1:4" ht="10.15" customHeight="1">
      <c r="A36" s="6" t="s">
        <v>1571</v>
      </c>
      <c r="B36" s="6" t="s">
        <v>1562</v>
      </c>
      <c r="C36" s="6" t="s">
        <v>1611</v>
      </c>
      <c r="D36" s="9" t="str">
        <f t="shared" si="0"/>
        <v>14.03 - VETEMENT DE DESSUS</v>
      </c>
    </row>
    <row r="37" spans="1:4" ht="10.15" customHeight="1">
      <c r="A37" s="6" t="s">
        <v>1598</v>
      </c>
      <c r="B37" s="6" t="s">
        <v>1562</v>
      </c>
      <c r="C37" s="6" t="s">
        <v>1477</v>
      </c>
      <c r="D37" s="9" t="str">
        <f t="shared" si="0"/>
        <v>14.04 - VETEMENT DE TRAVAIL</v>
      </c>
    </row>
    <row r="38" spans="1:4" ht="10.15" customHeight="1">
      <c r="A38" s="6" t="s">
        <v>1612</v>
      </c>
      <c r="B38" s="6" t="s">
        <v>1557</v>
      </c>
      <c r="C38" s="6" t="s">
        <v>1613</v>
      </c>
      <c r="D38" s="9" t="str">
        <f t="shared" si="0"/>
        <v>10.07 - VIANDE CHARCUTERIE (AUTRE QUE SURGELE OU CONSERVE APPERTISE)</v>
      </c>
    </row>
    <row r="39" spans="1:4" ht="10.15" hidden="1" customHeight="1"/>
  </sheetData>
  <sheetProtection sheet="1" objects="1" scenarios="1" formatCells="0" formatColumns="0" formatRows="0"/>
  <phoneticPr fontId="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5"/>
  <dimension ref="A1:C9"/>
  <sheetViews>
    <sheetView defaultGridColor="0" colorId="23" workbookViewId="0">
      <pane ySplit="1" topLeftCell="A2" activePane="bottomLeft" state="frozen"/>
      <selection pane="bottomLeft" activeCell="A2" sqref="A2"/>
      <selection activeCell="B1" sqref="B1"/>
    </sheetView>
  </sheetViews>
  <sheetFormatPr defaultColWidth="0" defaultRowHeight="10.15" zeroHeight="1"/>
  <cols>
    <col min="1" max="1" width="5.1640625" style="2" bestFit="1" customWidth="1"/>
    <col min="2" max="2" width="7.33203125" style="2" bestFit="1" customWidth="1"/>
    <col min="3" max="3" width="33.1640625" style="2" customWidth="1"/>
    <col min="4" max="16384" width="12" style="2" hidden="1"/>
  </cols>
  <sheetData>
    <row r="1" spans="1:3" s="3" customFormat="1">
      <c r="A1" s="1" t="s">
        <v>1494</v>
      </c>
      <c r="B1" s="5" t="s">
        <v>1614</v>
      </c>
      <c r="C1" s="8" t="s">
        <v>1615</v>
      </c>
    </row>
    <row r="2" spans="1:3" ht="10.15" customHeight="1">
      <c r="A2" s="6" t="s">
        <v>1616</v>
      </c>
      <c r="B2" s="13">
        <v>7</v>
      </c>
      <c r="C2" s="9" t="str">
        <f t="shared" ref="C2:C8" si="0">$A2 &amp; " - " &amp; $B2</f>
        <v>3 - 7</v>
      </c>
    </row>
    <row r="3" spans="1:3" ht="10.15" customHeight="1">
      <c r="A3" s="6" t="s">
        <v>147</v>
      </c>
      <c r="B3" s="13">
        <v>20</v>
      </c>
      <c r="C3" s="9" t="str">
        <f t="shared" si="0"/>
        <v>5 - 20</v>
      </c>
    </row>
    <row r="4" spans="1:3" ht="10.15" customHeight="1">
      <c r="A4" s="6" t="s">
        <v>1617</v>
      </c>
      <c r="B4" s="13">
        <v>10</v>
      </c>
      <c r="C4" s="9" t="str">
        <f t="shared" si="0"/>
        <v>4 - 10</v>
      </c>
    </row>
    <row r="5" spans="1:3" ht="10.15" customHeight="1">
      <c r="A5" s="6" t="s">
        <v>1618</v>
      </c>
      <c r="B5" s="13">
        <v>0</v>
      </c>
      <c r="C5" s="9" t="str">
        <f t="shared" si="0"/>
        <v>7 - 0</v>
      </c>
    </row>
    <row r="6" spans="1:3" ht="10.15" customHeight="1">
      <c r="A6" s="6" t="s">
        <v>1619</v>
      </c>
      <c r="B6" s="13">
        <v>5.5</v>
      </c>
      <c r="C6" s="9" t="str">
        <f t="shared" si="0"/>
        <v>1 - 5,5</v>
      </c>
    </row>
    <row r="7" spans="1:3" ht="10.15" customHeight="1">
      <c r="A7" s="6" t="s">
        <v>1620</v>
      </c>
      <c r="B7" s="13">
        <v>2.1</v>
      </c>
      <c r="C7" s="9" t="str">
        <f t="shared" si="0"/>
        <v>8 - 2,1</v>
      </c>
    </row>
    <row r="8" spans="1:3" ht="10.15" customHeight="1">
      <c r="A8" s="6" t="s">
        <v>1621</v>
      </c>
      <c r="B8" s="13">
        <v>8.5</v>
      </c>
      <c r="C8" s="9" t="str">
        <f t="shared" si="0"/>
        <v>9 - 8,5</v>
      </c>
    </row>
    <row r="9" spans="1:3" ht="10.15" hidden="1" customHeight="1"/>
  </sheetData>
  <sheetProtection formatCells="0" formatColumns="0" formatRows="0"/>
  <phoneticPr fontId="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8"/>
  <sheetViews>
    <sheetView defaultGridColor="0" colorId="23" workbookViewId="0">
      <pane ySplit="1" topLeftCell="A2" activePane="bottomLeft" state="frozen"/>
      <selection pane="bottomLeft"/>
      <selection activeCell="B1" sqref="B1"/>
    </sheetView>
  </sheetViews>
  <sheetFormatPr defaultColWidth="0" defaultRowHeight="11.25" customHeight="1" zeroHeight="1"/>
  <cols>
    <col min="1" max="1" width="15.6640625" style="2" customWidth="1"/>
    <col min="2" max="3" width="0" style="2" hidden="1" customWidth="1"/>
    <col min="4" max="16384" width="12" style="2" hidden="1"/>
  </cols>
  <sheetData>
    <row r="1" spans="1:1" s="3" customFormat="1" ht="10.15">
      <c r="A1" s="1" t="s">
        <v>1494</v>
      </c>
    </row>
    <row r="2" spans="1:1" ht="10.15" customHeight="1">
      <c r="A2" s="6" t="s">
        <v>1622</v>
      </c>
    </row>
    <row r="3" spans="1:1" ht="10.15" customHeight="1">
      <c r="A3" s="6" t="s">
        <v>1623</v>
      </c>
    </row>
    <row r="4" spans="1:1" ht="10.15" customHeight="1">
      <c r="A4" s="6" t="s">
        <v>1624</v>
      </c>
    </row>
    <row r="5" spans="1:1" ht="10.15" customHeight="1">
      <c r="A5" s="6" t="s">
        <v>1625</v>
      </c>
    </row>
    <row r="6" spans="1:1" ht="10.15" customHeight="1">
      <c r="A6" s="6" t="s">
        <v>1626</v>
      </c>
    </row>
    <row r="7" spans="1:1" ht="10.15" customHeight="1">
      <c r="A7" s="6" t="s">
        <v>1627</v>
      </c>
    </row>
    <row r="8" spans="1:1" ht="10.15" customHeight="1">
      <c r="A8" s="6" t="s">
        <v>1628</v>
      </c>
    </row>
    <row r="9" spans="1:1" ht="10.15" customHeight="1">
      <c r="A9" s="6" t="s">
        <v>1629</v>
      </c>
    </row>
    <row r="10" spans="1:1" ht="10.15" customHeight="1">
      <c r="A10" s="6" t="s">
        <v>1630</v>
      </c>
    </row>
    <row r="11" spans="1:1" ht="10.15" customHeight="1">
      <c r="A11" s="6" t="s">
        <v>1631</v>
      </c>
    </row>
    <row r="12" spans="1:1" ht="10.15" customHeight="1">
      <c r="A12" s="6" t="s">
        <v>1632</v>
      </c>
    </row>
    <row r="13" spans="1:1" ht="10.15" customHeight="1">
      <c r="A13" s="6" t="s">
        <v>1633</v>
      </c>
    </row>
    <row r="14" spans="1:1" ht="10.15" customHeight="1">
      <c r="A14" s="6" t="s">
        <v>1634</v>
      </c>
    </row>
    <row r="15" spans="1:1" ht="10.15" customHeight="1">
      <c r="A15" s="6" t="s">
        <v>1635</v>
      </c>
    </row>
    <row r="16" spans="1:1" ht="10.15" customHeight="1">
      <c r="A16" s="6" t="s">
        <v>1636</v>
      </c>
    </row>
    <row r="17" spans="1:1" ht="10.15" customHeight="1">
      <c r="A17" s="6" t="s">
        <v>1637</v>
      </c>
    </row>
    <row r="18" spans="1:1" ht="10.15" customHeight="1">
      <c r="A18" s="6" t="s">
        <v>1638</v>
      </c>
    </row>
  </sheetData>
  <sheetProtection sheet="1" objects="1" scenarios="1"/>
  <phoneticPr fontId="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5"/>
  <sheetViews>
    <sheetView defaultGridColor="0" colorId="23" workbookViewId="0">
      <pane ySplit="1" topLeftCell="A2" activePane="bottomLeft" state="frozen"/>
      <selection pane="bottomLeft"/>
      <selection activeCell="A2" sqref="A2"/>
    </sheetView>
  </sheetViews>
  <sheetFormatPr defaultColWidth="0" defaultRowHeight="11.25" customHeight="1" zeroHeight="1"/>
  <cols>
    <col min="1" max="1" width="15.6640625" style="2" customWidth="1"/>
    <col min="2" max="3" width="0" style="2" hidden="1" customWidth="1"/>
    <col min="4" max="16384" width="12" style="2" hidden="1"/>
  </cols>
  <sheetData>
    <row r="1" spans="1:1" s="3" customFormat="1" ht="10.15">
      <c r="A1" s="1" t="s">
        <v>1494</v>
      </c>
    </row>
    <row r="2" spans="1:1" ht="10.15" customHeight="1">
      <c r="A2" s="6" t="s">
        <v>1639</v>
      </c>
    </row>
    <row r="3" spans="1:1" ht="10.15" customHeight="1">
      <c r="A3" s="6" t="s">
        <v>1640</v>
      </c>
    </row>
    <row r="4" spans="1:1" ht="10.15" customHeight="1">
      <c r="A4" s="6" t="s">
        <v>1641</v>
      </c>
    </row>
    <row r="5" spans="1:1" ht="10.15" customHeight="1">
      <c r="A5" s="6" t="s">
        <v>1642</v>
      </c>
    </row>
  </sheetData>
  <sheetProtection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92"/>
  <sheetViews>
    <sheetView defaultGridColor="0" colorId="23" workbookViewId="0">
      <pane ySplit="1" topLeftCell="A2" activePane="bottomLeft" state="frozen"/>
      <selection pane="bottomLeft"/>
      <selection activeCell="B1" sqref="B1"/>
    </sheetView>
  </sheetViews>
  <sheetFormatPr defaultColWidth="0" defaultRowHeight="11.25" customHeight="1" zeroHeight="1"/>
  <cols>
    <col min="1" max="1" width="15.6640625" style="2" customWidth="1"/>
    <col min="2" max="3" width="0" style="2" hidden="1" customWidth="1"/>
    <col min="4" max="16384" width="12" style="2" hidden="1"/>
  </cols>
  <sheetData>
    <row r="1" spans="1:1" s="3" customFormat="1" ht="10.15">
      <c r="A1" s="1" t="s">
        <v>1494</v>
      </c>
    </row>
    <row r="2" spans="1:1" ht="10.15" customHeight="1">
      <c r="A2" s="6" t="s">
        <v>1643</v>
      </c>
    </row>
    <row r="3" spans="1:1" ht="10.15" customHeight="1">
      <c r="A3" s="6" t="s">
        <v>1644</v>
      </c>
    </row>
    <row r="4" spans="1:1" ht="10.15" customHeight="1">
      <c r="A4" s="6" t="s">
        <v>1645</v>
      </c>
    </row>
    <row r="5" spans="1:1" ht="10.15" customHeight="1">
      <c r="A5" s="6" t="s">
        <v>960</v>
      </c>
    </row>
    <row r="6" spans="1:1" ht="10.15" customHeight="1">
      <c r="A6" s="6" t="s">
        <v>1646</v>
      </c>
    </row>
    <row r="7" spans="1:1" ht="10.15" customHeight="1">
      <c r="A7" s="6" t="s">
        <v>1647</v>
      </c>
    </row>
    <row r="8" spans="1:1" ht="10.15" customHeight="1">
      <c r="A8" s="6" t="s">
        <v>1648</v>
      </c>
    </row>
    <row r="9" spans="1:1" ht="10.15" customHeight="1">
      <c r="A9" s="6" t="s">
        <v>970</v>
      </c>
    </row>
    <row r="10" spans="1:1" ht="10.15" customHeight="1">
      <c r="A10" s="6" t="s">
        <v>974</v>
      </c>
    </row>
    <row r="11" spans="1:1" ht="10.15" customHeight="1">
      <c r="A11" s="6" t="s">
        <v>978</v>
      </c>
    </row>
    <row r="12" spans="1:1" ht="10.15" customHeight="1">
      <c r="A12" s="6" t="s">
        <v>1649</v>
      </c>
    </row>
    <row r="13" spans="1:1" ht="10.15" customHeight="1">
      <c r="A13" s="6" t="s">
        <v>1650</v>
      </c>
    </row>
    <row r="14" spans="1:1" ht="10.15" customHeight="1">
      <c r="A14" s="6" t="s">
        <v>1651</v>
      </c>
    </row>
    <row r="15" spans="1:1" ht="10.15" customHeight="1">
      <c r="A15" s="6" t="s">
        <v>1652</v>
      </c>
    </row>
    <row r="16" spans="1:1" ht="10.15" customHeight="1">
      <c r="A16" s="6" t="s">
        <v>1653</v>
      </c>
    </row>
    <row r="17" spans="1:1" ht="10.15" customHeight="1">
      <c r="A17" s="6" t="s">
        <v>1654</v>
      </c>
    </row>
    <row r="18" spans="1:1" ht="10.15" customHeight="1">
      <c r="A18" s="6" t="s">
        <v>1655</v>
      </c>
    </row>
    <row r="19" spans="1:1" ht="10.15" customHeight="1">
      <c r="A19" s="6" t="s">
        <v>1656</v>
      </c>
    </row>
    <row r="20" spans="1:1" ht="10.15" customHeight="1">
      <c r="A20" s="6" t="s">
        <v>1657</v>
      </c>
    </row>
    <row r="21" spans="1:1" ht="10.15" customHeight="1">
      <c r="A21" s="6" t="s">
        <v>1658</v>
      </c>
    </row>
    <row r="22" spans="1:1" ht="10.15" customHeight="1">
      <c r="A22" s="6" t="s">
        <v>1659</v>
      </c>
    </row>
    <row r="23" spans="1:1" ht="10.15" customHeight="1">
      <c r="A23" s="6" t="s">
        <v>1660</v>
      </c>
    </row>
    <row r="24" spans="1:1" ht="10.15" customHeight="1">
      <c r="A24" s="6" t="s">
        <v>1661</v>
      </c>
    </row>
    <row r="25" spans="1:1" ht="10.15" customHeight="1">
      <c r="A25" s="6" t="s">
        <v>1662</v>
      </c>
    </row>
    <row r="26" spans="1:1" ht="10.15" customHeight="1">
      <c r="A26" s="6" t="s">
        <v>1663</v>
      </c>
    </row>
    <row r="27" spans="1:1" ht="10.15" customHeight="1">
      <c r="A27" s="6" t="s">
        <v>1664</v>
      </c>
    </row>
    <row r="28" spans="1:1" ht="10.15" customHeight="1">
      <c r="A28" s="6" t="s">
        <v>1665</v>
      </c>
    </row>
    <row r="29" spans="1:1" ht="10.15" customHeight="1">
      <c r="A29" s="6" t="s">
        <v>994</v>
      </c>
    </row>
    <row r="30" spans="1:1" ht="10.15" customHeight="1">
      <c r="A30" s="6" t="s">
        <v>1666</v>
      </c>
    </row>
    <row r="31" spans="1:1" ht="10.15" customHeight="1">
      <c r="A31" s="6" t="s">
        <v>1667</v>
      </c>
    </row>
    <row r="32" spans="1:1" ht="10.15" customHeight="1">
      <c r="A32" s="6" t="s">
        <v>1668</v>
      </c>
    </row>
    <row r="33" spans="1:1" ht="10.15" customHeight="1">
      <c r="A33" s="6" t="s">
        <v>1669</v>
      </c>
    </row>
    <row r="34" spans="1:1" ht="10.15" customHeight="1">
      <c r="A34" s="6" t="s">
        <v>1670</v>
      </c>
    </row>
    <row r="35" spans="1:1" ht="10.15" customHeight="1">
      <c r="A35" s="6" t="s">
        <v>1671</v>
      </c>
    </row>
    <row r="36" spans="1:1" ht="10.15" customHeight="1">
      <c r="A36" s="6" t="s">
        <v>1672</v>
      </c>
    </row>
    <row r="37" spans="1:1" ht="10.15" customHeight="1">
      <c r="A37" s="6" t="s">
        <v>1002</v>
      </c>
    </row>
    <row r="38" spans="1:1" ht="10.15" customHeight="1">
      <c r="A38" s="6" t="s">
        <v>1673</v>
      </c>
    </row>
    <row r="39" spans="1:1" ht="10.15" customHeight="1">
      <c r="A39" s="6" t="s">
        <v>1674</v>
      </c>
    </row>
    <row r="40" spans="1:1" ht="10.15" customHeight="1">
      <c r="A40" s="6" t="s">
        <v>1675</v>
      </c>
    </row>
    <row r="41" spans="1:1" ht="10.15" customHeight="1">
      <c r="A41" s="6" t="s">
        <v>1676</v>
      </c>
    </row>
    <row r="42" spans="1:1" ht="10.15" customHeight="1">
      <c r="A42" s="6" t="s">
        <v>1677</v>
      </c>
    </row>
    <row r="43" spans="1:1" ht="10.15" customHeight="1">
      <c r="A43" s="6" t="s">
        <v>1678</v>
      </c>
    </row>
    <row r="44" spans="1:1" ht="10.15" customHeight="1">
      <c r="A44" s="6" t="s">
        <v>1679</v>
      </c>
    </row>
    <row r="45" spans="1:1" ht="10.15" customHeight="1">
      <c r="A45" s="6" t="s">
        <v>1680</v>
      </c>
    </row>
    <row r="46" spans="1:1" ht="10.15" customHeight="1">
      <c r="A46" s="6" t="s">
        <v>1681</v>
      </c>
    </row>
    <row r="47" spans="1:1" ht="10.15" customHeight="1">
      <c r="A47" s="6" t="s">
        <v>1682</v>
      </c>
    </row>
    <row r="48" spans="1:1" ht="10.15" customHeight="1">
      <c r="A48" s="6" t="s">
        <v>1683</v>
      </c>
    </row>
    <row r="49" spans="1:1" ht="10.15" customHeight="1">
      <c r="A49" s="6" t="s">
        <v>1684</v>
      </c>
    </row>
    <row r="50" spans="1:1" ht="10.15" customHeight="1">
      <c r="A50" s="6" t="s">
        <v>1685</v>
      </c>
    </row>
    <row r="51" spans="1:1" ht="10.15" customHeight="1">
      <c r="A51" s="6" t="s">
        <v>1686</v>
      </c>
    </row>
    <row r="52" spans="1:1" ht="10.15" customHeight="1">
      <c r="A52" s="6" t="s">
        <v>1687</v>
      </c>
    </row>
    <row r="53" spans="1:1" ht="10.15" customHeight="1">
      <c r="A53" s="6" t="s">
        <v>1688</v>
      </c>
    </row>
    <row r="54" spans="1:1" ht="10.15" customHeight="1">
      <c r="A54" s="6" t="s">
        <v>1689</v>
      </c>
    </row>
    <row r="55" spans="1:1" ht="10.15" customHeight="1">
      <c r="A55" s="6" t="s">
        <v>1690</v>
      </c>
    </row>
    <row r="56" spans="1:1" ht="10.15" customHeight="1">
      <c r="A56" s="6" t="s">
        <v>1691</v>
      </c>
    </row>
    <row r="57" spans="1:1" ht="10.15" customHeight="1">
      <c r="A57" s="6" t="s">
        <v>1010</v>
      </c>
    </row>
    <row r="58" spans="1:1" ht="10.15" customHeight="1">
      <c r="A58" s="6" t="s">
        <v>1692</v>
      </c>
    </row>
    <row r="59" spans="1:1" ht="10.15" customHeight="1">
      <c r="A59" s="6" t="s">
        <v>1693</v>
      </c>
    </row>
    <row r="60" spans="1:1" ht="10.15" customHeight="1">
      <c r="A60" s="6" t="s">
        <v>1694</v>
      </c>
    </row>
    <row r="61" spans="1:1" ht="10.15" customHeight="1">
      <c r="A61" s="6" t="s">
        <v>1695</v>
      </c>
    </row>
    <row r="62" spans="1:1" ht="10.15" customHeight="1">
      <c r="A62" s="6" t="s">
        <v>1696</v>
      </c>
    </row>
    <row r="63" spans="1:1" ht="10.15" customHeight="1">
      <c r="A63" s="6" t="s">
        <v>1697</v>
      </c>
    </row>
    <row r="64" spans="1:1" ht="10.15" customHeight="1">
      <c r="A64" s="6" t="s">
        <v>1698</v>
      </c>
    </row>
    <row r="65" spans="1:1" ht="10.15" customHeight="1">
      <c r="A65" s="6" t="s">
        <v>1699</v>
      </c>
    </row>
    <row r="66" spans="1:1" ht="10.15" customHeight="1">
      <c r="A66" s="6" t="s">
        <v>1700</v>
      </c>
    </row>
    <row r="67" spans="1:1" ht="10.15" customHeight="1">
      <c r="A67" s="6" t="s">
        <v>1701</v>
      </c>
    </row>
    <row r="68" spans="1:1" ht="10.15" customHeight="1">
      <c r="A68" s="6" t="s">
        <v>1702</v>
      </c>
    </row>
    <row r="69" spans="1:1" ht="10.15" customHeight="1">
      <c r="A69" s="6" t="s">
        <v>1703</v>
      </c>
    </row>
    <row r="70" spans="1:1" ht="10.15" customHeight="1">
      <c r="A70" s="6" t="s">
        <v>1704</v>
      </c>
    </row>
    <row r="71" spans="1:1" ht="10.15" customHeight="1">
      <c r="A71" s="6" t="s">
        <v>1705</v>
      </c>
    </row>
    <row r="72" spans="1:1" ht="10.15" customHeight="1">
      <c r="A72" s="6" t="s">
        <v>1706</v>
      </c>
    </row>
    <row r="73" spans="1:1" ht="10.15" customHeight="1">
      <c r="A73" s="6" t="s">
        <v>1707</v>
      </c>
    </row>
    <row r="74" spans="1:1" ht="10.15" customHeight="1">
      <c r="A74" s="6" t="s">
        <v>1708</v>
      </c>
    </row>
    <row r="75" spans="1:1" ht="10.15" customHeight="1">
      <c r="A75" s="6" t="s">
        <v>1709</v>
      </c>
    </row>
    <row r="76" spans="1:1" ht="10.15" customHeight="1">
      <c r="A76" s="6" t="s">
        <v>1710</v>
      </c>
    </row>
    <row r="77" spans="1:1" ht="10.15" customHeight="1">
      <c r="A77" s="6" t="s">
        <v>1711</v>
      </c>
    </row>
    <row r="78" spans="1:1" ht="10.15" customHeight="1">
      <c r="A78" s="6" t="s">
        <v>1712</v>
      </c>
    </row>
    <row r="79" spans="1:1" ht="10.15" customHeight="1">
      <c r="A79" s="6" t="s">
        <v>1713</v>
      </c>
    </row>
    <row r="80" spans="1:1" ht="10.15" customHeight="1">
      <c r="A80" s="6" t="s">
        <v>1714</v>
      </c>
    </row>
    <row r="81" spans="1:1" ht="10.15" customHeight="1">
      <c r="A81" s="6" t="s">
        <v>1715</v>
      </c>
    </row>
    <row r="82" spans="1:1" ht="10.15" customHeight="1">
      <c r="A82" s="6" t="s">
        <v>1716</v>
      </c>
    </row>
    <row r="83" spans="1:1" ht="10.15" customHeight="1">
      <c r="A83" s="6" t="s">
        <v>1717</v>
      </c>
    </row>
    <row r="84" spans="1:1" ht="10.15" customHeight="1">
      <c r="A84" s="6" t="s">
        <v>1718</v>
      </c>
    </row>
    <row r="85" spans="1:1" ht="10.15" customHeight="1">
      <c r="A85" s="6" t="s">
        <v>1719</v>
      </c>
    </row>
    <row r="86" spans="1:1" ht="10.15" customHeight="1">
      <c r="A86" s="6" t="s">
        <v>1720</v>
      </c>
    </row>
    <row r="87" spans="1:1" ht="10.15" customHeight="1">
      <c r="A87" s="6" t="s">
        <v>1721</v>
      </c>
    </row>
    <row r="88" spans="1:1" ht="10.15" customHeight="1">
      <c r="A88" s="6" t="s">
        <v>1722</v>
      </c>
    </row>
    <row r="89" spans="1:1" ht="10.15" customHeight="1">
      <c r="A89" s="6" t="s">
        <v>1723</v>
      </c>
    </row>
    <row r="90" spans="1:1" ht="10.15" customHeight="1">
      <c r="A90" s="6" t="s">
        <v>1724</v>
      </c>
    </row>
    <row r="91" spans="1:1" ht="10.15" customHeight="1">
      <c r="A91" s="6" t="s">
        <v>1725</v>
      </c>
    </row>
    <row r="92" spans="1:1" ht="10.15" customHeight="1">
      <c r="A92" s="6" t="s">
        <v>1726</v>
      </c>
    </row>
  </sheetData>
  <sheetProtection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DF874B4CB8744FA6AB42C777056938" ma:contentTypeVersion="16" ma:contentTypeDescription="Crée un document." ma:contentTypeScope="" ma:versionID="a2e9a7fac339126c7a8697e52740eb95">
  <xsd:schema xmlns:xsd="http://www.w3.org/2001/XMLSchema" xmlns:xs="http://www.w3.org/2001/XMLSchema" xmlns:p="http://schemas.microsoft.com/office/2006/metadata/properties" xmlns:ns2="1c27f76c-d767-4618-b956-a6f5f4b351fd" xmlns:ns3="b5898ac5-b5cc-4dff-9c57-b3d880286e4d" targetNamespace="http://schemas.microsoft.com/office/2006/metadata/properties" ma:root="true" ma:fieldsID="3128f53a11a27100606afd1b15399ff5" ns2:_="" ns3:_="">
    <xsd:import namespace="1c27f76c-d767-4618-b956-a6f5f4b351fd"/>
    <xsd:import namespace="b5898ac5-b5cc-4dff-9c57-b3d880286e4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27f76c-d767-4618-b956-a6f5f4b351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9ca92510-c55f-4a06-b276-8f073f681cff"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898ac5-b5cc-4dff-9c57-b3d880286e4d"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bafd188e-7486-4090-a1e8-f336fbaec3e5}" ma:internalName="TaxCatchAll" ma:showField="CatchAllData" ma:web="b5898ac5-b5cc-4dff-9c57-b3d880286e4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5898ac5-b5cc-4dff-9c57-b3d880286e4d" xsi:nil="true"/>
    <lcf76f155ced4ddcb4097134ff3c332f xmlns="1c27f76c-d767-4618-b956-a6f5f4b351f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C8D92-68D6-43D1-AAAC-E8CF7D8ABAEC}"/>
</file>

<file path=customXml/itemProps2.xml><?xml version="1.0" encoding="utf-8"?>
<ds:datastoreItem xmlns:ds="http://schemas.openxmlformats.org/officeDocument/2006/customXml" ds:itemID="{61B332BE-E63D-482C-9776-A0D1AA3C7A29}"/>
</file>

<file path=customXml/itemProps3.xml><?xml version="1.0" encoding="utf-8"?>
<ds:datastoreItem xmlns:ds="http://schemas.openxmlformats.org/officeDocument/2006/customXml" ds:itemID="{509390A7-983E-4C5F-9229-0ABFECDF32D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philippe.caillarec</dc:creator>
  <cp:keywords/>
  <dc:description/>
  <cp:lastModifiedBy>Alexandre DUTEIL</cp:lastModifiedBy>
  <cp:revision/>
  <dcterms:created xsi:type="dcterms:W3CDTF">2013-10-23T13:16:02Z</dcterms:created>
  <dcterms:modified xsi:type="dcterms:W3CDTF">2025-06-27T12:34:54Z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a4ee1824-1908-4d20-a372-19f62182ac36</vt:lpwstr>
  </property>
  <property fmtid="{D5CDD505-2E9C-101B-9397-08002B2CF9AE}" pid="3" name="ContentTypeId">
    <vt:lpwstr>0x01010040DF874B4CB8744FA6AB42C777056938</vt:lpwstr>
  </property>
  <property fmtid="{D5CDD505-2E9C-101B-9397-08002B2CF9AE}" pid="4" name="MediaServiceImageTags">
    <vt:lpwstr/>
  </property>
</Properties>
</file>