
<file path=[Content_Types].xml><?xml version="1.0" encoding="utf-8"?>
<Types xmlns="http://schemas.openxmlformats.org/package/2006/content-types">
  <Default Extension="bin" ContentType="image/JPG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11 Projets\23_026 LYON 03 - PAVILLON X URCC\06 - PRO - DCE\#CCTP-DPGF#\PHASE 2\"/>
    </mc:Choice>
  </mc:AlternateContent>
  <xr:revisionPtr revIDLastSave="0" documentId="13_ncr:1_{CA9BE1D9-6EB2-4FD5-8DAB-58FEF99C241E}" xr6:coauthVersionLast="47" xr6:coauthVersionMax="47" xr10:uidLastSave="{00000000-0000-0000-0000-000000000000}"/>
  <bookViews>
    <workbookView xWindow="-108" yWindow="-108" windowWidth="23256" windowHeight="12720" activeTab="1" xr2:uid="{00000000-000D-0000-FFFF-FFFF00000000}"/>
  </bookViews>
  <sheets>
    <sheet name="Lot B Page de garde" sheetId="1" r:id="rId1"/>
    <sheet name="Lot B MENUISERIES EXT. BOIS" sheetId="2" r:id="rId2"/>
  </sheets>
  <definedNames>
    <definedName name="_xlnm.Print_Titles" localSheetId="1">'Lot B MENUISERIES EXT. BOIS'!$1:$2</definedName>
    <definedName name="_xlnm.Print_Area" localSheetId="1">'Lot B MENUISERIES EXT. BOIS'!$A$1:$G$77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0" i="2" l="1"/>
  <c r="B101" i="2"/>
  <c r="B95" i="2"/>
  <c r="G91" i="2"/>
  <c r="G90" i="2"/>
  <c r="G89" i="2"/>
  <c r="G88" i="2"/>
  <c r="G87" i="2"/>
  <c r="G86" i="2"/>
  <c r="G85" i="2"/>
  <c r="G84" i="2"/>
  <c r="G83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8" i="2"/>
  <c r="G29" i="2"/>
  <c r="G30" i="2"/>
  <c r="G31" i="2"/>
  <c r="G32" i="2"/>
  <c r="G36" i="2"/>
  <c r="G37" i="2"/>
  <c r="G38" i="2"/>
  <c r="G41" i="2"/>
  <c r="G42" i="2"/>
  <c r="G45" i="2"/>
  <c r="G46" i="2"/>
  <c r="G47" i="2"/>
  <c r="G50" i="2"/>
  <c r="G53" i="2"/>
  <c r="G56" i="2"/>
  <c r="G57" i="2"/>
  <c r="G58" i="2"/>
  <c r="G61" i="2"/>
  <c r="G66" i="2"/>
  <c r="G67" i="2"/>
  <c r="G68" i="2"/>
  <c r="B75" i="2"/>
  <c r="G70" i="2" l="1"/>
  <c r="G24" i="2"/>
  <c r="G94" i="2"/>
  <c r="G95" i="2" s="1"/>
  <c r="G96" i="2" s="1"/>
  <c r="G63" i="2"/>
  <c r="G74" i="2" s="1"/>
  <c r="G75" i="2" l="1"/>
  <c r="G76" i="2" s="1"/>
</calcChain>
</file>

<file path=xl/sharedStrings.xml><?xml version="1.0" encoding="utf-8"?>
<sst xmlns="http://schemas.openxmlformats.org/spreadsheetml/2006/main" count="310" uniqueCount="280">
  <si>
    <t>U</t>
  </si>
  <si>
    <t>Quantité</t>
  </si>
  <si>
    <t>Qtés ent.</t>
  </si>
  <si>
    <t>Prix en €</t>
  </si>
  <si>
    <t>Total en €</t>
  </si>
  <si>
    <t>2</t>
  </si>
  <si>
    <t>DESCRIPTIF TRAVAUX</t>
  </si>
  <si>
    <t>CH3</t>
  </si>
  <si>
    <t>2.1</t>
  </si>
  <si>
    <t>Travaux préparatoires</t>
  </si>
  <si>
    <t>CH4</t>
  </si>
  <si>
    <t xml:space="preserve">2.1 1 </t>
  </si>
  <si>
    <t>Dépose et évacuation menuiseries</t>
  </si>
  <si>
    <t>ART</t>
  </si>
  <si>
    <t>EDA-A622</t>
  </si>
  <si>
    <t xml:space="preserve">2.1 2 </t>
  </si>
  <si>
    <t xml:space="preserve"> - Menuiseries type n°24</t>
  </si>
  <si>
    <t>U</t>
  </si>
  <si>
    <t>ART</t>
  </si>
  <si>
    <t>EC1-C850</t>
  </si>
  <si>
    <t xml:space="preserve">2.1 3 </t>
  </si>
  <si>
    <t xml:space="preserve"> - Menuiseries type n°126</t>
  </si>
  <si>
    <t>U</t>
  </si>
  <si>
    <t>ART</t>
  </si>
  <si>
    <t>EC1-B180</t>
  </si>
  <si>
    <t xml:space="preserve">2.1 4 </t>
  </si>
  <si>
    <t xml:space="preserve"> - Menuiseries type n° A</t>
  </si>
  <si>
    <t>U</t>
  </si>
  <si>
    <t>ART</t>
  </si>
  <si>
    <t>EC1-D569</t>
  </si>
  <si>
    <t xml:space="preserve">2.1 5 </t>
  </si>
  <si>
    <t xml:space="preserve"> - Menuiseries type n° B</t>
  </si>
  <si>
    <t>U</t>
  </si>
  <si>
    <t>ART</t>
  </si>
  <si>
    <t>EC1-D578</t>
  </si>
  <si>
    <t xml:space="preserve">2.1 6 </t>
  </si>
  <si>
    <t xml:space="preserve"> - PP2VTX sur escalier secours</t>
  </si>
  <si>
    <t>U</t>
  </si>
  <si>
    <t>ART</t>
  </si>
  <si>
    <t>EC1-D571</t>
  </si>
  <si>
    <t xml:space="preserve">2.1 7 </t>
  </si>
  <si>
    <t>Dépose barreaudage anti-intrusion</t>
  </si>
  <si>
    <t>U</t>
  </si>
  <si>
    <t>ART</t>
  </si>
  <si>
    <t>EC1-D683</t>
  </si>
  <si>
    <t xml:space="preserve">2.1 8 </t>
  </si>
  <si>
    <t>Dépose panneaux grillagés</t>
  </si>
  <si>
    <t>U</t>
  </si>
  <si>
    <t>ART</t>
  </si>
  <si>
    <t>EC1-D045</t>
  </si>
  <si>
    <t xml:space="preserve">2.1 9 </t>
  </si>
  <si>
    <t>Incidence pour évacuation d'ouvrages contenant des produits contaminés</t>
  </si>
  <si>
    <t>ENS</t>
  </si>
  <si>
    <t>ART</t>
  </si>
  <si>
    <t>EC1-D046</t>
  </si>
  <si>
    <t xml:space="preserve">2.1 10 </t>
  </si>
  <si>
    <t>Protection de chantiers des baies</t>
  </si>
  <si>
    <t>M2</t>
  </si>
  <si>
    <t>ART</t>
  </si>
  <si>
    <t>EC1-D567</t>
  </si>
  <si>
    <t xml:space="preserve">2.1 11 </t>
  </si>
  <si>
    <t>Reprise des tableaux</t>
  </si>
  <si>
    <t>ML</t>
  </si>
  <si>
    <t>ART</t>
  </si>
  <si>
    <t>EC1-D555</t>
  </si>
  <si>
    <t xml:space="preserve">2.1 12 </t>
  </si>
  <si>
    <t>Dépose, restauration et repose des lambrequins patrimoniaux</t>
  </si>
  <si>
    <t>ART</t>
  </si>
  <si>
    <t>EC1-C847</t>
  </si>
  <si>
    <t xml:space="preserve">2.1 13 </t>
  </si>
  <si>
    <t xml:space="preserve"> - Sur Baies Modèle TG B (Type I.6)</t>
  </si>
  <si>
    <t>U</t>
  </si>
  <si>
    <t>ART</t>
  </si>
  <si>
    <t>EC1-C872</t>
  </si>
  <si>
    <t xml:space="preserve">2.1 14 </t>
  </si>
  <si>
    <t xml:space="preserve"> - Sur Baies Modèle TG 24 (Type I.2)</t>
  </si>
  <si>
    <t>U</t>
  </si>
  <si>
    <t>ART</t>
  </si>
  <si>
    <t>EC1-C873</t>
  </si>
  <si>
    <t xml:space="preserve">2.1 15 </t>
  </si>
  <si>
    <t>Dépose, évacuation de lambrequins non conservés</t>
  </si>
  <si>
    <t>ART</t>
  </si>
  <si>
    <t>EC1-C871</t>
  </si>
  <si>
    <t xml:space="preserve">2.1 16 </t>
  </si>
  <si>
    <t>Lambrequins neufs</t>
  </si>
  <si>
    <t>U</t>
  </si>
  <si>
    <t>ART</t>
  </si>
  <si>
    <t>EC1-D613</t>
  </si>
  <si>
    <t xml:space="preserve">2.1 17 </t>
  </si>
  <si>
    <t>Dépose et évacuation des volets roulants</t>
  </si>
  <si>
    <t>U</t>
  </si>
  <si>
    <t>ART</t>
  </si>
  <si>
    <t>EC1-C848</t>
  </si>
  <si>
    <t>Total Travaux préparatoires</t>
  </si>
  <si>
    <t>STOT</t>
  </si>
  <si>
    <t>2.2</t>
  </si>
  <si>
    <t>Menuiseries extérieures</t>
  </si>
  <si>
    <t>CH4</t>
  </si>
  <si>
    <t>2.2.1</t>
  </si>
  <si>
    <t>Prototype</t>
  </si>
  <si>
    <t>CH5</t>
  </si>
  <si>
    <t xml:space="preserve">2.2.1 1 </t>
  </si>
  <si>
    <t>Prototype_ type I.2 modèle TG 24</t>
  </si>
  <si>
    <t>U</t>
  </si>
  <si>
    <t>ART</t>
  </si>
  <si>
    <t>EC1-C855</t>
  </si>
  <si>
    <t xml:space="preserve">2.2.1 2 </t>
  </si>
  <si>
    <t>Prototype_ type I.6 modèle TG B</t>
  </si>
  <si>
    <t>U</t>
  </si>
  <si>
    <t>ART</t>
  </si>
  <si>
    <t>EC1-C856</t>
  </si>
  <si>
    <t xml:space="preserve">2.2.1 3 </t>
  </si>
  <si>
    <t>Prototype_ type IV.7 modèle 126</t>
  </si>
  <si>
    <t>U</t>
  </si>
  <si>
    <t>ART</t>
  </si>
  <si>
    <t>EC1-C857</t>
  </si>
  <si>
    <t xml:space="preserve">2.2.1 4 </t>
  </si>
  <si>
    <t>Prototype_  type II.2 modèle TG A</t>
  </si>
  <si>
    <t>U</t>
  </si>
  <si>
    <t>ART</t>
  </si>
  <si>
    <t>EC1-C858</t>
  </si>
  <si>
    <t xml:space="preserve">2.2.1 5 </t>
  </si>
  <si>
    <t>Volet roulant sur Type I.2 modèle TG 24</t>
  </si>
  <si>
    <t>U</t>
  </si>
  <si>
    <t>ART</t>
  </si>
  <si>
    <t>EC1-D685</t>
  </si>
  <si>
    <t>2.2.2</t>
  </si>
  <si>
    <t>Menuiseries extérieures bois</t>
  </si>
  <si>
    <t>CH5</t>
  </si>
  <si>
    <t>2.2.2.1</t>
  </si>
  <si>
    <t>Menuiseries Type I.2, Modèle TG 24</t>
  </si>
  <si>
    <t>CH6</t>
  </si>
  <si>
    <t xml:space="preserve">2.2.2.1 1 </t>
  </si>
  <si>
    <t>Fenêtre Type I.2 modèle n°24_2OF_ imposte émalith</t>
  </si>
  <si>
    <t>U</t>
  </si>
  <si>
    <t>ART</t>
  </si>
  <si>
    <t>EC1-B187</t>
  </si>
  <si>
    <t xml:space="preserve">2.2.2.1 2 </t>
  </si>
  <si>
    <t>Fenêtre Type I.2 modèle n°24_châssis fixes_ imposte fixe émalith</t>
  </si>
  <si>
    <t>U</t>
  </si>
  <si>
    <t>ART</t>
  </si>
  <si>
    <t>EC1-D615</t>
  </si>
  <si>
    <t xml:space="preserve">2.2.2.1 3 </t>
  </si>
  <si>
    <t>Fenêtre Type I.2 modèle n°24_2OF_imposte de désenfumage</t>
  </si>
  <si>
    <t>U</t>
  </si>
  <si>
    <t>ART</t>
  </si>
  <si>
    <t>EC1-C523</t>
  </si>
  <si>
    <t>2.2.2.2</t>
  </si>
  <si>
    <t>Menuiseries Type I.6, Modèle TG B</t>
  </si>
  <si>
    <t>CH6</t>
  </si>
  <si>
    <t xml:space="preserve">2.2.2.2 1 </t>
  </si>
  <si>
    <t>Fenêtre Type I.6 Modèle n°B_2OF SP510_imposte clair</t>
  </si>
  <si>
    <t>U</t>
  </si>
  <si>
    <t>ART</t>
  </si>
  <si>
    <t>EC1-C893</t>
  </si>
  <si>
    <t xml:space="preserve">2.2.2.2 2 </t>
  </si>
  <si>
    <t>Fenêtre Type I.6 Modèle n°B_2OF SP510_imposte extraction d'air intégrée</t>
  </si>
  <si>
    <t>U</t>
  </si>
  <si>
    <t>ART</t>
  </si>
  <si>
    <t>EC1-C892</t>
  </si>
  <si>
    <t>2.2.2.3</t>
  </si>
  <si>
    <t>Menuiseries Type IV.7, Modèle TG 126</t>
  </si>
  <si>
    <t>CH6</t>
  </si>
  <si>
    <t xml:space="preserve">2.2.2.3 1 </t>
  </si>
  <si>
    <t>Ensemble menuisé Type IV.7 Modèle n°126_3 OF et imposte 3 châssis émalith</t>
  </si>
  <si>
    <t>U</t>
  </si>
  <si>
    <t>ART</t>
  </si>
  <si>
    <t>EC1-B188</t>
  </si>
  <si>
    <t xml:space="preserve">2.2.2.3 2 </t>
  </si>
  <si>
    <t>Menuiserie Type IV.7 Modèle n°126_3 OF et imposte 3 châssis émalith_E30</t>
  </si>
  <si>
    <t>U</t>
  </si>
  <si>
    <t>ART</t>
  </si>
  <si>
    <t>EC1-C890</t>
  </si>
  <si>
    <t xml:space="preserve">2.2.2.3 3 </t>
  </si>
  <si>
    <t>Menuiserie Type IV.7 Modèle n°126_3 OF et imposte 3 châssis émalith</t>
  </si>
  <si>
    <t>U</t>
  </si>
  <si>
    <t>ART</t>
  </si>
  <si>
    <t>EC1-B343</t>
  </si>
  <si>
    <t>2.2.2.4</t>
  </si>
  <si>
    <t>Menuiseries Type II.2, Modèle TG A</t>
  </si>
  <si>
    <t>CH6</t>
  </si>
  <si>
    <t xml:space="preserve">2.2.2.4 1 </t>
  </si>
  <si>
    <t>Type II.2, Modèle A_4OF_impostes fixes émalith</t>
  </si>
  <si>
    <t>U</t>
  </si>
  <si>
    <t>ART</t>
  </si>
  <si>
    <t>EC1-C891</t>
  </si>
  <si>
    <t>2.2.3</t>
  </si>
  <si>
    <t>Menuiseries extérieures neuves en aluminium</t>
  </si>
  <si>
    <t>CH5</t>
  </si>
  <si>
    <t>Porte aluminium 1VTL_CEBM_FP_OC_IMP</t>
  </si>
  <si>
    <t>U</t>
  </si>
  <si>
    <t>ART</t>
  </si>
  <si>
    <t>EC1-C894</t>
  </si>
  <si>
    <t>2.2.4</t>
  </si>
  <si>
    <t>Prestations particulières</t>
  </si>
  <si>
    <t>CH5</t>
  </si>
  <si>
    <t xml:space="preserve">2.2.4 1 </t>
  </si>
  <si>
    <t>Incidence pour remplissage ématith</t>
  </si>
  <si>
    <t>M2</t>
  </si>
  <si>
    <t>ART</t>
  </si>
  <si>
    <t>EC1-D684</t>
  </si>
  <si>
    <t xml:space="preserve">2.2.4 2 </t>
  </si>
  <si>
    <t>Incidence financière pour accès pompier</t>
  </si>
  <si>
    <t>U</t>
  </si>
  <si>
    <t>ART</t>
  </si>
  <si>
    <t>EC1-C882</t>
  </si>
  <si>
    <t xml:space="preserve">2.2.4 3 </t>
  </si>
  <si>
    <t>Incidence financière pour carré ouvrant de maintenance</t>
  </si>
  <si>
    <t>U</t>
  </si>
  <si>
    <t>ART</t>
  </si>
  <si>
    <t>EC1-C883</t>
  </si>
  <si>
    <t>2.2.5</t>
  </si>
  <si>
    <t>Essais</t>
  </si>
  <si>
    <t>CH5</t>
  </si>
  <si>
    <t xml:space="preserve">2.2.5 1 </t>
  </si>
  <si>
    <t>Essais Air - Eau - Vent</t>
  </si>
  <si>
    <t>ENS</t>
  </si>
  <si>
    <t>ART</t>
  </si>
  <si>
    <t>EC1-C984</t>
  </si>
  <si>
    <t>Total Menuiseries extérieures</t>
  </si>
  <si>
    <t>STOT</t>
  </si>
  <si>
    <t>2.3</t>
  </si>
  <si>
    <t>Occultations</t>
  </si>
  <si>
    <t>CH4</t>
  </si>
  <si>
    <t xml:space="preserve">2.3 1 </t>
  </si>
  <si>
    <t>Volets roulants motorisés sur menuiseries Type I.2 Modèle TG 24 + Tôle anti-pigeons</t>
  </si>
  <si>
    <t>U</t>
  </si>
  <si>
    <t>ART</t>
  </si>
  <si>
    <t>EC1-B229</t>
  </si>
  <si>
    <t xml:space="preserve">2.3 2 </t>
  </si>
  <si>
    <t>Stores intérieurs motorisés_ Ht ± 1.80 ml</t>
  </si>
  <si>
    <t>M2</t>
  </si>
  <si>
    <t>ART</t>
  </si>
  <si>
    <t>EC1-B227</t>
  </si>
  <si>
    <t xml:space="preserve">2.3 3 </t>
  </si>
  <si>
    <t>Film opacifiant</t>
  </si>
  <si>
    <t>M2</t>
  </si>
  <si>
    <t>ART</t>
  </si>
  <si>
    <t>EC1-D681</t>
  </si>
  <si>
    <t>Total Occultations</t>
  </si>
  <si>
    <t>STOT</t>
  </si>
  <si>
    <t>Montant HT du B MENUISERIES EXTERIEURES BOIS</t>
  </si>
  <si>
    <t>TOTHT</t>
  </si>
  <si>
    <t>TVA</t>
  </si>
  <si>
    <t>Montant TTC</t>
  </si>
  <si>
    <t>TOTTTC</t>
  </si>
  <si>
    <t>PSE 02 : Dépose complémentaire menuiserie de type n° B</t>
  </si>
  <si>
    <t>EC1-D573</t>
  </si>
  <si>
    <t>PSE 02 : Dépose barreaudage anti-intrusion</t>
  </si>
  <si>
    <t>EC1-D607</t>
  </si>
  <si>
    <t>PSE 02 : Dépose panneaux grillagés</t>
  </si>
  <si>
    <t>EC1-D600</t>
  </si>
  <si>
    <t>PSE 02 : Protection de chantiers des baies</t>
  </si>
  <si>
    <t>EC1-D603</t>
  </si>
  <si>
    <t>PSE 02 : Reprise des tableaux</t>
  </si>
  <si>
    <t>EC1-D601</t>
  </si>
  <si>
    <t>PSE 02 : Dépose, restauration et repose des lambrequins patrimoniaux_menuiseries Type B</t>
  </si>
  <si>
    <t>EC1-D604</t>
  </si>
  <si>
    <t>PSE 02 : Dépose, évacuation et restitution de lambrequins neufs_menuiseries Type B</t>
  </si>
  <si>
    <t>EC1-D605</t>
  </si>
  <si>
    <t>PSE 02 : Fenêtre Type I.6 Modèle n°B_2OF SP510_imposte clair</t>
  </si>
  <si>
    <t>EC1-D606</t>
  </si>
  <si>
    <t>EC1-D686</t>
  </si>
  <si>
    <t xml:space="preserve">PRESTATION SUPPLEMENTAIRE EVENTUELLE N°2 </t>
  </si>
  <si>
    <t>Montant HT du Lot B MENUISERIES EXTERIEURES BOIS</t>
  </si>
  <si>
    <t>PSE 02</t>
  </si>
  <si>
    <t>BASE</t>
  </si>
  <si>
    <t>2.2.3 1</t>
  </si>
  <si>
    <t>3</t>
  </si>
  <si>
    <t>PSE 02 : MENUISERIES COMPLEMENTAIRES SS-1</t>
  </si>
  <si>
    <t xml:space="preserve">3 1 </t>
  </si>
  <si>
    <t xml:space="preserve">3 2 </t>
  </si>
  <si>
    <t xml:space="preserve">3 3 </t>
  </si>
  <si>
    <t xml:space="preserve">3 4 </t>
  </si>
  <si>
    <t xml:space="preserve">3 5 </t>
  </si>
  <si>
    <t xml:space="preserve">3 6 </t>
  </si>
  <si>
    <t xml:space="preserve">3 7 </t>
  </si>
  <si>
    <t xml:space="preserve">3 8 </t>
  </si>
  <si>
    <t xml:space="preserve">3 9 </t>
  </si>
  <si>
    <t>BASE + PSE 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</si>
</sst>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3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1"/>
      <color rgb="FF000000"/>
      <name val="Arial"/>
      <family val="1"/>
    </font>
    <font>
      <sz val="10"/>
      <color rgb="FF000000"/>
      <name val="Arial"/>
      <family val="1"/>
    </font>
    <font>
      <sz val="11"/>
      <color rgb="FF5B5B5B"/>
      <name val="Arial"/>
      <family val="1"/>
    </font>
    <font>
      <sz val="10"/>
      <color rgb="FF000000"/>
      <name val="Arial Rounded MT Bold"/>
      <family val="1"/>
    </font>
    <font>
      <b/>
      <sz val="16"/>
      <color rgb="FF3AAADC"/>
      <name val="Arial"/>
      <family val="1"/>
    </font>
    <font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0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003FFF"/>
      <name val="Arial"/>
      <family val="1"/>
    </font>
    <font>
      <sz val="8"/>
      <color rgb="FF000000"/>
      <name val="Arial"/>
      <family val="1"/>
    </font>
    <font>
      <b/>
      <i/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3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6" fillId="0" borderId="0" applyFill="0">
      <alignment horizontal="left" vertical="top" wrapText="1" indent="1"/>
    </xf>
    <xf numFmtId="0" fontId="17" fillId="0" borderId="0" applyFill="0">
      <alignment horizontal="left" vertical="top" wrapText="1" indent="1"/>
    </xf>
    <xf numFmtId="0" fontId="18" fillId="0" borderId="0" applyFill="0">
      <alignment horizontal="left" vertical="top" wrapText="1" indent="1"/>
    </xf>
    <xf numFmtId="0" fontId="19" fillId="0" borderId="0" applyFill="0">
      <alignment horizontal="left" vertical="top" wrapText="1"/>
    </xf>
  </cellStyleXfs>
  <cellXfs count="65">
    <xf numFmtId="0" fontId="0" fillId="0" borderId="0" xfId="0"/>
    <xf numFmtId="0" fontId="0" fillId="0" borderId="21" xfId="0" applyBorder="1" applyAlignment="1">
      <alignment horizontal="left" vertical="top" wrapText="1"/>
    </xf>
    <xf numFmtId="0" fontId="0" fillId="0" borderId="19" xfId="0" applyBorder="1" applyAlignment="1">
      <alignment horizontal="center" vertical="top" wrapText="1"/>
    </xf>
    <xf numFmtId="0" fontId="20" fillId="0" borderId="20" xfId="0" applyFont="1" applyBorder="1" applyAlignment="1">
      <alignment horizontal="left" vertical="top" wrapText="1"/>
    </xf>
    <xf numFmtId="0" fontId="20" fillId="0" borderId="20" xfId="0" applyFont="1" applyBorder="1" applyAlignment="1">
      <alignment horizontal="center" vertical="top" wrapText="1"/>
    </xf>
    <xf numFmtId="0" fontId="20" fillId="0" borderId="20" xfId="0" applyFont="1" applyBorder="1" applyAlignment="1">
      <alignment horizontal="right" vertical="top" wrapText="1"/>
    </xf>
    <xf numFmtId="0" fontId="0" fillId="0" borderId="11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6" fillId="0" borderId="11" xfId="10" applyBorder="1">
      <alignment horizontal="left" vertical="top" wrapText="1"/>
    </xf>
    <xf numFmtId="0" fontId="6" fillId="0" borderId="10" xfId="10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7" fillId="0" borderId="7" xfId="14" applyBorder="1">
      <alignment horizontal="left" vertical="top" wrapText="1"/>
    </xf>
    <xf numFmtId="0" fontId="7" fillId="0" borderId="9" xfId="14" applyBorder="1">
      <alignment horizontal="left" vertical="top" wrapText="1"/>
    </xf>
    <xf numFmtId="0" fontId="11" fillId="0" borderId="17" xfId="27" applyBorder="1">
      <alignment horizontal="left" vertical="top" wrapText="1"/>
    </xf>
    <xf numFmtId="0" fontId="11" fillId="0" borderId="16" xfId="27" applyBorder="1">
      <alignment horizontal="left" vertical="top" wrapText="1"/>
    </xf>
    <xf numFmtId="0" fontId="0" fillId="0" borderId="6" xfId="0" applyBorder="1" applyAlignment="1" applyProtection="1">
      <alignment horizontal="left" vertical="top"/>
      <protection locked="0"/>
    </xf>
    <xf numFmtId="165" fontId="0" fillId="0" borderId="6" xfId="0" applyNumberFormat="1" applyBorder="1" applyAlignment="1" applyProtection="1">
      <alignment horizontal="center" vertical="top" wrapText="1"/>
      <protection locked="0"/>
    </xf>
    <xf numFmtId="164" fontId="0" fillId="0" borderId="6" xfId="0" applyNumberFormat="1" applyBorder="1" applyAlignment="1" applyProtection="1">
      <alignment horizontal="center" vertical="top" wrapText="1"/>
      <protection locked="0"/>
    </xf>
    <xf numFmtId="164" fontId="0" fillId="0" borderId="15" xfId="0" applyNumberFormat="1" applyBorder="1" applyAlignment="1" applyProtection="1">
      <alignment horizontal="right" vertical="top" wrapText="1"/>
      <protection locked="0"/>
    </xf>
    <xf numFmtId="0" fontId="0" fillId="0" borderId="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11" xfId="17" applyBorder="1">
      <alignment horizontal="left" vertical="top" wrapText="1"/>
    </xf>
    <xf numFmtId="0" fontId="3" fillId="0" borderId="10" xfId="17" applyBorder="1">
      <alignment horizontal="left" vertical="top" wrapText="1"/>
    </xf>
    <xf numFmtId="164" fontId="0" fillId="0" borderId="13" xfId="0" applyNumberForma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7" fillId="0" borderId="17" xfId="14" applyBorder="1">
      <alignment horizontal="left" vertical="top" wrapText="1"/>
    </xf>
    <xf numFmtId="0" fontId="7" fillId="0" borderId="16" xfId="14" applyBorder="1">
      <alignment horizontal="left" vertical="top" wrapText="1"/>
    </xf>
    <xf numFmtId="0" fontId="7" fillId="0" borderId="17" xfId="18" applyBorder="1">
      <alignment horizontal="left" vertical="top" wrapText="1"/>
    </xf>
    <xf numFmtId="0" fontId="7" fillId="0" borderId="16" xfId="18" applyBorder="1">
      <alignment horizontal="left" vertical="top" wrapText="1"/>
    </xf>
    <xf numFmtId="0" fontId="7" fillId="0" borderId="17" xfId="22" applyBorder="1">
      <alignment horizontal="left" vertical="top" wrapText="1"/>
    </xf>
    <xf numFmtId="0" fontId="7" fillId="0" borderId="16" xfId="22" applyBorder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0" fillId="0" borderId="0" xfId="0" applyFont="1" applyAlignment="1">
      <alignment horizontal="left" vertical="top" wrapText="1"/>
    </xf>
    <xf numFmtId="164" fontId="20" fillId="0" borderId="0" xfId="0" applyNumberFormat="1" applyFont="1" applyAlignment="1">
      <alignment horizontal="right" vertical="top" wrapText="1"/>
    </xf>
    <xf numFmtId="165" fontId="21" fillId="2" borderId="0" xfId="0" applyNumberFormat="1" applyFont="1" applyFill="1" applyAlignment="1">
      <alignment horizontal="left" vertical="top" wrapText="1"/>
    </xf>
    <xf numFmtId="0" fontId="0" fillId="0" borderId="22" xfId="0" applyBorder="1" applyAlignment="1">
      <alignment vertical="top"/>
    </xf>
    <xf numFmtId="0" fontId="0" fillId="0" borderId="19" xfId="0" applyBorder="1" applyAlignment="1">
      <alignment vertical="top"/>
    </xf>
    <xf numFmtId="0" fontId="11" fillId="0" borderId="0" xfId="27" applyFill="1">
      <alignment horizontal="left" vertical="top" wrapText="1"/>
    </xf>
    <xf numFmtId="0" fontId="22" fillId="0" borderId="21" xfId="0" applyFont="1" applyBorder="1" applyAlignment="1">
      <alignment vertical="top"/>
    </xf>
    <xf numFmtId="0" fontId="0" fillId="0" borderId="21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6" fillId="0" borderId="21" xfId="10" applyBorder="1">
      <alignment horizontal="left" vertical="top" wrapText="1"/>
    </xf>
    <xf numFmtId="0" fontId="11" fillId="0" borderId="7" xfId="27" applyBorder="1">
      <alignment horizontal="left" vertical="top" wrapText="1"/>
    </xf>
    <xf numFmtId="0" fontId="20" fillId="0" borderId="24" xfId="0" applyFont="1" applyBorder="1" applyAlignment="1">
      <alignment horizontal="left" vertical="top" wrapText="1"/>
    </xf>
    <xf numFmtId="0" fontId="0" fillId="0" borderId="24" xfId="0" applyBorder="1"/>
    <xf numFmtId="165" fontId="21" fillId="2" borderId="26" xfId="0" applyNumberFormat="1" applyFont="1" applyFill="1" applyBorder="1" applyAlignment="1">
      <alignment horizontal="left" vertical="top" wrapText="1"/>
    </xf>
    <xf numFmtId="0" fontId="20" fillId="0" borderId="0" xfId="0" applyFont="1" applyBorder="1" applyAlignment="1">
      <alignment horizontal="left" vertical="top" wrapText="1"/>
    </xf>
    <xf numFmtId="0" fontId="0" fillId="0" borderId="0" xfId="0" applyBorder="1"/>
    <xf numFmtId="0" fontId="0" fillId="0" borderId="27" xfId="0" applyBorder="1"/>
    <xf numFmtId="0" fontId="0" fillId="0" borderId="28" xfId="0" applyBorder="1"/>
    <xf numFmtId="0" fontId="20" fillId="0" borderId="29" xfId="0" applyFont="1" applyBorder="1" applyAlignment="1">
      <alignment horizontal="left" vertical="top" wrapText="1"/>
    </xf>
    <xf numFmtId="0" fontId="0" fillId="0" borderId="29" xfId="0" applyBorder="1"/>
    <xf numFmtId="0" fontId="0" fillId="0" borderId="30" xfId="0" applyBorder="1"/>
    <xf numFmtId="164" fontId="0" fillId="0" borderId="25" xfId="0" applyNumberFormat="1" applyBorder="1" applyAlignment="1" applyProtection="1">
      <alignment horizontal="right" vertical="top" wrapText="1"/>
      <protection locked="0"/>
    </xf>
    <xf numFmtId="0" fontId="10" fillId="0" borderId="23" xfId="27" applyFont="1" applyFill="1" applyBorder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bin"/><Relationship Id="rId1" Type="http://schemas.openxmlformats.org/officeDocument/2006/relationships/image" Target="../media/image1.bin"/><Relationship Id="rId5" Type="http://schemas.openxmlformats.org/officeDocument/2006/relationships/image" Target="../media/image5.png"/><Relationship Id="rId4" Type="http://schemas.openxmlformats.org/officeDocument/2006/relationships/image" Target="../media/image4.bin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-16122</xdr:rowOff>
    </xdr:from>
    <xdr:to>
      <xdr:col>0</xdr:col>
      <xdr:colOff>6624000</xdr:colOff>
      <xdr:row>49</xdr:row>
      <xdr:rowOff>128961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-16122"/>
          <a:ext cx="6642157" cy="9479583"/>
        </a:xfrm>
        <a:prstGeom prst="rect">
          <a:avLst/>
        </a:prstGeom>
        <a:noFill/>
        <a:ln w="635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2628000</xdr:colOff>
      <xdr:row>13</xdr:row>
      <xdr:rowOff>119100</xdr:rowOff>
    </xdr:from>
    <xdr:to>
      <xdr:col>0</xdr:col>
      <xdr:colOff>5688000</xdr:colOff>
      <xdr:row>28</xdr:row>
      <xdr:rowOff>115148</xdr:rowOff>
    </xdr:to>
    <xdr:pic>
      <xdr:nvPic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39789" y="2595600"/>
          <a:ext cx="85" cy="79"/>
        </a:xfrm>
        <a:prstGeom prst="rect">
          <a:avLst/>
        </a:prstGeom>
      </xdr:spPr>
    </xdr:pic>
    <xdr:clientData/>
  </xdr:twoCellAnchor>
  <xdr:twoCellAnchor editAs="absolute">
    <xdr:from>
      <xdr:col>0</xdr:col>
      <xdr:colOff>36000</xdr:colOff>
      <xdr:row>11</xdr:row>
      <xdr:rowOff>113178</xdr:rowOff>
    </xdr:from>
    <xdr:to>
      <xdr:col>0</xdr:col>
      <xdr:colOff>1656000</xdr:colOff>
      <xdr:row>14</xdr:row>
      <xdr:rowOff>186548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64487" y="2208678"/>
          <a:ext cx="1612174" cy="6448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800" b="1" i="0">
              <a:solidFill>
                <a:srgbClr val="3AAADC"/>
              </a:solidFill>
              <a:latin typeface="Tahoma"/>
            </a:rPr>
            <a:t>ARCHITECTE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Tahoma"/>
            </a:rPr>
            <a:t>GRAND ANGLE ARCHITECTURE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Tahoma"/>
            </a:rPr>
            <a:t>25 rue Saint Simon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Tahoma"/>
            </a:rPr>
            <a:t>69009 LYON</a:t>
          </a:r>
        </a:p>
        <a:p>
          <a:pPr algn="l"/>
          <a:endParaRPr sz="800">
            <a:solidFill>
              <a:srgbClr val="000000"/>
            </a:solidFill>
            <a:latin typeface="Tahoma"/>
          </a:endParaRPr>
        </a:p>
      </xdr:txBody>
    </xdr:sp>
    <xdr:clientData/>
  </xdr:twoCellAnchor>
  <xdr:twoCellAnchor editAs="absolute">
    <xdr:from>
      <xdr:col>0</xdr:col>
      <xdr:colOff>36000</xdr:colOff>
      <xdr:row>18</xdr:row>
      <xdr:rowOff>53296</xdr:rowOff>
    </xdr:from>
    <xdr:to>
      <xdr:col>0</xdr:col>
      <xdr:colOff>1656000</xdr:colOff>
      <xdr:row>21</xdr:row>
      <xdr:rowOff>126665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64487" y="3482296"/>
          <a:ext cx="1612174" cy="6448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800" b="1" i="0">
              <a:solidFill>
                <a:srgbClr val="3AAADC"/>
              </a:solidFill>
              <a:latin typeface="Tahoma"/>
            </a:rPr>
            <a:t>ECONOMISTE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Tahoma"/>
            </a:rPr>
            <a:t>BIMING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Tahoma"/>
            </a:rPr>
            <a:t>13, rue Jean Grolier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Tahoma"/>
            </a:rPr>
            <a:t>69007 LYON</a:t>
          </a:r>
        </a:p>
        <a:p>
          <a:pPr algn="l"/>
          <a:endParaRPr sz="800">
            <a:solidFill>
              <a:srgbClr val="000000"/>
            </a:solidFill>
            <a:latin typeface="Tahoma"/>
          </a:endParaRPr>
        </a:p>
      </xdr:txBody>
    </xdr:sp>
    <xdr:clientData/>
  </xdr:twoCellAnchor>
  <xdr:twoCellAnchor editAs="absolute">
    <xdr:from>
      <xdr:col>0</xdr:col>
      <xdr:colOff>1764000</xdr:colOff>
      <xdr:row>0</xdr:row>
      <xdr:rowOff>32243</xdr:rowOff>
    </xdr:from>
    <xdr:to>
      <xdr:col>0</xdr:col>
      <xdr:colOff>6552000</xdr:colOff>
      <xdr:row>13</xdr:row>
      <xdr:rowOff>54613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773391" y="32243"/>
          <a:ext cx="4788157" cy="249887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endParaRPr sz="2000" b="1">
            <a:solidFill>
              <a:srgbClr val="000000"/>
            </a:solidFill>
            <a:latin typeface="Tahoma"/>
          </a:endParaRPr>
        </a:p>
        <a:p>
          <a:pPr algn="ctr"/>
          <a:r>
            <a:rPr lang="fr-FR" sz="2000" b="1" i="0">
              <a:solidFill>
                <a:srgbClr val="000000"/>
              </a:solidFill>
              <a:latin typeface="Tahoma"/>
            </a:rPr>
            <a:t>HCL_Restructuration URCC</a:t>
          </a:r>
        </a:p>
        <a:p>
          <a:pPr algn="ctr"/>
          <a:endParaRPr sz="1600" b="1">
            <a:solidFill>
              <a:srgbClr val="000000"/>
            </a:solidFill>
            <a:latin typeface="Tahoma"/>
          </a:endParaRPr>
        </a:p>
        <a:p>
          <a:pPr algn="ctr"/>
          <a:endParaRPr sz="1200">
            <a:solidFill>
              <a:srgbClr val="000000"/>
            </a:solidFill>
            <a:latin typeface="Tahoma"/>
          </a:endParaRPr>
        </a:p>
        <a:p>
          <a:pPr algn="ctr"/>
          <a:endParaRPr sz="1200">
            <a:solidFill>
              <a:srgbClr val="000000"/>
            </a:solidFill>
            <a:latin typeface="Tahoma"/>
          </a:endParaRPr>
        </a:p>
        <a:p>
          <a:pPr algn="ctr"/>
          <a:endParaRPr sz="1200">
            <a:solidFill>
              <a:srgbClr val="000000"/>
            </a:solidFill>
            <a:latin typeface="Tahoma"/>
          </a:endParaRPr>
        </a:p>
        <a:p>
          <a:pPr algn="ctr"/>
          <a:r>
            <a:rPr lang="fr-FR" sz="1200" b="0" i="0">
              <a:solidFill>
                <a:srgbClr val="000000"/>
              </a:solidFill>
              <a:latin typeface="Tahoma"/>
            </a:rPr>
            <a:t>5 place d'Arsonval</a:t>
          </a:r>
        </a:p>
        <a:p>
          <a:pPr algn="ctr"/>
          <a:r>
            <a:rPr lang="fr-FR" sz="1200" b="0" i="0">
              <a:solidFill>
                <a:srgbClr val="000000"/>
              </a:solidFill>
              <a:latin typeface="Tahoma"/>
            </a:rPr>
            <a:t>69003 LYON</a:t>
          </a:r>
        </a:p>
      </xdr:txBody>
    </xdr:sp>
    <xdr:clientData/>
  </xdr:twoCellAnchor>
  <xdr:twoCellAnchor editAs="absolute">
    <xdr:from>
      <xdr:col>0</xdr:col>
      <xdr:colOff>1692000</xdr:colOff>
      <xdr:row>0</xdr:row>
      <xdr:rowOff>-16122</xdr:rowOff>
    </xdr:from>
    <xdr:to>
      <xdr:col>0</xdr:col>
      <xdr:colOff>1692000</xdr:colOff>
      <xdr:row>49</xdr:row>
      <xdr:rowOff>128961</xdr:rowOff>
    </xdr:to>
    <xdr:cxnSp macro="">
      <xdr:nvCxn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>
        <a:xfrm>
          <a:off x="1708904" y="-16122"/>
          <a:ext cx="0" cy="9479583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0</xdr:colOff>
      <xdr:row>48</xdr:row>
      <xdr:rowOff>29270</xdr:rowOff>
    </xdr:from>
    <xdr:to>
      <xdr:col>0</xdr:col>
      <xdr:colOff>6624000</xdr:colOff>
      <xdr:row>48</xdr:row>
      <xdr:rowOff>29270</xdr:rowOff>
    </xdr:to>
    <xdr:cxnSp macro="">
      <xdr:nvCxnSpPr>
        <xdr:cNvPr id="9" name="Forme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CxnSpPr/>
      </xdr:nvCxnSpPr>
      <xdr:spPr>
        <a:xfrm>
          <a:off x="0" y="9173270"/>
          <a:ext cx="6642157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0</xdr:colOff>
      <xdr:row>47</xdr:row>
      <xdr:rowOff>10187</xdr:rowOff>
    </xdr:from>
    <xdr:to>
      <xdr:col>0</xdr:col>
      <xdr:colOff>6624000</xdr:colOff>
      <xdr:row>47</xdr:row>
      <xdr:rowOff>10187</xdr:rowOff>
    </xdr:to>
    <xdr:cxnSp macro="">
      <xdr:nvCxnSpPr>
        <xdr:cNvPr id="10" name="Forme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CxnSpPr/>
      </xdr:nvCxnSpPr>
      <xdr:spPr>
        <a:xfrm>
          <a:off x="0" y="8963687"/>
          <a:ext cx="6642157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180000</xdr:colOff>
      <xdr:row>47</xdr:row>
      <xdr:rowOff>58552</xdr:rowOff>
    </xdr:from>
    <xdr:to>
      <xdr:col>0</xdr:col>
      <xdr:colOff>1440000</xdr:colOff>
      <xdr:row>48</xdr:row>
      <xdr:rowOff>126000</xdr:rowOff>
    </xdr:to>
    <xdr:sp macro="" textlink="">
      <xdr:nvSpPr>
        <xdr:cNvPr id="11" name="Forme9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209583" y="9012052"/>
          <a:ext cx="1257496" cy="25794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000" b="0" i="0">
              <a:solidFill>
                <a:srgbClr val="000000"/>
              </a:solidFill>
              <a:latin typeface="Tahoma"/>
            </a:rPr>
            <a:t>EMETTEUR</a:t>
          </a:r>
        </a:p>
      </xdr:txBody>
    </xdr:sp>
    <xdr:clientData/>
  </xdr:twoCellAnchor>
  <xdr:twoCellAnchor editAs="absolute">
    <xdr:from>
      <xdr:col>0</xdr:col>
      <xdr:colOff>72000</xdr:colOff>
      <xdr:row>48</xdr:row>
      <xdr:rowOff>61513</xdr:rowOff>
    </xdr:from>
    <xdr:to>
      <xdr:col>0</xdr:col>
      <xdr:colOff>1584000</xdr:colOff>
      <xdr:row>49</xdr:row>
      <xdr:rowOff>128961</xdr:rowOff>
    </xdr:to>
    <xdr:sp macro="" textlink="">
      <xdr:nvSpPr>
        <xdr:cNvPr id="12" name="Forme1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80609" y="9205513"/>
          <a:ext cx="1531565" cy="25794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400" b="0" i="0">
              <a:solidFill>
                <a:srgbClr val="000000"/>
              </a:solidFill>
              <a:latin typeface="Tahoma"/>
            </a:rPr>
            <a:t>BIMING</a:t>
          </a:r>
        </a:p>
      </xdr:txBody>
    </xdr:sp>
    <xdr:clientData/>
  </xdr:twoCellAnchor>
  <xdr:twoCellAnchor editAs="absolute">
    <xdr:from>
      <xdr:col>0</xdr:col>
      <xdr:colOff>2196000</xdr:colOff>
      <xdr:row>47</xdr:row>
      <xdr:rowOff>58552</xdr:rowOff>
    </xdr:from>
    <xdr:to>
      <xdr:col>0</xdr:col>
      <xdr:colOff>2988000</xdr:colOff>
      <xdr:row>48</xdr:row>
      <xdr:rowOff>126000</xdr:rowOff>
    </xdr:to>
    <xdr:sp macro="" textlink="">
      <xdr:nvSpPr>
        <xdr:cNvPr id="13" name="Forme1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2208678" y="9012052"/>
          <a:ext cx="806087" cy="25794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000" b="0" i="0">
              <a:solidFill>
                <a:srgbClr val="000000"/>
              </a:solidFill>
              <a:latin typeface="Tahoma"/>
            </a:rPr>
            <a:t>AFFAIRE</a:t>
          </a:r>
        </a:p>
      </xdr:txBody>
    </xdr:sp>
    <xdr:clientData/>
  </xdr:twoCellAnchor>
  <xdr:twoCellAnchor editAs="absolute">
    <xdr:from>
      <xdr:col>0</xdr:col>
      <xdr:colOff>1872000</xdr:colOff>
      <xdr:row>48</xdr:row>
      <xdr:rowOff>61513</xdr:rowOff>
    </xdr:from>
    <xdr:to>
      <xdr:col>0</xdr:col>
      <xdr:colOff>3240000</xdr:colOff>
      <xdr:row>49</xdr:row>
      <xdr:rowOff>48352</xdr:rowOff>
    </xdr:to>
    <xdr:sp macro="" textlink="">
      <xdr:nvSpPr>
        <xdr:cNvPr id="14" name="Forme1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1902365" y="9205513"/>
          <a:ext cx="1354226" cy="1773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200" b="0" i="0">
              <a:solidFill>
                <a:srgbClr val="000000"/>
              </a:solidFill>
              <a:latin typeface="Tahoma"/>
            </a:rPr>
            <a:t>LYON 03 - PAV. X</a:t>
          </a:r>
        </a:p>
      </xdr:txBody>
    </xdr:sp>
    <xdr:clientData/>
  </xdr:twoCellAnchor>
  <xdr:twoCellAnchor editAs="absolute">
    <xdr:from>
      <xdr:col>0</xdr:col>
      <xdr:colOff>3384000</xdr:colOff>
      <xdr:row>47</xdr:row>
      <xdr:rowOff>58552</xdr:rowOff>
    </xdr:from>
    <xdr:to>
      <xdr:col>0</xdr:col>
      <xdr:colOff>4176000</xdr:colOff>
      <xdr:row>48</xdr:row>
      <xdr:rowOff>126000</xdr:rowOff>
    </xdr:to>
    <xdr:sp macro="" textlink="">
      <xdr:nvSpPr>
        <xdr:cNvPr id="15" name="Forme13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3401687" y="9012052"/>
          <a:ext cx="806087" cy="25794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000" b="0" i="0">
              <a:solidFill>
                <a:srgbClr val="000000"/>
              </a:solidFill>
              <a:latin typeface="Tahoma"/>
            </a:rPr>
            <a:t>PHASE</a:t>
          </a:r>
        </a:p>
      </xdr:txBody>
    </xdr:sp>
    <xdr:clientData/>
  </xdr:twoCellAnchor>
  <xdr:twoCellAnchor editAs="absolute">
    <xdr:from>
      <xdr:col>0</xdr:col>
      <xdr:colOff>3384000</xdr:colOff>
      <xdr:row>48</xdr:row>
      <xdr:rowOff>61513</xdr:rowOff>
    </xdr:from>
    <xdr:to>
      <xdr:col>0</xdr:col>
      <xdr:colOff>4176000</xdr:colOff>
      <xdr:row>49</xdr:row>
      <xdr:rowOff>128961</xdr:rowOff>
    </xdr:to>
    <xdr:sp macro="" textlink="">
      <xdr:nvSpPr>
        <xdr:cNvPr id="16" name="Forme14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3401687" y="9205513"/>
          <a:ext cx="806087" cy="25794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200" b="0" i="0">
              <a:solidFill>
                <a:srgbClr val="000000"/>
              </a:solidFill>
              <a:latin typeface="Tahoma"/>
            </a:rPr>
            <a:t>DCE URCC PHASE 2</a:t>
          </a:r>
        </a:p>
      </xdr:txBody>
    </xdr:sp>
    <xdr:clientData/>
  </xdr:twoCellAnchor>
  <xdr:twoCellAnchor editAs="absolute">
    <xdr:from>
      <xdr:col>0</xdr:col>
      <xdr:colOff>4500000</xdr:colOff>
      <xdr:row>47</xdr:row>
      <xdr:rowOff>58552</xdr:rowOff>
    </xdr:from>
    <xdr:to>
      <xdr:col>0</xdr:col>
      <xdr:colOff>5328000</xdr:colOff>
      <xdr:row>48</xdr:row>
      <xdr:rowOff>126000</xdr:rowOff>
    </xdr:to>
    <xdr:sp macro="" textlink="">
      <xdr:nvSpPr>
        <xdr:cNvPr id="17" name="Forme15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4530209" y="9012052"/>
          <a:ext cx="806087" cy="25794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000" b="0" i="0">
              <a:solidFill>
                <a:srgbClr val="000000"/>
              </a:solidFill>
              <a:latin typeface="Tahoma"/>
            </a:rPr>
            <a:t>DATE</a:t>
          </a:r>
        </a:p>
      </xdr:txBody>
    </xdr:sp>
    <xdr:clientData/>
  </xdr:twoCellAnchor>
  <xdr:twoCellAnchor editAs="absolute">
    <xdr:from>
      <xdr:col>0</xdr:col>
      <xdr:colOff>4500000</xdr:colOff>
      <xdr:row>48</xdr:row>
      <xdr:rowOff>61513</xdr:rowOff>
    </xdr:from>
    <xdr:to>
      <xdr:col>0</xdr:col>
      <xdr:colOff>5328000</xdr:colOff>
      <xdr:row>49</xdr:row>
      <xdr:rowOff>128961</xdr:rowOff>
    </xdr:to>
    <xdr:sp macro="" textlink="">
      <xdr:nvSpPr>
        <xdr:cNvPr id="18" name="Forme16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4530209" y="9205513"/>
          <a:ext cx="806087" cy="25794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200" b="0" i="0">
              <a:solidFill>
                <a:srgbClr val="000000"/>
              </a:solidFill>
              <a:latin typeface="Tahoma"/>
            </a:rPr>
            <a:t>23/06/2025</a:t>
          </a:r>
        </a:p>
      </xdr:txBody>
    </xdr:sp>
    <xdr:clientData/>
  </xdr:twoCellAnchor>
  <xdr:twoCellAnchor editAs="absolute">
    <xdr:from>
      <xdr:col>0</xdr:col>
      <xdr:colOff>5544000</xdr:colOff>
      <xdr:row>47</xdr:row>
      <xdr:rowOff>58552</xdr:rowOff>
    </xdr:from>
    <xdr:to>
      <xdr:col>0</xdr:col>
      <xdr:colOff>6336000</xdr:colOff>
      <xdr:row>48</xdr:row>
      <xdr:rowOff>126000</xdr:rowOff>
    </xdr:to>
    <xdr:sp macro="" textlink="">
      <xdr:nvSpPr>
        <xdr:cNvPr id="19" name="Forme17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/>
      </xdr:nvSpPr>
      <xdr:spPr>
        <a:xfrm>
          <a:off x="5562000" y="9012052"/>
          <a:ext cx="806087" cy="25794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000" b="0" i="0">
              <a:solidFill>
                <a:srgbClr val="000000"/>
              </a:solidFill>
              <a:latin typeface="Tahoma"/>
            </a:rPr>
            <a:t>INDICE</a:t>
          </a:r>
        </a:p>
      </xdr:txBody>
    </xdr:sp>
    <xdr:clientData/>
  </xdr:twoCellAnchor>
  <xdr:twoCellAnchor editAs="absolute">
    <xdr:from>
      <xdr:col>0</xdr:col>
      <xdr:colOff>5544000</xdr:colOff>
      <xdr:row>48</xdr:row>
      <xdr:rowOff>61513</xdr:rowOff>
    </xdr:from>
    <xdr:to>
      <xdr:col>0</xdr:col>
      <xdr:colOff>6336000</xdr:colOff>
      <xdr:row>49</xdr:row>
      <xdr:rowOff>128961</xdr:rowOff>
    </xdr:to>
    <xdr:sp macro="" textlink="">
      <xdr:nvSpPr>
        <xdr:cNvPr id="20" name="Forme18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>
        <a:xfrm>
          <a:off x="5545878" y="9205513"/>
          <a:ext cx="806087" cy="25794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200" b="0" i="0">
              <a:solidFill>
                <a:srgbClr val="000000"/>
              </a:solidFill>
              <a:latin typeface="Tahoma"/>
            </a:rPr>
            <a:t>1</a:t>
          </a:r>
        </a:p>
      </xdr:txBody>
    </xdr:sp>
    <xdr:clientData/>
  </xdr:twoCellAnchor>
  <xdr:twoCellAnchor editAs="absolute">
    <xdr:from>
      <xdr:col>0</xdr:col>
      <xdr:colOff>1764000</xdr:colOff>
      <xdr:row>28</xdr:row>
      <xdr:rowOff>163513</xdr:rowOff>
    </xdr:from>
    <xdr:to>
      <xdr:col>0</xdr:col>
      <xdr:colOff>6552000</xdr:colOff>
      <xdr:row>45</xdr:row>
      <xdr:rowOff>181604</xdr:rowOff>
    </xdr:to>
    <xdr:sp macro="" textlink="">
      <xdr:nvSpPr>
        <xdr:cNvPr id="21" name="Forme19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/>
      </xdr:nvSpPr>
      <xdr:spPr>
        <a:xfrm>
          <a:off x="1789513" y="5497513"/>
          <a:ext cx="4772035" cy="325659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endParaRPr sz="3600">
            <a:solidFill>
              <a:srgbClr val="3AAADC"/>
            </a:solidFill>
            <a:latin typeface="Tahoma"/>
          </a:endParaRPr>
        </a:p>
        <a:p>
          <a:pPr algn="ctr"/>
          <a:endParaRPr sz="3600">
            <a:solidFill>
              <a:srgbClr val="3AAADC"/>
            </a:solidFill>
            <a:latin typeface="Tahoma"/>
          </a:endParaRPr>
        </a:p>
        <a:p>
          <a:pPr algn="ctr"/>
          <a:r>
            <a:rPr lang="fr-FR" sz="3600" b="0" i="0">
              <a:solidFill>
                <a:srgbClr val="3AAADC"/>
              </a:solidFill>
              <a:latin typeface="Tahoma"/>
            </a:rPr>
            <a:t>DPGF</a:t>
          </a:r>
        </a:p>
        <a:p>
          <a:pPr algn="ctr"/>
          <a:endParaRPr sz="3600">
            <a:solidFill>
              <a:srgbClr val="3AAADC"/>
            </a:solidFill>
            <a:latin typeface="Tahoma"/>
          </a:endParaRPr>
        </a:p>
        <a:p>
          <a:pPr algn="ctr"/>
          <a:r>
            <a:rPr lang="fr-FR" sz="2800" b="0" i="0">
              <a:solidFill>
                <a:srgbClr val="000000"/>
              </a:solidFill>
              <a:latin typeface="Tahoma"/>
            </a:rPr>
            <a:t>Lot N°B MENUISERIES EXTERIEURES BOIS</a:t>
          </a:r>
        </a:p>
      </xdr:txBody>
    </xdr:sp>
    <xdr:clientData/>
  </xdr:twoCellAnchor>
  <xdr:twoCellAnchor editAs="absolute">
    <xdr:from>
      <xdr:col>0</xdr:col>
      <xdr:colOff>540000</xdr:colOff>
      <xdr:row>1</xdr:row>
      <xdr:rowOff>83570</xdr:rowOff>
    </xdr:from>
    <xdr:to>
      <xdr:col>0</xdr:col>
      <xdr:colOff>1152000</xdr:colOff>
      <xdr:row>4</xdr:row>
      <xdr:rowOff>108574</xdr:rowOff>
    </xdr:to>
    <xdr:pic>
      <xdr:nvPicPr>
        <xdr:cNvPr id="22" name="Forme2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1909" y="274070"/>
          <a:ext cx="17" cy="17"/>
        </a:xfrm>
        <a:prstGeom prst="rect">
          <a:avLst/>
        </a:prstGeom>
      </xdr:spPr>
    </xdr:pic>
    <xdr:clientData/>
  </xdr:twoCellAnchor>
  <xdr:twoCellAnchor editAs="absolute">
    <xdr:from>
      <xdr:col>0</xdr:col>
      <xdr:colOff>36000</xdr:colOff>
      <xdr:row>4</xdr:row>
      <xdr:rowOff>124696</xdr:rowOff>
    </xdr:from>
    <xdr:to>
      <xdr:col>0</xdr:col>
      <xdr:colOff>1656000</xdr:colOff>
      <xdr:row>8</xdr:row>
      <xdr:rowOff>7565</xdr:rowOff>
    </xdr:to>
    <xdr:sp macro="" textlink="">
      <xdr:nvSpPr>
        <xdr:cNvPr id="23" name="Forme2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/>
      </xdr:nvSpPr>
      <xdr:spPr>
        <a:xfrm>
          <a:off x="64487" y="886696"/>
          <a:ext cx="1612174" cy="6448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800" b="1" i="0">
              <a:solidFill>
                <a:srgbClr val="3AAADC"/>
              </a:solidFill>
              <a:latin typeface="Tahoma"/>
            </a:rPr>
            <a:t>MAITRE D'OUVRAGE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Tahoma"/>
            </a:rPr>
            <a:t>HOSPICES CIVILS DE LYON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Tahoma"/>
            </a:rPr>
            <a:t>Direction des Affaires Techniques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Tahoma"/>
            </a:rPr>
            <a:t>69003 LYON</a:t>
          </a:r>
        </a:p>
        <a:p>
          <a:pPr algn="l"/>
          <a:endParaRPr sz="800">
            <a:solidFill>
              <a:srgbClr val="000000"/>
            </a:solidFill>
            <a:latin typeface="Tahoma"/>
          </a:endParaRPr>
        </a:p>
      </xdr:txBody>
    </xdr:sp>
    <xdr:clientData/>
  </xdr:twoCellAnchor>
  <xdr:twoCellAnchor editAs="absolute">
    <xdr:from>
      <xdr:col>0</xdr:col>
      <xdr:colOff>252000</xdr:colOff>
      <xdr:row>15</xdr:row>
      <xdr:rowOff>12170</xdr:rowOff>
    </xdr:from>
    <xdr:to>
      <xdr:col>0</xdr:col>
      <xdr:colOff>1404000</xdr:colOff>
      <xdr:row>18</xdr:row>
      <xdr:rowOff>37174</xdr:rowOff>
    </xdr:to>
    <xdr:pic>
      <xdr:nvPicPr>
        <xdr:cNvPr id="24" name="Forme22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0407" y="2869670"/>
          <a:ext cx="32" cy="17"/>
        </a:xfrm>
        <a:prstGeom prst="rect">
          <a:avLst/>
        </a:prstGeom>
      </xdr:spPr>
    </xdr:pic>
    <xdr:clientData/>
  </xdr:twoCellAnchor>
  <xdr:twoCellAnchor editAs="absolute">
    <xdr:from>
      <xdr:col>0</xdr:col>
      <xdr:colOff>72000</xdr:colOff>
      <xdr:row>9</xdr:row>
      <xdr:rowOff>46920</xdr:rowOff>
    </xdr:from>
    <xdr:to>
      <xdr:col>0</xdr:col>
      <xdr:colOff>1584000</xdr:colOff>
      <xdr:row>10</xdr:row>
      <xdr:rowOff>122188</xdr:rowOff>
    </xdr:to>
    <xdr:pic>
      <xdr:nvPicPr>
        <xdr:cNvPr id="25" name="Forme23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730" y="1761420"/>
          <a:ext cx="42" cy="7"/>
        </a:xfrm>
        <a:prstGeom prst="rect">
          <a:avLst/>
        </a:prstGeom>
      </xdr:spPr>
    </xdr:pic>
    <xdr:clientData/>
  </xdr:twoCellAnchor>
  <xdr:twoCellAnchor editAs="absolute">
    <xdr:from>
      <xdr:col>0</xdr:col>
      <xdr:colOff>432000</xdr:colOff>
      <xdr:row>22</xdr:row>
      <xdr:rowOff>16774</xdr:rowOff>
    </xdr:from>
    <xdr:to>
      <xdr:col>0</xdr:col>
      <xdr:colOff>1260000</xdr:colOff>
      <xdr:row>25</xdr:row>
      <xdr:rowOff>41778</xdr:rowOff>
    </xdr:to>
    <xdr:pic>
      <xdr:nvPicPr>
        <xdr:cNvPr id="26" name="Forme24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6157" y="4207774"/>
          <a:ext cx="23" cy="17"/>
        </a:xfrm>
        <a:prstGeom prst="rect">
          <a:avLst/>
        </a:prstGeom>
      </xdr:spPr>
    </xdr:pic>
    <xdr:clientData/>
  </xdr:twoCellAnchor>
  <xdr:twoCellAnchor editAs="absolute">
    <xdr:from>
      <xdr:col>0</xdr:col>
      <xdr:colOff>36000</xdr:colOff>
      <xdr:row>25</xdr:row>
      <xdr:rowOff>74022</xdr:rowOff>
    </xdr:from>
    <xdr:to>
      <xdr:col>0</xdr:col>
      <xdr:colOff>1656000</xdr:colOff>
      <xdr:row>28</xdr:row>
      <xdr:rowOff>147391</xdr:rowOff>
    </xdr:to>
    <xdr:sp macro="" textlink="">
      <xdr:nvSpPr>
        <xdr:cNvPr id="27" name="Forme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/>
      </xdr:nvSpPr>
      <xdr:spPr>
        <a:xfrm>
          <a:off x="64487" y="4836522"/>
          <a:ext cx="1612174" cy="6448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800" b="1" i="0">
              <a:solidFill>
                <a:srgbClr val="3AAADC"/>
              </a:solidFill>
              <a:latin typeface="Tahoma"/>
            </a:rPr>
            <a:t>FLUIDES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Tahoma"/>
            </a:rPr>
            <a:t>OXY INGENIERIE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Tahoma"/>
            </a:rPr>
            <a:t>70 rue Saint Jean de Dieu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Tahoma"/>
            </a:rPr>
            <a:t>69007 LYON</a:t>
          </a:r>
        </a:p>
        <a:p>
          <a:pPr algn="l"/>
          <a:endParaRPr sz="800">
            <a:solidFill>
              <a:srgbClr val="000000"/>
            </a:solidFill>
            <a:latin typeface="Tahoma"/>
          </a:endParaRPr>
        </a:p>
      </xdr:txBody>
    </xdr:sp>
    <xdr:clientData/>
  </xdr:twoCellAnchor>
  <xdr:twoCellAnchor editAs="absolute">
    <xdr:from>
      <xdr:col>0</xdr:col>
      <xdr:colOff>36000</xdr:colOff>
      <xdr:row>32</xdr:row>
      <xdr:rowOff>46383</xdr:rowOff>
    </xdr:from>
    <xdr:to>
      <xdr:col>0</xdr:col>
      <xdr:colOff>1656000</xdr:colOff>
      <xdr:row>35</xdr:row>
      <xdr:rowOff>119752</xdr:rowOff>
    </xdr:to>
    <xdr:sp macro="" textlink="">
      <xdr:nvSpPr>
        <xdr:cNvPr id="28" name="Forme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/>
      </xdr:nvSpPr>
      <xdr:spPr>
        <a:xfrm>
          <a:off x="64487" y="6142383"/>
          <a:ext cx="1612174" cy="6448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endParaRPr sz="800" b="1">
            <a:solidFill>
              <a:srgbClr val="3AAADC"/>
            </a:solidFill>
            <a:latin typeface="Tahoma"/>
          </a:endParaRPr>
        </a:p>
        <a:p>
          <a:pPr algn="l"/>
          <a:endParaRPr sz="800" b="1">
            <a:solidFill>
              <a:srgbClr val="000000"/>
            </a:solidFill>
            <a:latin typeface="Tahoma"/>
          </a:endParaRPr>
        </a:p>
        <a:p>
          <a:pPr algn="l"/>
          <a:endParaRPr sz="800">
            <a:solidFill>
              <a:srgbClr val="000000"/>
            </a:solidFill>
            <a:latin typeface="Tahoma"/>
          </a:endParaRPr>
        </a:p>
        <a:p>
          <a:pPr algn="l"/>
          <a:r>
            <a:rPr lang="fr-FR" sz="800" b="0" i="0">
              <a:solidFill>
                <a:srgbClr val="000000"/>
              </a:solidFill>
              <a:latin typeface="Tahoma"/>
            </a:rPr>
            <a:t> </a:t>
          </a:r>
        </a:p>
        <a:p>
          <a:pPr algn="l"/>
          <a:endParaRPr sz="800">
            <a:solidFill>
              <a:srgbClr val="000000"/>
            </a:solidFill>
            <a:latin typeface="Tahom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4</xdr:col>
      <xdr:colOff>591240</xdr:colOff>
      <xdr:row>0</xdr:row>
      <xdr:rowOff>626087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31304" y="0"/>
          <a:ext cx="5353043" cy="62608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Arial"/>
            </a:rPr>
            <a:t>HCL_Restructuration URCC</a:t>
          </a:r>
        </a:p>
        <a:p>
          <a:pPr algn="l"/>
          <a:endParaRPr sz="1100" b="1">
            <a:solidFill>
              <a:srgbClr val="000000"/>
            </a:solidFill>
            <a:latin typeface="Arial"/>
          </a:endParaRPr>
        </a:p>
        <a:p>
          <a:pPr algn="l"/>
          <a:r>
            <a:rPr lang="fr-FR" sz="1100" b="1" i="0">
              <a:solidFill>
                <a:srgbClr val="000000"/>
              </a:solidFill>
              <a:latin typeface="Arial"/>
            </a:rPr>
            <a:t>DPGF - LOT N° B MENUISERIES EXTERIEURES BOIS</a:t>
          </a:r>
        </a:p>
      </xdr:txBody>
    </xdr:sp>
    <xdr:clientData/>
  </xdr:twoCellAnchor>
  <xdr:twoCellAnchor editAs="absolute">
    <xdr:from>
      <xdr:col>4</xdr:col>
      <xdr:colOff>591240</xdr:colOff>
      <xdr:row>0</xdr:row>
      <xdr:rowOff>0</xdr:rowOff>
    </xdr:from>
    <xdr:to>
      <xdr:col>6</xdr:col>
      <xdr:colOff>208380</xdr:colOff>
      <xdr:row>0</xdr:row>
      <xdr:rowOff>626087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5400000" y="0"/>
          <a:ext cx="1048696" cy="62608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r"/>
          <a:r>
            <a:rPr lang="fr-FR" sz="1100" b="1" i="0">
              <a:solidFill>
                <a:srgbClr val="000000"/>
              </a:solidFill>
              <a:latin typeface="MS Shell Dlg"/>
            </a:rPr>
            <a:t>DCE URCC PHASE 2</a:t>
          </a:r>
        </a:p>
        <a:p>
          <a:pPr algn="r"/>
          <a:r>
            <a:rPr lang="fr-FR" sz="1100" b="1" i="0">
              <a:solidFill>
                <a:srgbClr val="000000"/>
              </a:solidFill>
              <a:latin typeface="MS Shell Dlg"/>
            </a:rPr>
            <a:t>IND. 1</a:t>
          </a:r>
        </a:p>
      </xdr:txBody>
    </xdr:sp>
    <xdr:clientData/>
  </xdr:twoCellAnchor>
  <xdr:twoCellAnchor editAs="absolute">
    <xdr:from>
      <xdr:col>0</xdr:col>
      <xdr:colOff>0</xdr:colOff>
      <xdr:row>0</xdr:row>
      <xdr:rowOff>587163</xdr:rowOff>
    </xdr:from>
    <xdr:to>
      <xdr:col>6</xdr:col>
      <xdr:colOff>208380</xdr:colOff>
      <xdr:row>0</xdr:row>
      <xdr:rowOff>587163</xdr:rowOff>
    </xdr:to>
    <xdr:cxnSp macro="">
      <xdr:nvCxnSpPr>
        <xdr:cNvPr id="5" name="Forme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/>
      </xdr:nvCxnSpPr>
      <xdr:spPr>
        <a:xfrm>
          <a:off x="0" y="594783"/>
          <a:ext cx="6448696" cy="0"/>
        </a:xfrm>
        <a:prstGeom prst="line">
          <a:avLst/>
        </a:prstGeom>
        <a:ln w="12700">
          <a:solidFill>
            <a:srgbClr val="3AAADC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19050</xdr:colOff>
      <xdr:row>79</xdr:row>
      <xdr:rowOff>272415</xdr:rowOff>
    </xdr:from>
    <xdr:to>
      <xdr:col>6</xdr:col>
      <xdr:colOff>212190</xdr:colOff>
      <xdr:row>79</xdr:row>
      <xdr:rowOff>272415</xdr:rowOff>
    </xdr:to>
    <xdr:cxnSp macro="">
      <xdr:nvCxnSpPr>
        <xdr:cNvPr id="2" name="Forme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CxnSpPr/>
      </xdr:nvCxnSpPr>
      <xdr:spPr>
        <a:xfrm>
          <a:off x="19050" y="15954375"/>
          <a:ext cx="6571080" cy="0"/>
        </a:xfrm>
        <a:prstGeom prst="line">
          <a:avLst/>
        </a:prstGeom>
        <a:ln w="12700">
          <a:solidFill>
            <a:srgbClr val="3AAADC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6B2493-53F0-4299-9022-08791F0E5497}">
  <sheetPr>
    <pageSetUpPr fitToPage="1"/>
  </sheetPr>
  <dimension ref="A1"/>
  <sheetViews>
    <sheetView showGridLines="0" topLeftCell="A9" workbookViewId="0"/>
  </sheetViews>
  <sheetFormatPr baseColWidth="10" defaultColWidth="10.6640625" defaultRowHeight="14.4" x14ac:dyDescent="0.3"/>
  <cols>
    <col min="1" max="1" width="111.21875" customWidth="1"/>
    <col min="2" max="2" width="10.6640625" customWidth="1"/>
  </cols>
  <sheetData/>
  <printOptions horizontalCentered="1"/>
  <pageMargins left="0.08" right="0.08" top="0.08" bottom="0.08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93A9D3-47BC-4434-9326-75ACDCCFBC37}">
  <sheetPr>
    <pageSetUpPr fitToPage="1"/>
  </sheetPr>
  <dimension ref="A1:ZZ102"/>
  <sheetViews>
    <sheetView showGridLines="0" tabSelected="1" zoomScaleNormal="100" workbookViewId="0">
      <pane xSplit="2" ySplit="2" topLeftCell="C87" activePane="bottomRight" state="frozen"/>
      <selection pane="topRight" activeCell="C1" sqref="C1"/>
      <selection pane="bottomLeft" activeCell="A3" sqref="A3"/>
      <selection pane="bottomRight" activeCell="B97" sqref="B97"/>
    </sheetView>
  </sheetViews>
  <sheetFormatPr baseColWidth="10" defaultColWidth="10.6640625" defaultRowHeight="14.4" x14ac:dyDescent="0.3"/>
  <cols>
    <col min="1" max="1" width="9.6640625" customWidth="1"/>
    <col min="2" max="2" width="46.6640625" customWidth="1"/>
    <col min="3" max="3" width="4.6640625" customWidth="1"/>
    <col min="4" max="6" width="10.6640625" customWidth="1"/>
    <col min="7" max="7" width="12.6640625" customWidth="1"/>
    <col min="8" max="8" width="10.6640625" customWidth="1"/>
    <col min="701" max="703" width="10.6640625" customWidth="1"/>
  </cols>
  <sheetData>
    <row r="1" spans="1:702" ht="58.05" customHeight="1" x14ac:dyDescent="0.3">
      <c r="A1" s="48"/>
      <c r="B1" s="49"/>
      <c r="C1" s="49"/>
      <c r="D1" s="49"/>
      <c r="E1" s="49"/>
      <c r="F1" s="49"/>
      <c r="G1" s="50"/>
    </row>
    <row r="2" spans="1:702" x14ac:dyDescent="0.3">
      <c r="A2" s="1"/>
      <c r="B2" s="2"/>
      <c r="C2" s="3" t="s">
        <v>0</v>
      </c>
      <c r="D2" s="4" t="s">
        <v>1</v>
      </c>
      <c r="E2" s="3" t="s">
        <v>2</v>
      </c>
      <c r="F2" s="4" t="s">
        <v>3</v>
      </c>
      <c r="G2" s="5" t="s">
        <v>4</v>
      </c>
    </row>
    <row r="3" spans="1:702" x14ac:dyDescent="0.3">
      <c r="A3" s="6"/>
      <c r="B3" s="7"/>
      <c r="C3" s="8"/>
      <c r="D3" s="8"/>
      <c r="E3" s="8"/>
      <c r="F3" s="8"/>
      <c r="G3" s="9"/>
    </row>
    <row r="4" spans="1:702" ht="21" x14ac:dyDescent="0.3">
      <c r="A4" s="10" t="s">
        <v>5</v>
      </c>
      <c r="B4" s="11" t="s">
        <v>6</v>
      </c>
      <c r="C4" s="12"/>
      <c r="D4" s="12"/>
      <c r="E4" s="12"/>
      <c r="F4" s="12"/>
      <c r="G4" s="13"/>
      <c r="ZY4" t="s">
        <v>7</v>
      </c>
      <c r="ZZ4" s="14"/>
    </row>
    <row r="5" spans="1:702" ht="15" x14ac:dyDescent="0.3">
      <c r="A5" s="15" t="s">
        <v>8</v>
      </c>
      <c r="B5" s="16" t="s">
        <v>9</v>
      </c>
      <c r="C5" s="12"/>
      <c r="D5" s="12"/>
      <c r="E5" s="12"/>
      <c r="F5" s="12"/>
      <c r="G5" s="13"/>
      <c r="ZY5" t="s">
        <v>10</v>
      </c>
      <c r="ZZ5" s="14"/>
    </row>
    <row r="6" spans="1:702" x14ac:dyDescent="0.3">
      <c r="A6" s="17" t="s">
        <v>11</v>
      </c>
      <c r="B6" s="18" t="s">
        <v>12</v>
      </c>
      <c r="C6" s="19"/>
      <c r="D6" s="20"/>
      <c r="E6" s="19"/>
      <c r="F6" s="21"/>
      <c r="G6" s="22">
        <f t="shared" ref="G6:G22" si="0">ROUND(D6*F6,2)</f>
        <v>0</v>
      </c>
      <c r="ZY6" t="s">
        <v>13</v>
      </c>
      <c r="ZZ6" s="14" t="s">
        <v>14</v>
      </c>
    </row>
    <row r="7" spans="1:702" x14ac:dyDescent="0.3">
      <c r="A7" s="17" t="s">
        <v>15</v>
      </c>
      <c r="B7" s="18" t="s">
        <v>16</v>
      </c>
      <c r="C7" s="19" t="s">
        <v>17</v>
      </c>
      <c r="D7" s="20">
        <v>20</v>
      </c>
      <c r="E7" s="19"/>
      <c r="F7" s="21"/>
      <c r="G7" s="22">
        <f t="shared" si="0"/>
        <v>0</v>
      </c>
      <c r="ZY7" t="s">
        <v>18</v>
      </c>
      <c r="ZZ7" s="14" t="s">
        <v>19</v>
      </c>
    </row>
    <row r="8" spans="1:702" x14ac:dyDescent="0.3">
      <c r="A8" s="17" t="s">
        <v>20</v>
      </c>
      <c r="B8" s="18" t="s">
        <v>21</v>
      </c>
      <c r="C8" s="19" t="s">
        <v>22</v>
      </c>
      <c r="D8" s="20">
        <v>2</v>
      </c>
      <c r="E8" s="19"/>
      <c r="F8" s="21"/>
      <c r="G8" s="22">
        <f t="shared" si="0"/>
        <v>0</v>
      </c>
      <c r="ZY8" t="s">
        <v>23</v>
      </c>
      <c r="ZZ8" s="14" t="s">
        <v>24</v>
      </c>
    </row>
    <row r="9" spans="1:702" x14ac:dyDescent="0.3">
      <c r="A9" s="17" t="s">
        <v>25</v>
      </c>
      <c r="B9" s="18" t="s">
        <v>26</v>
      </c>
      <c r="C9" s="19" t="s">
        <v>27</v>
      </c>
      <c r="D9" s="20">
        <v>1</v>
      </c>
      <c r="E9" s="19"/>
      <c r="F9" s="21"/>
      <c r="G9" s="22">
        <f t="shared" si="0"/>
        <v>0</v>
      </c>
      <c r="ZY9" t="s">
        <v>28</v>
      </c>
      <c r="ZZ9" s="14" t="s">
        <v>29</v>
      </c>
    </row>
    <row r="10" spans="1:702" x14ac:dyDescent="0.3">
      <c r="A10" s="17" t="s">
        <v>30</v>
      </c>
      <c r="B10" s="18" t="s">
        <v>31</v>
      </c>
      <c r="C10" s="19" t="s">
        <v>32</v>
      </c>
      <c r="D10" s="20">
        <v>1</v>
      </c>
      <c r="E10" s="19"/>
      <c r="F10" s="21"/>
      <c r="G10" s="22">
        <f t="shared" si="0"/>
        <v>0</v>
      </c>
      <c r="ZY10" t="s">
        <v>33</v>
      </c>
      <c r="ZZ10" s="14" t="s">
        <v>34</v>
      </c>
    </row>
    <row r="11" spans="1:702" x14ac:dyDescent="0.3">
      <c r="A11" s="17" t="s">
        <v>35</v>
      </c>
      <c r="B11" s="18" t="s">
        <v>36</v>
      </c>
      <c r="C11" s="19" t="s">
        <v>37</v>
      </c>
      <c r="D11" s="20">
        <v>1</v>
      </c>
      <c r="E11" s="19"/>
      <c r="F11" s="21"/>
      <c r="G11" s="22">
        <f t="shared" si="0"/>
        <v>0</v>
      </c>
      <c r="ZY11" t="s">
        <v>38</v>
      </c>
      <c r="ZZ11" s="14" t="s">
        <v>39</v>
      </c>
    </row>
    <row r="12" spans="1:702" x14ac:dyDescent="0.3">
      <c r="A12" s="17" t="s">
        <v>40</v>
      </c>
      <c r="B12" s="18" t="s">
        <v>41</v>
      </c>
      <c r="C12" s="19" t="s">
        <v>42</v>
      </c>
      <c r="D12" s="20">
        <v>1</v>
      </c>
      <c r="E12" s="19"/>
      <c r="F12" s="21"/>
      <c r="G12" s="22">
        <f t="shared" si="0"/>
        <v>0</v>
      </c>
      <c r="ZY12" t="s">
        <v>43</v>
      </c>
      <c r="ZZ12" s="14" t="s">
        <v>44</v>
      </c>
    </row>
    <row r="13" spans="1:702" x14ac:dyDescent="0.3">
      <c r="A13" s="17" t="s">
        <v>45</v>
      </c>
      <c r="B13" s="18" t="s">
        <v>46</v>
      </c>
      <c r="C13" s="19" t="s">
        <v>47</v>
      </c>
      <c r="D13" s="20">
        <v>4</v>
      </c>
      <c r="E13" s="19"/>
      <c r="F13" s="21"/>
      <c r="G13" s="22">
        <f t="shared" si="0"/>
        <v>0</v>
      </c>
      <c r="ZY13" t="s">
        <v>48</v>
      </c>
      <c r="ZZ13" s="14" t="s">
        <v>49</v>
      </c>
    </row>
    <row r="14" spans="1:702" ht="24" x14ac:dyDescent="0.3">
      <c r="A14" s="17" t="s">
        <v>50</v>
      </c>
      <c r="B14" s="18" t="s">
        <v>51</v>
      </c>
      <c r="C14" s="19" t="s">
        <v>52</v>
      </c>
      <c r="D14" s="20">
        <v>1</v>
      </c>
      <c r="E14" s="19"/>
      <c r="F14" s="21"/>
      <c r="G14" s="22">
        <f t="shared" si="0"/>
        <v>0</v>
      </c>
      <c r="ZY14" t="s">
        <v>53</v>
      </c>
      <c r="ZZ14" s="14" t="s">
        <v>54</v>
      </c>
    </row>
    <row r="15" spans="1:702" x14ac:dyDescent="0.3">
      <c r="A15" s="17" t="s">
        <v>55</v>
      </c>
      <c r="B15" s="18" t="s">
        <v>56</v>
      </c>
      <c r="C15" s="19" t="s">
        <v>57</v>
      </c>
      <c r="D15" s="21">
        <v>140.53</v>
      </c>
      <c r="E15" s="19"/>
      <c r="F15" s="21"/>
      <c r="G15" s="22">
        <f t="shared" si="0"/>
        <v>0</v>
      </c>
      <c r="ZY15" t="s">
        <v>58</v>
      </c>
      <c r="ZZ15" s="14" t="s">
        <v>59</v>
      </c>
    </row>
    <row r="16" spans="1:702" x14ac:dyDescent="0.3">
      <c r="A16" s="17" t="s">
        <v>60</v>
      </c>
      <c r="B16" s="18" t="s">
        <v>61</v>
      </c>
      <c r="C16" s="19" t="s">
        <v>62</v>
      </c>
      <c r="D16" s="21">
        <v>235.04</v>
      </c>
      <c r="E16" s="19"/>
      <c r="F16" s="21"/>
      <c r="G16" s="22">
        <f t="shared" si="0"/>
        <v>0</v>
      </c>
      <c r="ZY16" t="s">
        <v>63</v>
      </c>
      <c r="ZZ16" s="14" t="s">
        <v>64</v>
      </c>
    </row>
    <row r="17" spans="1:702" ht="24" x14ac:dyDescent="0.3">
      <c r="A17" s="17" t="s">
        <v>65</v>
      </c>
      <c r="B17" s="18" t="s">
        <v>66</v>
      </c>
      <c r="C17" s="19"/>
      <c r="D17" s="20"/>
      <c r="E17" s="19"/>
      <c r="F17" s="21"/>
      <c r="G17" s="22">
        <f t="shared" si="0"/>
        <v>0</v>
      </c>
      <c r="ZY17" t="s">
        <v>67</v>
      </c>
      <c r="ZZ17" s="14" t="s">
        <v>68</v>
      </c>
    </row>
    <row r="18" spans="1:702" x14ac:dyDescent="0.3">
      <c r="A18" s="17" t="s">
        <v>69</v>
      </c>
      <c r="B18" s="18" t="s">
        <v>70</v>
      </c>
      <c r="C18" s="19" t="s">
        <v>71</v>
      </c>
      <c r="D18" s="20">
        <v>1</v>
      </c>
      <c r="E18" s="19"/>
      <c r="F18" s="21"/>
      <c r="G18" s="22">
        <f t="shared" si="0"/>
        <v>0</v>
      </c>
      <c r="ZY18" t="s">
        <v>72</v>
      </c>
      <c r="ZZ18" s="14" t="s">
        <v>73</v>
      </c>
    </row>
    <row r="19" spans="1:702" x14ac:dyDescent="0.3">
      <c r="A19" s="17" t="s">
        <v>74</v>
      </c>
      <c r="B19" s="18" t="s">
        <v>75</v>
      </c>
      <c r="C19" s="19" t="s">
        <v>76</v>
      </c>
      <c r="D19" s="20">
        <v>20</v>
      </c>
      <c r="E19" s="19"/>
      <c r="F19" s="21"/>
      <c r="G19" s="22">
        <f t="shared" si="0"/>
        <v>0</v>
      </c>
      <c r="ZY19" t="s">
        <v>77</v>
      </c>
      <c r="ZZ19" s="14" t="s">
        <v>78</v>
      </c>
    </row>
    <row r="20" spans="1:702" x14ac:dyDescent="0.3">
      <c r="A20" s="17" t="s">
        <v>79</v>
      </c>
      <c r="B20" s="18" t="s">
        <v>80</v>
      </c>
      <c r="C20" s="19"/>
      <c r="D20" s="20"/>
      <c r="E20" s="19"/>
      <c r="F20" s="21"/>
      <c r="G20" s="22">
        <f t="shared" si="0"/>
        <v>0</v>
      </c>
      <c r="ZY20" t="s">
        <v>81</v>
      </c>
      <c r="ZZ20" s="14" t="s">
        <v>82</v>
      </c>
    </row>
    <row r="21" spans="1:702" x14ac:dyDescent="0.3">
      <c r="A21" s="17" t="s">
        <v>83</v>
      </c>
      <c r="B21" s="18" t="s">
        <v>84</v>
      </c>
      <c r="C21" s="19" t="s">
        <v>85</v>
      </c>
      <c r="D21" s="20">
        <v>4</v>
      </c>
      <c r="E21" s="19"/>
      <c r="F21" s="21"/>
      <c r="G21" s="22">
        <f t="shared" si="0"/>
        <v>0</v>
      </c>
      <c r="ZY21" t="s">
        <v>86</v>
      </c>
      <c r="ZZ21" s="14" t="s">
        <v>87</v>
      </c>
    </row>
    <row r="22" spans="1:702" x14ac:dyDescent="0.3">
      <c r="A22" s="17" t="s">
        <v>88</v>
      </c>
      <c r="B22" s="18" t="s">
        <v>89</v>
      </c>
      <c r="C22" s="19" t="s">
        <v>90</v>
      </c>
      <c r="D22" s="20">
        <v>22</v>
      </c>
      <c r="E22" s="19"/>
      <c r="F22" s="21"/>
      <c r="G22" s="22">
        <f t="shared" si="0"/>
        <v>0</v>
      </c>
      <c r="ZY22" t="s">
        <v>91</v>
      </c>
      <c r="ZZ22" s="14" t="s">
        <v>92</v>
      </c>
    </row>
    <row r="23" spans="1:702" x14ac:dyDescent="0.3">
      <c r="A23" s="23"/>
      <c r="B23" s="24"/>
      <c r="C23" s="12"/>
      <c r="D23" s="12"/>
      <c r="E23" s="12"/>
      <c r="F23" s="12"/>
      <c r="G23" s="25"/>
    </row>
    <row r="24" spans="1:702" x14ac:dyDescent="0.3">
      <c r="A24" s="26"/>
      <c r="B24" s="27" t="s">
        <v>93</v>
      </c>
      <c r="C24" s="12"/>
      <c r="D24" s="12"/>
      <c r="E24" s="12"/>
      <c r="F24" s="12"/>
      <c r="G24" s="28">
        <f>SUBTOTAL(109,G6:G23)</f>
        <v>0</v>
      </c>
      <c r="H24" s="29"/>
      <c r="ZY24" t="s">
        <v>94</v>
      </c>
    </row>
    <row r="25" spans="1:702" x14ac:dyDescent="0.3">
      <c r="A25" s="30"/>
      <c r="B25" s="31"/>
      <c r="C25" s="12"/>
      <c r="D25" s="12"/>
      <c r="E25" s="12"/>
      <c r="F25" s="12"/>
      <c r="G25" s="9"/>
    </row>
    <row r="26" spans="1:702" ht="15" x14ac:dyDescent="0.3">
      <c r="A26" s="32" t="s">
        <v>95</v>
      </c>
      <c r="B26" s="33" t="s">
        <v>96</v>
      </c>
      <c r="C26" s="12"/>
      <c r="D26" s="12"/>
      <c r="E26" s="12"/>
      <c r="F26" s="12"/>
      <c r="G26" s="13"/>
      <c r="ZY26" t="s">
        <v>97</v>
      </c>
      <c r="ZZ26" s="14"/>
    </row>
    <row r="27" spans="1:702" ht="15" x14ac:dyDescent="0.3">
      <c r="A27" s="34" t="s">
        <v>98</v>
      </c>
      <c r="B27" s="35" t="s">
        <v>99</v>
      </c>
      <c r="C27" s="12"/>
      <c r="D27" s="12"/>
      <c r="E27" s="12"/>
      <c r="F27" s="12"/>
      <c r="G27" s="13"/>
      <c r="ZY27" t="s">
        <v>100</v>
      </c>
      <c r="ZZ27" s="14"/>
    </row>
    <row r="28" spans="1:702" x14ac:dyDescent="0.3">
      <c r="A28" s="17" t="s">
        <v>101</v>
      </c>
      <c r="B28" s="18" t="s">
        <v>102</v>
      </c>
      <c r="C28" s="19" t="s">
        <v>103</v>
      </c>
      <c r="D28" s="20">
        <v>1</v>
      </c>
      <c r="E28" s="19"/>
      <c r="F28" s="21"/>
      <c r="G28" s="22">
        <f>ROUND(D28*F28,2)</f>
        <v>0</v>
      </c>
      <c r="ZY28" t="s">
        <v>104</v>
      </c>
      <c r="ZZ28" s="14" t="s">
        <v>105</v>
      </c>
    </row>
    <row r="29" spans="1:702" x14ac:dyDescent="0.3">
      <c r="A29" s="17" t="s">
        <v>106</v>
      </c>
      <c r="B29" s="18" t="s">
        <v>107</v>
      </c>
      <c r="C29" s="19" t="s">
        <v>108</v>
      </c>
      <c r="D29" s="20">
        <v>1</v>
      </c>
      <c r="E29" s="19"/>
      <c r="F29" s="21"/>
      <c r="G29" s="22">
        <f>ROUND(D29*F29,2)</f>
        <v>0</v>
      </c>
      <c r="ZY29" t="s">
        <v>109</v>
      </c>
      <c r="ZZ29" s="14" t="s">
        <v>110</v>
      </c>
    </row>
    <row r="30" spans="1:702" x14ac:dyDescent="0.3">
      <c r="A30" s="17" t="s">
        <v>111</v>
      </c>
      <c r="B30" s="18" t="s">
        <v>112</v>
      </c>
      <c r="C30" s="19" t="s">
        <v>113</v>
      </c>
      <c r="D30" s="20">
        <v>1</v>
      </c>
      <c r="E30" s="19"/>
      <c r="F30" s="21"/>
      <c r="G30" s="22">
        <f>ROUND(D30*F30,2)</f>
        <v>0</v>
      </c>
      <c r="ZY30" t="s">
        <v>114</v>
      </c>
      <c r="ZZ30" s="14" t="s">
        <v>115</v>
      </c>
    </row>
    <row r="31" spans="1:702" x14ac:dyDescent="0.3">
      <c r="A31" s="17" t="s">
        <v>116</v>
      </c>
      <c r="B31" s="18" t="s">
        <v>117</v>
      </c>
      <c r="C31" s="19" t="s">
        <v>118</v>
      </c>
      <c r="D31" s="20">
        <v>1</v>
      </c>
      <c r="E31" s="19"/>
      <c r="F31" s="21"/>
      <c r="G31" s="22">
        <f>ROUND(D31*F31,2)</f>
        <v>0</v>
      </c>
      <c r="ZY31" t="s">
        <v>119</v>
      </c>
      <c r="ZZ31" s="14" t="s">
        <v>120</v>
      </c>
    </row>
    <row r="32" spans="1:702" x14ac:dyDescent="0.3">
      <c r="A32" s="17" t="s">
        <v>121</v>
      </c>
      <c r="B32" s="18" t="s">
        <v>122</v>
      </c>
      <c r="C32" s="19" t="s">
        <v>123</v>
      </c>
      <c r="D32" s="20">
        <v>1</v>
      </c>
      <c r="E32" s="19"/>
      <c r="F32" s="21"/>
      <c r="G32" s="22">
        <f>ROUND(D32*F32,2)</f>
        <v>0</v>
      </c>
      <c r="ZY32" t="s">
        <v>124</v>
      </c>
      <c r="ZZ32" s="14" t="s">
        <v>125</v>
      </c>
    </row>
    <row r="33" spans="1:702" ht="8.4" customHeight="1" x14ac:dyDescent="0.3">
      <c r="A33" s="17"/>
      <c r="B33" s="18"/>
      <c r="C33" s="19"/>
      <c r="D33" s="20"/>
      <c r="E33" s="19"/>
      <c r="F33" s="21"/>
      <c r="G33" s="22"/>
      <c r="ZZ33" s="14"/>
    </row>
    <row r="34" spans="1:702" ht="15" x14ac:dyDescent="0.3">
      <c r="A34" s="34" t="s">
        <v>126</v>
      </c>
      <c r="B34" s="35" t="s">
        <v>127</v>
      </c>
      <c r="C34" s="12"/>
      <c r="D34" s="12"/>
      <c r="E34" s="12"/>
      <c r="F34" s="12"/>
      <c r="G34" s="13"/>
      <c r="ZY34" t="s">
        <v>128</v>
      </c>
      <c r="ZZ34" s="14"/>
    </row>
    <row r="35" spans="1:702" ht="15" x14ac:dyDescent="0.3">
      <c r="A35" s="36" t="s">
        <v>129</v>
      </c>
      <c r="B35" s="37" t="s">
        <v>130</v>
      </c>
      <c r="C35" s="12"/>
      <c r="D35" s="12"/>
      <c r="E35" s="12"/>
      <c r="F35" s="12"/>
      <c r="G35" s="13"/>
      <c r="ZY35" t="s">
        <v>131</v>
      </c>
      <c r="ZZ35" s="14"/>
    </row>
    <row r="36" spans="1:702" x14ac:dyDescent="0.3">
      <c r="A36" s="17" t="s">
        <v>132</v>
      </c>
      <c r="B36" s="18" t="s">
        <v>133</v>
      </c>
      <c r="C36" s="19" t="s">
        <v>134</v>
      </c>
      <c r="D36" s="20">
        <v>16</v>
      </c>
      <c r="E36" s="19"/>
      <c r="F36" s="21"/>
      <c r="G36" s="22">
        <f>ROUND(D36*F36,2)</f>
        <v>0</v>
      </c>
      <c r="ZY36" t="s">
        <v>135</v>
      </c>
      <c r="ZZ36" s="14" t="s">
        <v>136</v>
      </c>
    </row>
    <row r="37" spans="1:702" ht="24" x14ac:dyDescent="0.3">
      <c r="A37" s="17" t="s">
        <v>137</v>
      </c>
      <c r="B37" s="18" t="s">
        <v>138</v>
      </c>
      <c r="C37" s="19" t="s">
        <v>139</v>
      </c>
      <c r="D37" s="20">
        <v>2</v>
      </c>
      <c r="E37" s="19"/>
      <c r="F37" s="21"/>
      <c r="G37" s="22">
        <f>ROUND(D37*F37,2)</f>
        <v>0</v>
      </c>
      <c r="ZY37" t="s">
        <v>140</v>
      </c>
      <c r="ZZ37" s="14" t="s">
        <v>141</v>
      </c>
    </row>
    <row r="38" spans="1:702" ht="24" x14ac:dyDescent="0.3">
      <c r="A38" s="17" t="s">
        <v>142</v>
      </c>
      <c r="B38" s="18" t="s">
        <v>143</v>
      </c>
      <c r="C38" s="19" t="s">
        <v>144</v>
      </c>
      <c r="D38" s="20">
        <v>2</v>
      </c>
      <c r="E38" s="19"/>
      <c r="F38" s="21"/>
      <c r="G38" s="22">
        <f>ROUND(D38*F38,2)</f>
        <v>0</v>
      </c>
      <c r="ZY38" t="s">
        <v>145</v>
      </c>
      <c r="ZZ38" s="14" t="s">
        <v>146</v>
      </c>
    </row>
    <row r="39" spans="1:702" ht="7.2" customHeight="1" x14ac:dyDescent="0.3">
      <c r="A39" s="17"/>
      <c r="B39" s="18"/>
      <c r="C39" s="19"/>
      <c r="D39" s="20"/>
      <c r="E39" s="19"/>
      <c r="F39" s="21"/>
      <c r="G39" s="22"/>
      <c r="ZZ39" s="14"/>
    </row>
    <row r="40" spans="1:702" ht="15" x14ac:dyDescent="0.3">
      <c r="A40" s="36" t="s">
        <v>147</v>
      </c>
      <c r="B40" s="37" t="s">
        <v>148</v>
      </c>
      <c r="C40" s="12"/>
      <c r="D40" s="12"/>
      <c r="E40" s="12"/>
      <c r="F40" s="12"/>
      <c r="G40" s="13"/>
      <c r="ZY40" t="s">
        <v>149</v>
      </c>
      <c r="ZZ40" s="14"/>
    </row>
    <row r="41" spans="1:702" x14ac:dyDescent="0.3">
      <c r="A41" s="17" t="s">
        <v>150</v>
      </c>
      <c r="B41" s="18" t="s">
        <v>151</v>
      </c>
      <c r="C41" s="19" t="s">
        <v>152</v>
      </c>
      <c r="D41" s="20">
        <v>3</v>
      </c>
      <c r="E41" s="19"/>
      <c r="F41" s="21"/>
      <c r="G41" s="22">
        <f>ROUND(D41*F41,2)</f>
        <v>0</v>
      </c>
      <c r="ZY41" t="s">
        <v>153</v>
      </c>
      <c r="ZZ41" s="14" t="s">
        <v>154</v>
      </c>
    </row>
    <row r="42" spans="1:702" ht="24" x14ac:dyDescent="0.3">
      <c r="A42" s="17" t="s">
        <v>155</v>
      </c>
      <c r="B42" s="18" t="s">
        <v>156</v>
      </c>
      <c r="C42" s="19" t="s">
        <v>157</v>
      </c>
      <c r="D42" s="20">
        <v>1</v>
      </c>
      <c r="E42" s="19"/>
      <c r="F42" s="21"/>
      <c r="G42" s="22">
        <f>ROUND(D42*F42,2)</f>
        <v>0</v>
      </c>
      <c r="ZY42" t="s">
        <v>158</v>
      </c>
      <c r="ZZ42" s="14" t="s">
        <v>159</v>
      </c>
    </row>
    <row r="43" spans="1:702" ht="8.4" customHeight="1" x14ac:dyDescent="0.3">
      <c r="A43" s="17"/>
      <c r="B43" s="18"/>
      <c r="C43" s="19"/>
      <c r="D43" s="20"/>
      <c r="E43" s="19"/>
      <c r="F43" s="21"/>
      <c r="G43" s="22"/>
      <c r="ZZ43" s="14"/>
    </row>
    <row r="44" spans="1:702" ht="15" x14ac:dyDescent="0.3">
      <c r="A44" s="36" t="s">
        <v>160</v>
      </c>
      <c r="B44" s="37" t="s">
        <v>161</v>
      </c>
      <c r="C44" s="12"/>
      <c r="D44" s="12"/>
      <c r="E44" s="12"/>
      <c r="F44" s="12"/>
      <c r="G44" s="13"/>
      <c r="ZY44" t="s">
        <v>162</v>
      </c>
      <c r="ZZ44" s="14"/>
    </row>
    <row r="45" spans="1:702" ht="24" x14ac:dyDescent="0.3">
      <c r="A45" s="17" t="s">
        <v>163</v>
      </c>
      <c r="B45" s="18" t="s">
        <v>164</v>
      </c>
      <c r="C45" s="19" t="s">
        <v>165</v>
      </c>
      <c r="D45" s="20">
        <v>1</v>
      </c>
      <c r="E45" s="19"/>
      <c r="F45" s="21"/>
      <c r="G45" s="22">
        <f>ROUND(D45*F45,2)</f>
        <v>0</v>
      </c>
      <c r="ZY45" t="s">
        <v>166</v>
      </c>
      <c r="ZZ45" s="14" t="s">
        <v>167</v>
      </c>
    </row>
    <row r="46" spans="1:702" ht="24" x14ac:dyDescent="0.3">
      <c r="A46" s="17" t="s">
        <v>168</v>
      </c>
      <c r="B46" s="18" t="s">
        <v>169</v>
      </c>
      <c r="C46" s="19" t="s">
        <v>170</v>
      </c>
      <c r="D46" s="20">
        <v>1</v>
      </c>
      <c r="E46" s="19"/>
      <c r="F46" s="21"/>
      <c r="G46" s="22">
        <f>ROUND(D46*F46,2)</f>
        <v>0</v>
      </c>
      <c r="ZY46" t="s">
        <v>171</v>
      </c>
      <c r="ZZ46" s="14" t="s">
        <v>172</v>
      </c>
    </row>
    <row r="47" spans="1:702" ht="24" x14ac:dyDescent="0.3">
      <c r="A47" s="17" t="s">
        <v>173</v>
      </c>
      <c r="B47" s="18" t="s">
        <v>174</v>
      </c>
      <c r="C47" s="19" t="s">
        <v>175</v>
      </c>
      <c r="D47" s="20">
        <v>1</v>
      </c>
      <c r="E47" s="19"/>
      <c r="F47" s="21"/>
      <c r="G47" s="22">
        <f>ROUND(D47*F47,2)</f>
        <v>0</v>
      </c>
      <c r="ZY47" t="s">
        <v>176</v>
      </c>
      <c r="ZZ47" s="14" t="s">
        <v>177</v>
      </c>
    </row>
    <row r="48" spans="1:702" ht="9" customHeight="1" x14ac:dyDescent="0.3">
      <c r="A48" s="17"/>
      <c r="B48" s="18"/>
      <c r="C48" s="19"/>
      <c r="D48" s="20"/>
      <c r="E48" s="19"/>
      <c r="F48" s="21"/>
      <c r="G48" s="22"/>
      <c r="ZZ48" s="14"/>
    </row>
    <row r="49" spans="1:702" ht="15" x14ac:dyDescent="0.3">
      <c r="A49" s="36" t="s">
        <v>178</v>
      </c>
      <c r="B49" s="37" t="s">
        <v>179</v>
      </c>
      <c r="C49" s="12"/>
      <c r="D49" s="12"/>
      <c r="E49" s="12"/>
      <c r="F49" s="12"/>
      <c r="G49" s="13"/>
      <c r="ZY49" t="s">
        <v>180</v>
      </c>
      <c r="ZZ49" s="14"/>
    </row>
    <row r="50" spans="1:702" x14ac:dyDescent="0.3">
      <c r="A50" s="17" t="s">
        <v>181</v>
      </c>
      <c r="B50" s="18" t="s">
        <v>182</v>
      </c>
      <c r="C50" s="19" t="s">
        <v>183</v>
      </c>
      <c r="D50" s="20">
        <v>1</v>
      </c>
      <c r="E50" s="19"/>
      <c r="F50" s="21"/>
      <c r="G50" s="22">
        <f>ROUND(D50*F50,2)</f>
        <v>0</v>
      </c>
      <c r="ZY50" t="s">
        <v>184</v>
      </c>
      <c r="ZZ50" s="14" t="s">
        <v>185</v>
      </c>
    </row>
    <row r="51" spans="1:702" ht="8.4" customHeight="1" x14ac:dyDescent="0.3">
      <c r="A51" s="17"/>
      <c r="B51" s="18"/>
      <c r="C51" s="19"/>
      <c r="D51" s="20"/>
      <c r="E51" s="19"/>
      <c r="F51" s="21"/>
      <c r="G51" s="22"/>
      <c r="ZZ51" s="14"/>
    </row>
    <row r="52" spans="1:702" ht="15" x14ac:dyDescent="0.3">
      <c r="A52" s="34" t="s">
        <v>186</v>
      </c>
      <c r="B52" s="35" t="s">
        <v>187</v>
      </c>
      <c r="C52" s="12"/>
      <c r="D52" s="12"/>
      <c r="E52" s="12"/>
      <c r="F52" s="12"/>
      <c r="G52" s="13"/>
      <c r="ZY52" t="s">
        <v>188</v>
      </c>
      <c r="ZZ52" s="14"/>
    </row>
    <row r="53" spans="1:702" x14ac:dyDescent="0.3">
      <c r="A53" s="17" t="s">
        <v>267</v>
      </c>
      <c r="B53" s="18" t="s">
        <v>189</v>
      </c>
      <c r="C53" s="19" t="s">
        <v>190</v>
      </c>
      <c r="D53" s="20">
        <v>2</v>
      </c>
      <c r="E53" s="19"/>
      <c r="F53" s="21"/>
      <c r="G53" s="22">
        <f>ROUND(D53*F53,2)</f>
        <v>0</v>
      </c>
      <c r="ZY53" t="s">
        <v>191</v>
      </c>
      <c r="ZZ53" s="14" t="s">
        <v>192</v>
      </c>
    </row>
    <row r="54" spans="1:702" ht="6" customHeight="1" x14ac:dyDescent="0.3">
      <c r="A54" s="17"/>
      <c r="B54" s="18"/>
      <c r="C54" s="19"/>
      <c r="D54" s="20"/>
      <c r="E54" s="19"/>
      <c r="F54" s="21"/>
      <c r="G54" s="22"/>
      <c r="ZZ54" s="14"/>
    </row>
    <row r="55" spans="1:702" ht="15" x14ac:dyDescent="0.3">
      <c r="A55" s="34" t="s">
        <v>193</v>
      </c>
      <c r="B55" s="35" t="s">
        <v>194</v>
      </c>
      <c r="C55" s="12"/>
      <c r="D55" s="12"/>
      <c r="E55" s="12"/>
      <c r="F55" s="12"/>
      <c r="G55" s="13"/>
      <c r="ZY55" t="s">
        <v>195</v>
      </c>
      <c r="ZZ55" s="14"/>
    </row>
    <row r="56" spans="1:702" x14ac:dyDescent="0.3">
      <c r="A56" s="17" t="s">
        <v>196</v>
      </c>
      <c r="B56" s="18" t="s">
        <v>197</v>
      </c>
      <c r="C56" s="19" t="s">
        <v>198</v>
      </c>
      <c r="D56" s="21">
        <v>7.6</v>
      </c>
      <c r="E56" s="19"/>
      <c r="F56" s="21"/>
      <c r="G56" s="22">
        <f>ROUND(D56*F56,2)</f>
        <v>0</v>
      </c>
      <c r="ZY56" t="s">
        <v>199</v>
      </c>
      <c r="ZZ56" s="14" t="s">
        <v>200</v>
      </c>
    </row>
    <row r="57" spans="1:702" x14ac:dyDescent="0.3">
      <c r="A57" s="17" t="s">
        <v>201</v>
      </c>
      <c r="B57" s="18" t="s">
        <v>202</v>
      </c>
      <c r="C57" s="19" t="s">
        <v>203</v>
      </c>
      <c r="D57" s="20">
        <v>2</v>
      </c>
      <c r="E57" s="19"/>
      <c r="F57" s="21"/>
      <c r="G57" s="22">
        <f>ROUND(D57*F57,2)</f>
        <v>0</v>
      </c>
      <c r="ZY57" t="s">
        <v>204</v>
      </c>
      <c r="ZZ57" s="14" t="s">
        <v>205</v>
      </c>
    </row>
    <row r="58" spans="1:702" x14ac:dyDescent="0.3">
      <c r="A58" s="17" t="s">
        <v>206</v>
      </c>
      <c r="B58" s="18" t="s">
        <v>207</v>
      </c>
      <c r="C58" s="19" t="s">
        <v>208</v>
      </c>
      <c r="D58" s="20">
        <v>4</v>
      </c>
      <c r="E58" s="19"/>
      <c r="F58" s="21"/>
      <c r="G58" s="22">
        <f>ROUND(D58*F58,2)</f>
        <v>0</v>
      </c>
      <c r="ZY58" t="s">
        <v>209</v>
      </c>
      <c r="ZZ58" s="14" t="s">
        <v>210</v>
      </c>
    </row>
    <row r="59" spans="1:702" ht="7.2" customHeight="1" x14ac:dyDescent="0.3">
      <c r="A59" s="17"/>
      <c r="B59" s="18"/>
      <c r="C59" s="19"/>
      <c r="D59" s="20"/>
      <c r="E59" s="19"/>
      <c r="F59" s="21"/>
      <c r="G59" s="22"/>
      <c r="ZZ59" s="14"/>
    </row>
    <row r="60" spans="1:702" ht="15" x14ac:dyDescent="0.3">
      <c r="A60" s="34" t="s">
        <v>211</v>
      </c>
      <c r="B60" s="35" t="s">
        <v>212</v>
      </c>
      <c r="C60" s="12"/>
      <c r="D60" s="12"/>
      <c r="E60" s="12"/>
      <c r="F60" s="12"/>
      <c r="G60" s="13"/>
      <c r="ZY60" t="s">
        <v>213</v>
      </c>
      <c r="ZZ60" s="14"/>
    </row>
    <row r="61" spans="1:702" x14ac:dyDescent="0.3">
      <c r="A61" s="17" t="s">
        <v>214</v>
      </c>
      <c r="B61" s="18" t="s">
        <v>215</v>
      </c>
      <c r="C61" s="19" t="s">
        <v>216</v>
      </c>
      <c r="D61" s="20">
        <v>1</v>
      </c>
      <c r="E61" s="19"/>
      <c r="F61" s="21"/>
      <c r="G61" s="22">
        <f>ROUND(D61*F61,2)</f>
        <v>0</v>
      </c>
      <c r="ZY61" t="s">
        <v>217</v>
      </c>
      <c r="ZZ61" s="14" t="s">
        <v>218</v>
      </c>
    </row>
    <row r="62" spans="1:702" x14ac:dyDescent="0.3">
      <c r="A62" s="23"/>
      <c r="B62" s="24"/>
      <c r="C62" s="12"/>
      <c r="D62" s="12"/>
      <c r="E62" s="12"/>
      <c r="F62" s="12"/>
      <c r="G62" s="25"/>
    </row>
    <row r="63" spans="1:702" x14ac:dyDescent="0.3">
      <c r="A63" s="26"/>
      <c r="B63" s="27" t="s">
        <v>219</v>
      </c>
      <c r="C63" s="12"/>
      <c r="D63" s="12"/>
      <c r="E63" s="12"/>
      <c r="F63" s="12"/>
      <c r="G63" s="28">
        <f>SUBTOTAL(109,G27:G62)</f>
        <v>0</v>
      </c>
      <c r="H63" s="29"/>
      <c r="ZY63" t="s">
        <v>220</v>
      </c>
    </row>
    <row r="64" spans="1:702" x14ac:dyDescent="0.3">
      <c r="A64" s="30"/>
      <c r="B64" s="31"/>
      <c r="C64" s="12"/>
      <c r="D64" s="12"/>
      <c r="E64" s="12"/>
      <c r="F64" s="12"/>
      <c r="G64" s="9"/>
    </row>
    <row r="65" spans="1:702" ht="15" x14ac:dyDescent="0.3">
      <c r="A65" s="32" t="s">
        <v>221</v>
      </c>
      <c r="B65" s="33" t="s">
        <v>222</v>
      </c>
      <c r="C65" s="12"/>
      <c r="D65" s="12"/>
      <c r="E65" s="12"/>
      <c r="F65" s="12"/>
      <c r="G65" s="13"/>
      <c r="ZY65" t="s">
        <v>223</v>
      </c>
      <c r="ZZ65" s="14"/>
    </row>
    <row r="66" spans="1:702" ht="24" x14ac:dyDescent="0.3">
      <c r="A66" s="17" t="s">
        <v>224</v>
      </c>
      <c r="B66" s="18" t="s">
        <v>225</v>
      </c>
      <c r="C66" s="19" t="s">
        <v>226</v>
      </c>
      <c r="D66" s="20">
        <v>13</v>
      </c>
      <c r="E66" s="19"/>
      <c r="F66" s="21"/>
      <c r="G66" s="22">
        <f>ROUND(D66*F66,2)</f>
        <v>0</v>
      </c>
      <c r="ZY66" t="s">
        <v>227</v>
      </c>
      <c r="ZZ66" s="14" t="s">
        <v>228</v>
      </c>
    </row>
    <row r="67" spans="1:702" x14ac:dyDescent="0.3">
      <c r="A67" s="17" t="s">
        <v>229</v>
      </c>
      <c r="B67" s="18" t="s">
        <v>230</v>
      </c>
      <c r="C67" s="19" t="s">
        <v>231</v>
      </c>
      <c r="D67" s="21">
        <v>10.08</v>
      </c>
      <c r="E67" s="19"/>
      <c r="F67" s="21"/>
      <c r="G67" s="22">
        <f>ROUND(D67*F67,2)</f>
        <v>0</v>
      </c>
      <c r="ZY67" t="s">
        <v>232</v>
      </c>
      <c r="ZZ67" s="14" t="s">
        <v>233</v>
      </c>
    </row>
    <row r="68" spans="1:702" x14ac:dyDescent="0.3">
      <c r="A68" s="17" t="s">
        <v>234</v>
      </c>
      <c r="B68" s="18" t="s">
        <v>235</v>
      </c>
      <c r="C68" s="19" t="s">
        <v>236</v>
      </c>
      <c r="D68" s="21">
        <v>10.199999999999999</v>
      </c>
      <c r="E68" s="19"/>
      <c r="F68" s="21"/>
      <c r="G68" s="22">
        <f>ROUND(D68*F68,2)</f>
        <v>0</v>
      </c>
      <c r="ZY68" t="s">
        <v>237</v>
      </c>
      <c r="ZZ68" s="14" t="s">
        <v>238</v>
      </c>
    </row>
    <row r="69" spans="1:702" x14ac:dyDescent="0.3">
      <c r="A69" s="23"/>
      <c r="B69" s="24"/>
      <c r="C69" s="12"/>
      <c r="D69" s="12"/>
      <c r="E69" s="12"/>
      <c r="F69" s="12"/>
      <c r="G69" s="25"/>
    </row>
    <row r="70" spans="1:702" x14ac:dyDescent="0.3">
      <c r="A70" s="26"/>
      <c r="B70" s="27" t="s">
        <v>239</v>
      </c>
      <c r="C70" s="12"/>
      <c r="D70" s="12"/>
      <c r="E70" s="12"/>
      <c r="F70" s="12"/>
      <c r="G70" s="28">
        <f>SUBTOTAL(109,G66:G69)</f>
        <v>0</v>
      </c>
      <c r="H70" s="29"/>
      <c r="ZY70" t="s">
        <v>240</v>
      </c>
    </row>
    <row r="71" spans="1:702" x14ac:dyDescent="0.3">
      <c r="A71" s="30"/>
      <c r="B71" s="31"/>
      <c r="C71" s="12"/>
      <c r="D71" s="12"/>
      <c r="E71" s="12"/>
      <c r="F71" s="12"/>
      <c r="G71" s="9"/>
    </row>
    <row r="72" spans="1:702" x14ac:dyDescent="0.3">
      <c r="A72" s="23"/>
      <c r="B72" s="38"/>
      <c r="C72" s="39"/>
      <c r="D72" s="39"/>
      <c r="E72" s="39"/>
      <c r="F72" s="39"/>
      <c r="G72" s="25"/>
    </row>
    <row r="73" spans="1:702" x14ac:dyDescent="0.3">
      <c r="A73" s="40"/>
      <c r="B73" s="40"/>
      <c r="C73" s="40"/>
      <c r="D73" s="40"/>
      <c r="E73" s="40"/>
      <c r="F73" s="40"/>
      <c r="G73" s="40"/>
    </row>
    <row r="74" spans="1:702" x14ac:dyDescent="0.3">
      <c r="A74" t="s">
        <v>266</v>
      </c>
      <c r="B74" s="41" t="s">
        <v>241</v>
      </c>
      <c r="G74" s="42">
        <f>SUBTOTAL(109,G4:G72)</f>
        <v>0</v>
      </c>
      <c r="ZY74" t="s">
        <v>242</v>
      </c>
    </row>
    <row r="75" spans="1:702" x14ac:dyDescent="0.3">
      <c r="A75" s="43">
        <v>20</v>
      </c>
      <c r="B75" s="41" t="str">
        <f>CONCATENATE("Montant TVA (",A75,"%)")</f>
        <v>Montant TVA (20%)</v>
      </c>
      <c r="G75" s="42">
        <f>(G74*A75)/100</f>
        <v>0</v>
      </c>
      <c r="ZY75" t="s">
        <v>243</v>
      </c>
    </row>
    <row r="76" spans="1:702" x14ac:dyDescent="0.3">
      <c r="B76" s="41" t="s">
        <v>244</v>
      </c>
      <c r="G76" s="42">
        <f>G74+G75</f>
        <v>0</v>
      </c>
      <c r="ZY76" t="s">
        <v>245</v>
      </c>
    </row>
    <row r="77" spans="1:702" x14ac:dyDescent="0.3">
      <c r="G77" s="42"/>
    </row>
    <row r="78" spans="1:702" x14ac:dyDescent="0.3">
      <c r="G78" s="42"/>
    </row>
    <row r="80" spans="1:702" ht="33.6" customHeight="1" x14ac:dyDescent="0.3">
      <c r="A80" s="47" t="s">
        <v>263</v>
      </c>
      <c r="B80" s="44"/>
      <c r="C80" s="44"/>
      <c r="D80" s="44"/>
      <c r="E80" s="44"/>
      <c r="F80" s="44"/>
      <c r="G80" s="45"/>
    </row>
    <row r="81" spans="1:702" x14ac:dyDescent="0.3">
      <c r="A81" s="1"/>
      <c r="B81" s="2"/>
      <c r="C81" s="3" t="s">
        <v>0</v>
      </c>
      <c r="D81" s="4" t="s">
        <v>1</v>
      </c>
      <c r="E81" s="3" t="s">
        <v>2</v>
      </c>
      <c r="F81" s="4" t="s">
        <v>3</v>
      </c>
      <c r="G81" s="5" t="s">
        <v>4</v>
      </c>
    </row>
    <row r="82" spans="1:702" ht="42" x14ac:dyDescent="0.3">
      <c r="A82" s="51" t="s">
        <v>268</v>
      </c>
      <c r="B82" s="11" t="s">
        <v>269</v>
      </c>
      <c r="C82" s="8"/>
      <c r="D82" s="8"/>
      <c r="E82" s="8"/>
      <c r="F82" s="8"/>
      <c r="G82" s="9"/>
    </row>
    <row r="83" spans="1:702" ht="24" x14ac:dyDescent="0.3">
      <c r="A83" s="52" t="s">
        <v>270</v>
      </c>
      <c r="B83" s="18" t="s">
        <v>246</v>
      </c>
      <c r="C83" s="19" t="s">
        <v>0</v>
      </c>
      <c r="D83" s="20">
        <v>4</v>
      </c>
      <c r="E83" s="19"/>
      <c r="F83" s="21"/>
      <c r="G83" s="22">
        <f t="shared" ref="G83:G91" si="1">ROUND(D83*F83,2)</f>
        <v>0</v>
      </c>
      <c r="ZY83" t="s">
        <v>13</v>
      </c>
      <c r="ZZ83" s="14" t="s">
        <v>247</v>
      </c>
    </row>
    <row r="84" spans="1:702" x14ac:dyDescent="0.3">
      <c r="A84" s="17" t="s">
        <v>271</v>
      </c>
      <c r="B84" s="18" t="s">
        <v>248</v>
      </c>
      <c r="C84" s="19" t="s">
        <v>0</v>
      </c>
      <c r="D84" s="20">
        <v>4</v>
      </c>
      <c r="E84" s="19"/>
      <c r="F84" s="21"/>
      <c r="G84" s="22">
        <f t="shared" si="1"/>
        <v>0</v>
      </c>
      <c r="ZY84" t="s">
        <v>13</v>
      </c>
      <c r="ZZ84" s="14" t="s">
        <v>249</v>
      </c>
    </row>
    <row r="85" spans="1:702" x14ac:dyDescent="0.3">
      <c r="A85" s="17" t="s">
        <v>272</v>
      </c>
      <c r="B85" s="18" t="s">
        <v>250</v>
      </c>
      <c r="C85" s="19" t="s">
        <v>0</v>
      </c>
      <c r="D85" s="20">
        <v>1</v>
      </c>
      <c r="E85" s="19"/>
      <c r="F85" s="21"/>
      <c r="G85" s="22">
        <f t="shared" si="1"/>
        <v>0</v>
      </c>
      <c r="ZY85" t="s">
        <v>13</v>
      </c>
      <c r="ZZ85" s="14" t="s">
        <v>251</v>
      </c>
    </row>
    <row r="86" spans="1:702" x14ac:dyDescent="0.3">
      <c r="A86" s="17" t="s">
        <v>273</v>
      </c>
      <c r="B86" s="18" t="s">
        <v>252</v>
      </c>
      <c r="C86" s="19" t="s">
        <v>57</v>
      </c>
      <c r="D86" s="21">
        <v>33.299999999999997</v>
      </c>
      <c r="E86" s="19"/>
      <c r="F86" s="21"/>
      <c r="G86" s="22">
        <f t="shared" si="1"/>
        <v>0</v>
      </c>
      <c r="ZY86" t="s">
        <v>13</v>
      </c>
      <c r="ZZ86" s="14" t="s">
        <v>253</v>
      </c>
    </row>
    <row r="87" spans="1:702" x14ac:dyDescent="0.3">
      <c r="A87" s="17" t="s">
        <v>274</v>
      </c>
      <c r="B87" s="18" t="s">
        <v>254</v>
      </c>
      <c r="C87" s="19" t="s">
        <v>62</v>
      </c>
      <c r="D87" s="21">
        <v>53.88</v>
      </c>
      <c r="E87" s="19"/>
      <c r="F87" s="21"/>
      <c r="G87" s="22">
        <f t="shared" si="1"/>
        <v>0</v>
      </c>
      <c r="ZY87" t="s">
        <v>13</v>
      </c>
      <c r="ZZ87" s="14" t="s">
        <v>255</v>
      </c>
    </row>
    <row r="88" spans="1:702" ht="24" x14ac:dyDescent="0.3">
      <c r="A88" s="17" t="s">
        <v>275</v>
      </c>
      <c r="B88" s="18" t="s">
        <v>256</v>
      </c>
      <c r="C88" s="19" t="s">
        <v>0</v>
      </c>
      <c r="D88" s="20">
        <v>4</v>
      </c>
      <c r="E88" s="19"/>
      <c r="F88" s="21"/>
      <c r="G88" s="22">
        <f t="shared" si="1"/>
        <v>0</v>
      </c>
      <c r="ZY88" t="s">
        <v>13</v>
      </c>
      <c r="ZZ88" s="14" t="s">
        <v>257</v>
      </c>
    </row>
    <row r="89" spans="1:702" ht="24" x14ac:dyDescent="0.3">
      <c r="A89" s="17" t="s">
        <v>276</v>
      </c>
      <c r="B89" s="18" t="s">
        <v>258</v>
      </c>
      <c r="C89" s="19" t="s">
        <v>0</v>
      </c>
      <c r="D89" s="20">
        <v>2</v>
      </c>
      <c r="E89" s="19"/>
      <c r="F89" s="21"/>
      <c r="G89" s="22">
        <f t="shared" si="1"/>
        <v>0</v>
      </c>
      <c r="ZY89" t="s">
        <v>13</v>
      </c>
      <c r="ZZ89" s="14" t="s">
        <v>259</v>
      </c>
    </row>
    <row r="90" spans="1:702" ht="24" x14ac:dyDescent="0.3">
      <c r="A90" s="17" t="s">
        <v>277</v>
      </c>
      <c r="B90" s="18" t="s">
        <v>260</v>
      </c>
      <c r="C90" s="19" t="s">
        <v>0</v>
      </c>
      <c r="D90" s="20">
        <v>5</v>
      </c>
      <c r="E90" s="19"/>
      <c r="F90" s="21"/>
      <c r="G90" s="22">
        <f t="shared" si="1"/>
        <v>0</v>
      </c>
      <c r="ZY90" t="s">
        <v>13</v>
      </c>
      <c r="ZZ90" s="14" t="s">
        <v>261</v>
      </c>
    </row>
    <row r="91" spans="1:702" x14ac:dyDescent="0.3">
      <c r="A91" s="17" t="s">
        <v>278</v>
      </c>
      <c r="B91" s="18" t="s">
        <v>189</v>
      </c>
      <c r="C91" s="19" t="s">
        <v>0</v>
      </c>
      <c r="D91" s="20">
        <v>1</v>
      </c>
      <c r="E91" s="19"/>
      <c r="F91" s="21"/>
      <c r="G91" s="22">
        <f t="shared" si="1"/>
        <v>0</v>
      </c>
      <c r="ZY91" t="s">
        <v>13</v>
      </c>
      <c r="ZZ91" s="14" t="s">
        <v>262</v>
      </c>
    </row>
    <row r="92" spans="1:702" x14ac:dyDescent="0.3">
      <c r="A92" s="23"/>
      <c r="B92" s="38"/>
      <c r="C92" s="39"/>
      <c r="D92" s="39"/>
      <c r="E92" s="39"/>
      <c r="F92" s="39"/>
      <c r="G92" s="25"/>
    </row>
    <row r="93" spans="1:702" x14ac:dyDescent="0.3">
      <c r="A93" s="40"/>
      <c r="B93" s="40"/>
      <c r="C93" s="40"/>
      <c r="D93" s="40"/>
      <c r="E93" s="40"/>
      <c r="F93" s="40"/>
      <c r="G93" s="40"/>
    </row>
    <row r="94" spans="1:702" ht="21.6" customHeight="1" x14ac:dyDescent="0.3">
      <c r="A94" s="46" t="s">
        <v>265</v>
      </c>
      <c r="B94" s="41" t="s">
        <v>264</v>
      </c>
      <c r="G94" s="42">
        <f>SUBTOTAL(109,G83:G92)</f>
        <v>0</v>
      </c>
      <c r="ZY94" t="s">
        <v>242</v>
      </c>
    </row>
    <row r="95" spans="1:702" x14ac:dyDescent="0.3">
      <c r="A95" s="43">
        <v>20</v>
      </c>
      <c r="B95" s="41" t="str">
        <f>CONCATENATE("Montant TVA (",A95,"%)")</f>
        <v>Montant TVA (20%)</v>
      </c>
      <c r="G95" s="42">
        <f>(G94*A95)/100</f>
        <v>0</v>
      </c>
      <c r="ZY95" t="s">
        <v>243</v>
      </c>
    </row>
    <row r="96" spans="1:702" x14ac:dyDescent="0.3">
      <c r="B96" s="41" t="s">
        <v>244</v>
      </c>
      <c r="G96" s="42">
        <f>G94+G95</f>
        <v>0</v>
      </c>
      <c r="ZY96" t="s">
        <v>245</v>
      </c>
    </row>
    <row r="97" spans="1:7" x14ac:dyDescent="0.3">
      <c r="G97" s="42"/>
    </row>
    <row r="99" spans="1:7" ht="15" thickBot="1" x14ac:dyDescent="0.35"/>
    <row r="100" spans="1:7" ht="28.8" x14ac:dyDescent="0.3">
      <c r="A100" s="64" t="s">
        <v>279</v>
      </c>
      <c r="B100" s="53" t="s">
        <v>264</v>
      </c>
      <c r="C100" s="54"/>
      <c r="D100" s="54"/>
      <c r="E100" s="54"/>
      <c r="F100" s="54"/>
      <c r="G100" s="63">
        <f>G74+G94</f>
        <v>0</v>
      </c>
    </row>
    <row r="101" spans="1:7" x14ac:dyDescent="0.3">
      <c r="A101" s="55">
        <v>20</v>
      </c>
      <c r="B101" s="56" t="str">
        <f>CONCATENATE("Montant TVA (",A101,"%)")</f>
        <v>Montant TVA (20%)</v>
      </c>
      <c r="C101" s="57"/>
      <c r="D101" s="57"/>
      <c r="E101" s="57"/>
      <c r="F101" s="57"/>
      <c r="G101" s="58"/>
    </row>
    <row r="102" spans="1:7" ht="15" thickBot="1" x14ac:dyDescent="0.35">
      <c r="A102" s="59"/>
      <c r="B102" s="60" t="s">
        <v>244</v>
      </c>
      <c r="C102" s="61"/>
      <c r="D102" s="61"/>
      <c r="E102" s="61"/>
      <c r="F102" s="61"/>
      <c r="G102" s="62"/>
    </row>
  </sheetData>
  <mergeCells count="1">
    <mergeCell ref="A1:G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B Page de garde</vt:lpstr>
      <vt:lpstr>Lot B MENUISERIES EXT. BOIS</vt:lpstr>
      <vt:lpstr>'Lot B MENUISERIES EXT. BOIS'!Impression_des_titres</vt:lpstr>
      <vt:lpstr>'Lot B MENUISERIES EXT. BOIS'!Zone_d_impression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e.danguin</dc:creator>
  <cp:lastModifiedBy>Estelle DANGUIN</cp:lastModifiedBy>
  <dcterms:created xsi:type="dcterms:W3CDTF">2025-06-23T14:55:32Z</dcterms:created>
  <dcterms:modified xsi:type="dcterms:W3CDTF">2025-06-25T10:24:33Z</dcterms:modified>
</cp:coreProperties>
</file>