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backupFile="1"/>
  <mc:AlternateContent xmlns:mc="http://schemas.openxmlformats.org/markup-compatibility/2006">
    <mc:Choice Requires="x15">
      <x15ac:absPath xmlns:x15ac="http://schemas.microsoft.com/office/spreadsheetml/2010/11/ac" url="https://oxyingenierie108.sharepoint.com/sites/OXYIngenierie/Documents partages/OXY_FRANCE/_S/FR_S_23_010_ HCL_Réhab Labo URCC_HEH/03_COR/02_OUT/20_RENDU/250625 Rendu DCE à jour/ELEC/Pièces écrites/"/>
    </mc:Choice>
  </mc:AlternateContent>
  <xr:revisionPtr revIDLastSave="2627" documentId="8_{E685A99C-B5B6-48DC-8B88-18E23762A231}" xr6:coauthVersionLast="47" xr6:coauthVersionMax="47" xr10:uidLastSave="{68DC612C-D076-4AE6-976C-2535E4761953}"/>
  <bookViews>
    <workbookView xWindow="38280" yWindow="-120" windowWidth="29040" windowHeight="15720" activeTab="1" xr2:uid="{210D5B85-807D-4655-A39B-D794CDA0DA27}"/>
  </bookViews>
  <sheets>
    <sheet name="PDG" sheetId="24" r:id="rId1"/>
    <sheet name="DPGF BASE" sheetId="22" r:id="rId2"/>
    <sheet name="DPGF PSE" sheetId="25" r:id="rId3"/>
    <sheet name="Récap BASE" sheetId="26" r:id="rId4"/>
    <sheet name="Récap PSE" sheetId="20" r:id="rId5"/>
  </sheets>
  <definedNames>
    <definedName name="_Hlk161403617" localSheetId="0">PDG!#REF!</definedName>
    <definedName name="_Toc118318271" localSheetId="1">'DPGF BASE'!#REF!</definedName>
    <definedName name="_Toc118318271" localSheetId="2">'DPGF PSE'!#REF!</definedName>
    <definedName name="_Toc118318278" localSheetId="1">'DPGF BASE'!#REF!</definedName>
    <definedName name="_Toc118318278" localSheetId="2">'DPGF PSE'!#REF!</definedName>
    <definedName name="_Toc118318302" localSheetId="1">'DPGF BASE'!#REF!</definedName>
    <definedName name="_Toc118318302" localSheetId="2">'DPGF PSE'!#REF!</definedName>
    <definedName name="_Toc118318304" localSheetId="1">'DPGF BASE'!#REF!</definedName>
    <definedName name="_Toc118318304" localSheetId="2">'DPGF PSE'!#REF!</definedName>
    <definedName name="_xlnm.Print_Titles" localSheetId="1">'DPGF BASE'!$2:$2</definedName>
    <definedName name="_xlnm.Print_Titles" localSheetId="2">'DPGF PSE'!$2:$2</definedName>
    <definedName name="_xlnm.Print_Area" localSheetId="1">'DPGF BASE'!$B$2:$H$327</definedName>
    <definedName name="_xlnm.Print_Area" localSheetId="2">'DPGF PSE'!$B$2:$H$226</definedName>
    <definedName name="_xlnm.Print_Area" localSheetId="0">PDG!$B$2:$F$30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2" i="22" l="1"/>
  <c r="E112" i="22"/>
  <c r="E108" i="22"/>
  <c r="E104" i="22"/>
  <c r="E100" i="22"/>
  <c r="C21" i="20"/>
  <c r="D42" i="26"/>
  <c r="D41" i="26"/>
  <c r="C38" i="26"/>
  <c r="D37" i="26"/>
  <c r="C37" i="26"/>
  <c r="B37" i="26"/>
  <c r="C36" i="26"/>
  <c r="B36" i="26"/>
  <c r="D35" i="26"/>
  <c r="C35" i="26"/>
  <c r="B35" i="26"/>
  <c r="C34" i="26"/>
  <c r="B34" i="26"/>
  <c r="D32" i="26"/>
  <c r="D31" i="26"/>
  <c r="C28" i="26"/>
  <c r="D27" i="26"/>
  <c r="C27" i="26"/>
  <c r="B27" i="26"/>
  <c r="D26" i="26"/>
  <c r="C26" i="26"/>
  <c r="B26" i="26"/>
  <c r="D25" i="26"/>
  <c r="C25" i="26"/>
  <c r="B25" i="26"/>
  <c r="C24" i="26"/>
  <c r="B24" i="26"/>
  <c r="C22" i="26"/>
  <c r="D21" i="26"/>
  <c r="C21" i="26"/>
  <c r="B21" i="26"/>
  <c r="D20" i="26"/>
  <c r="C20" i="26"/>
  <c r="B20" i="26"/>
  <c r="D19" i="26"/>
  <c r="C19" i="26"/>
  <c r="B19" i="26"/>
  <c r="D18" i="26"/>
  <c r="C18" i="26"/>
  <c r="B18" i="26"/>
  <c r="D17" i="26"/>
  <c r="C17" i="26"/>
  <c r="B17" i="26"/>
  <c r="D16" i="26"/>
  <c r="C16" i="26"/>
  <c r="B16" i="26"/>
  <c r="D15" i="26"/>
  <c r="C15" i="26"/>
  <c r="B15" i="26"/>
  <c r="D14" i="26"/>
  <c r="C14" i="26"/>
  <c r="B14" i="26"/>
  <c r="D13" i="26"/>
  <c r="C13" i="26"/>
  <c r="B13" i="26"/>
  <c r="D12" i="26"/>
  <c r="C12" i="26"/>
  <c r="B12" i="26"/>
  <c r="D11" i="26"/>
  <c r="C11" i="26"/>
  <c r="B11" i="26"/>
  <c r="D10" i="26"/>
  <c r="C10" i="26"/>
  <c r="B10" i="26"/>
  <c r="C9" i="26"/>
  <c r="B9" i="26"/>
  <c r="D28" i="26" l="1"/>
  <c r="D22" i="26"/>
  <c r="G220" i="25"/>
  <c r="G150" i="25"/>
  <c r="D30" i="26" l="1"/>
  <c r="G222" i="25"/>
  <c r="G223" i="25" s="1"/>
  <c r="G224" i="25" s="1"/>
  <c r="D25" i="20"/>
  <c r="C25" i="20"/>
  <c r="B25" i="20"/>
  <c r="D20" i="20"/>
  <c r="D19" i="20"/>
  <c r="D18" i="20"/>
  <c r="D17" i="20"/>
  <c r="D15" i="20"/>
  <c r="D14" i="20"/>
  <c r="D13" i="20"/>
  <c r="D12" i="20"/>
  <c r="D11" i="20"/>
  <c r="D10" i="20"/>
  <c r="C20" i="20"/>
  <c r="B20" i="20"/>
  <c r="C19" i="20"/>
  <c r="B19" i="20"/>
  <c r="C17" i="20"/>
  <c r="B17" i="20"/>
  <c r="C15" i="20"/>
  <c r="B15" i="20"/>
  <c r="C13" i="20"/>
  <c r="B13" i="20"/>
  <c r="C12" i="20"/>
  <c r="B12" i="20"/>
  <c r="C11" i="20"/>
  <c r="B11" i="20"/>
  <c r="D24" i="20" l="1"/>
  <c r="D16" i="20"/>
  <c r="D30" i="20"/>
  <c r="D29" i="20"/>
  <c r="C26" i="20"/>
  <c r="C10" i="20"/>
  <c r="C14" i="20"/>
  <c r="C16" i="20"/>
  <c r="C18" i="20"/>
  <c r="C23" i="20"/>
  <c r="C24" i="20"/>
  <c r="B24" i="20"/>
  <c r="B23" i="20"/>
  <c r="B18" i="20"/>
  <c r="B16" i="20"/>
  <c r="B14" i="20"/>
  <c r="B10" i="20"/>
  <c r="B9" i="20"/>
  <c r="G321" i="22"/>
  <c r="C9" i="20"/>
  <c r="D26" i="20" l="1"/>
  <c r="D21" i="20"/>
  <c r="G225" i="22"/>
  <c r="G323" i="22" s="1"/>
  <c r="D36" i="26" s="1"/>
  <c r="D38" i="26" s="1"/>
  <c r="D40" i="26" s="1"/>
  <c r="D28" i="20" l="1"/>
  <c r="G324" i="22"/>
  <c r="G325" i="22" s="1"/>
</calcChain>
</file>

<file path=xl/sharedStrings.xml><?xml version="1.0" encoding="utf-8"?>
<sst xmlns="http://schemas.openxmlformats.org/spreadsheetml/2006/main" count="708" uniqueCount="275">
  <si>
    <t>U.</t>
  </si>
  <si>
    <t>DÉSIGNATION</t>
  </si>
  <si>
    <t>Q.</t>
  </si>
  <si>
    <t>PRIX UNITAIRE</t>
  </si>
  <si>
    <t>PRIX TOTAL</t>
  </si>
  <si>
    <t>MONTANT TOTAL €</t>
  </si>
  <si>
    <t>TOTAL GÉNÉRAL HT</t>
  </si>
  <si>
    <t>et Forfaitaire</t>
  </si>
  <si>
    <t>TVA à 20 %</t>
  </si>
  <si>
    <t>ECLAIRAGE DE SECURITE</t>
  </si>
  <si>
    <t>Ens</t>
  </si>
  <si>
    <t>ml</t>
  </si>
  <si>
    <t>U</t>
  </si>
  <si>
    <t>PM</t>
  </si>
  <si>
    <t>ens</t>
  </si>
  <si>
    <t>* CdC 200x50</t>
  </si>
  <si>
    <t>* CdC 100x50</t>
  </si>
  <si>
    <t>Fourniture, pose et raccordement d'un bloc autonome portatif dans les locaux techniques conformément au CCTP</t>
  </si>
  <si>
    <t>Système de mise en sécurité incendie</t>
  </si>
  <si>
    <t>ELECTRICITE COURANTS FORTS</t>
  </si>
  <si>
    <t>STRUCURE DU RESEAU DE PROTECTION - RESEAU DE TERRE</t>
  </si>
  <si>
    <t>ARMOIRE ELECTRIQUE</t>
  </si>
  <si>
    <t>3.4</t>
  </si>
  <si>
    <t>CHEMINEMENT DISTRIBUTION DES RESEAUX</t>
  </si>
  <si>
    <t>Cheminements principaux et secondaires</t>
  </si>
  <si>
    <t>Cheminements terminaux</t>
  </si>
  <si>
    <t>Fourniture, pose et supportage de tube IRL conformément au CCTP</t>
  </si>
  <si>
    <t>ALIMENTATIONS SPECIFIQUES</t>
  </si>
  <si>
    <t>Ballon ECS sanitaire / N / 2 kW</t>
  </si>
  <si>
    <t>RESEAU VOIX - DONNEES</t>
  </si>
  <si>
    <t>Distribution capillaires</t>
  </si>
  <si>
    <t>Prises terminales</t>
  </si>
  <si>
    <t>Cordons de brassage et de raccordement</t>
  </si>
  <si>
    <t>Fourniture de la documentation conformément au CCTP</t>
  </si>
  <si>
    <t>Contrôles, recette et documentation</t>
  </si>
  <si>
    <t>Recettage de l'ensemble des liaisons conformément au CCTP</t>
  </si>
  <si>
    <t>EQUIPEMENT ALARME INCENDIE</t>
  </si>
  <si>
    <t>TOTAL GENERAL HT</t>
  </si>
  <si>
    <t>TVA 20%</t>
  </si>
  <si>
    <t>TOTAL GENERAL TTC</t>
  </si>
  <si>
    <t>Réalisation des liaisons équipotentielles principales conformément au CCTP</t>
  </si>
  <si>
    <t>Réalisation des liaisons équipotentielles locales conformément au CCTP</t>
  </si>
  <si>
    <t>Conducteur de protection</t>
  </si>
  <si>
    <t>Fourniture, pose et supportage de conduit ICT conformément au CCTP</t>
  </si>
  <si>
    <t>Asservissement des issues de secours sous contrôle d'accès conformément au CCTP via les coffrets de contrôle d'accès</t>
  </si>
  <si>
    <t>TOTAL GÉNÉRAL TTC</t>
  </si>
  <si>
    <t>Décomposition du Prix Global</t>
  </si>
  <si>
    <t>ALIMENTATION GENERALE</t>
  </si>
  <si>
    <t xml:space="preserve">CdC CFO de type Fil : </t>
  </si>
  <si>
    <t>* CdC 100x50 CFA</t>
  </si>
  <si>
    <t xml:space="preserve">Commande par détection de présence </t>
  </si>
  <si>
    <t>* Câblette de terre sur cdc</t>
  </si>
  <si>
    <t xml:space="preserve">Fourniture, pose et raccordement yc câblages et accessoires des luminaires : </t>
  </si>
  <si>
    <t>ECL Type L1</t>
  </si>
  <si>
    <t>ECL Type L2</t>
  </si>
  <si>
    <t>ECL Type L3</t>
  </si>
  <si>
    <t xml:space="preserve">Fourniture, pose et raccordement yc câblages et accessoires de supportage et de montage des BAES : </t>
  </si>
  <si>
    <t xml:space="preserve">Télécommande </t>
  </si>
  <si>
    <t>Bloc autonome portatif d'intervention BAPI</t>
  </si>
  <si>
    <t>Blocs d'éclairage de sécurité</t>
  </si>
  <si>
    <t>TOTAL ELECTRICITE COURANTS FORTS</t>
  </si>
  <si>
    <t xml:space="preserve">Fourniture, pose et raccordement yc câblages et accessoires des terminaux et de l'appareillage : </t>
  </si>
  <si>
    <t xml:space="preserve">Fourniture, pose et raccordement yc câblages et accessoires des détecteurs : </t>
  </si>
  <si>
    <t>Hors fourniture des cordons de brassage et de raccordement conformément au CCTP</t>
  </si>
  <si>
    <t>Fourniture, pose et raccordement des points terminales réseaux conformément au CCTP :</t>
  </si>
  <si>
    <t>TOTAL ELECTRICITE COURANTS FAIBLE / ALARME INCENDIE</t>
  </si>
  <si>
    <t>Fourniture, pose et raccordement y compris accessoires et toutes sujétions et alimentations conformément au CCTP :</t>
  </si>
  <si>
    <t>TRAVAUX DE DEPOSE DES EQUIPEMENTS EXISTANTS</t>
  </si>
  <si>
    <t>TRAVAUX PREPARATOIRES DE CHANTIER</t>
  </si>
  <si>
    <t>Liaisons équipotentielles principales</t>
  </si>
  <si>
    <t>Liaisons équipotentielles secondaires</t>
  </si>
  <si>
    <t>Mise à la terre des conducteurs de protection conformément au CCTP</t>
  </si>
  <si>
    <t>Prise de terre générale</t>
  </si>
  <si>
    <t>Liaisons équipotentielles locales</t>
  </si>
  <si>
    <t>Réalisation des liaisons équipotentielles secondaires conformément au CCTP</t>
  </si>
  <si>
    <t>Raccordement à la barrette de terre générale du bâtiment</t>
  </si>
  <si>
    <t>Barrette de terre principale</t>
  </si>
  <si>
    <t>ML</t>
  </si>
  <si>
    <t xml:space="preserve">Ensemble des essais et mise en service </t>
  </si>
  <si>
    <t>ARRET ET COUPURES D’URGENCE</t>
  </si>
  <si>
    <t>APPAREILLAGES</t>
  </si>
  <si>
    <t>Ventouse Contrôle d'accès / Mono / 1 Kw</t>
  </si>
  <si>
    <t>Prise de courant 220V ondulée</t>
  </si>
  <si>
    <t>Bouton poussoir Variateur</t>
  </si>
  <si>
    <t>Appareillages Standards :</t>
  </si>
  <si>
    <t>Prise de courant 220V normal/service/ménage</t>
  </si>
  <si>
    <t>Détecteur de présence type DP1 Extérieur</t>
  </si>
  <si>
    <t xml:space="preserve">Détecteur de présence type DP2 Grands locaux </t>
  </si>
  <si>
    <t>Détecteur de présence type DP3 Circulations</t>
  </si>
  <si>
    <t xml:space="preserve">Détecteur de présence type DP4 Halls d’entrée </t>
  </si>
  <si>
    <t xml:space="preserve">Détecteur de présence type DP5 Petits Locaux de services, sanitaires douches, vestiaires </t>
  </si>
  <si>
    <t>APPAREILS D'ECLAIRAGE</t>
  </si>
  <si>
    <t>Baie informatique existante</t>
  </si>
  <si>
    <t>Mise en œuvre de panneaux 24 ports avec connecteurs cat 6a blindés</t>
  </si>
  <si>
    <t>Mise en oeuvre des câbles S/FTP ou F/FTP catégorie 6a de distribution capillaires conformément au CCTP pour l'ensemble des RJ</t>
  </si>
  <si>
    <t>Bornes WIFI/DECT</t>
  </si>
  <si>
    <t>DAS :</t>
  </si>
  <si>
    <t>ELECTRICITE COURANTS FAIBLES / ALARME INCENDIE</t>
  </si>
  <si>
    <t>DÉSIGNATION DU POSTE</t>
  </si>
  <si>
    <t>Barrette d'équipotentialité</t>
  </si>
  <si>
    <t>Collecteur de protection des ossatures métalliques des Armoires électriques conformément au CCTP</t>
  </si>
  <si>
    <t>* Câblette de terre sur CdC</t>
  </si>
  <si>
    <t xml:space="preserve">Fourniture, pose et raccordement yc accessoires de montage et supportage des CdC : </t>
  </si>
  <si>
    <t>Interrupteur simple allumage</t>
  </si>
  <si>
    <t>Fourniture, pose et raccordement d'une télécommande SATI conformément au CCTP</t>
  </si>
  <si>
    <t>LOTS  ELECTRICITE COURANTS FORTS/COURANTS FAIBLES/INCENDIE</t>
  </si>
  <si>
    <t>Installations électriques provisoires de chantier conformément au CCTC et au CCTP</t>
  </si>
  <si>
    <t>et</t>
  </si>
  <si>
    <t>Adjonction protection à l'AGBT3 existant</t>
  </si>
  <si>
    <t>Passage des câbles et cheminements CDC dans le local TGO</t>
  </si>
  <si>
    <t>TGO PAV P</t>
  </si>
  <si>
    <t>TABLEAU GENERAL ONDULE</t>
  </si>
  <si>
    <t xml:space="preserve">Liaisons CFO entre TGO et le STS </t>
  </si>
  <si>
    <t>à</t>
  </si>
  <si>
    <t>ENS</t>
  </si>
  <si>
    <t>TDO</t>
  </si>
  <si>
    <t>Fourniture, pose et raccordement des armoires complètes y compris accessoires et toutes sujétions conformément au CCTP :</t>
  </si>
  <si>
    <t>Liaisons électriques en attentes au tableau sur bornier séparé pour la GTB</t>
  </si>
  <si>
    <t>Système de comptage par usage RT</t>
  </si>
  <si>
    <t>Protection foudre indirect (compris dans chaque AGE)</t>
  </si>
  <si>
    <t>Arrêt pompier AGE2</t>
  </si>
  <si>
    <t>Arrêt pompier TDO</t>
  </si>
  <si>
    <t>Fourniture, pose et raccordement d'un arrêt pompier yc bobine MX dans les AGE et les liaisons électriques :</t>
  </si>
  <si>
    <t xml:space="preserve">CdC CFA de type dalle perforée : </t>
  </si>
  <si>
    <t>Fourniture et pose de goulotte deux compartiments conformément au CCTP</t>
  </si>
  <si>
    <t>Alimentations spécifiques depuis TGO3 DU PAV P</t>
  </si>
  <si>
    <t>Alimentations spécifiques depuis TD ondulé B01</t>
  </si>
  <si>
    <t>Poste de travail PT402</t>
  </si>
  <si>
    <t xml:space="preserve">Cheminement Principaux Horizontaux et verticaux : </t>
  </si>
  <si>
    <t xml:space="preserve">* CdC 200x50 </t>
  </si>
  <si>
    <t>Fourniture et pose de goulotte 2C de descente conformément au CCTP</t>
  </si>
  <si>
    <t>Automates GTB / Mono / 0,5 kW</t>
  </si>
  <si>
    <t>RJ45 automates GTB</t>
  </si>
  <si>
    <t>Fourniture, pose et raccordement des points terminales réseaux WIFI et DECT conformément au CCTP (implantation exact suivant étude de couverture)</t>
  </si>
  <si>
    <t>Prises HDMI</t>
  </si>
  <si>
    <t>RJ45 gaines Elec</t>
  </si>
  <si>
    <t>RJ45 Divers</t>
  </si>
  <si>
    <t>Dépose et repose des équipements SSI existants :</t>
  </si>
  <si>
    <t>Indicateur d'action</t>
  </si>
  <si>
    <t>Déclencheur manuel</t>
  </si>
  <si>
    <t>Détecteur optique incendie</t>
  </si>
  <si>
    <t>Diffuseur sonore</t>
  </si>
  <si>
    <t>Câblage des détecteurs automatiques &amp; Indicateur &amp; manuels &amp; diffuseurs sonore</t>
  </si>
  <si>
    <t>Reprise MEA existante ou fourniture d'une nouvelle MEA y compris accessoires et toutes sujétions conformément au CCTP</t>
  </si>
  <si>
    <t>Câblage MEA</t>
  </si>
  <si>
    <t>GESTION TECHNIQUE GTC</t>
  </si>
  <si>
    <t>Nombres de points GTB en attente sur bornier libre de tout potentiel</t>
  </si>
  <si>
    <t>4.9</t>
  </si>
  <si>
    <t>3.1</t>
  </si>
  <si>
    <t>Travaux de neutralisation, consignations et dépose</t>
  </si>
  <si>
    <t>TOTAL 3.1</t>
  </si>
  <si>
    <t>3.2</t>
  </si>
  <si>
    <t>TOTAL 3.2</t>
  </si>
  <si>
    <t>TOTAL 3.3</t>
  </si>
  <si>
    <t>3.3.1</t>
  </si>
  <si>
    <t>3.3.2</t>
  </si>
  <si>
    <t>3.3.3</t>
  </si>
  <si>
    <t>3.3.4</t>
  </si>
  <si>
    <t>3.3.5</t>
  </si>
  <si>
    <t>3.3.6</t>
  </si>
  <si>
    <t>3.3.8</t>
  </si>
  <si>
    <t>AGBT PAVX</t>
  </si>
  <si>
    <t>TOTAL 3.4</t>
  </si>
  <si>
    <t>Adjonction protection à l'AGBT2 existant</t>
  </si>
  <si>
    <t xml:space="preserve">Passage des câbles et cheminements CDC dans le local AGBT </t>
  </si>
  <si>
    <t>3.5</t>
  </si>
  <si>
    <t>TOTAL 3.5</t>
  </si>
  <si>
    <t>Adjonction TIROIR 4x100A IS 223 au TGO existant</t>
  </si>
  <si>
    <t>Adjonction Protection au TGO existant</t>
  </si>
  <si>
    <t>AGE5</t>
  </si>
  <si>
    <t>STS, compris Chaise métalique, Rack et support</t>
  </si>
  <si>
    <t xml:space="preserve">Fourniture, pose et raccordement des compteurs énergies électriques RT communicants Modbus pour le renvoi possible des données à une GTB tel que défini au CCTP </t>
  </si>
  <si>
    <t>Liaison Ethernet RJ45 depuis la baie Vdi principale du local LCB</t>
  </si>
  <si>
    <t>3.6</t>
  </si>
  <si>
    <t>TOTAL 3.6</t>
  </si>
  <si>
    <t>2.8</t>
  </si>
  <si>
    <t>Arrêt pompier CTA</t>
  </si>
  <si>
    <t>Arrêt pompier AGE5</t>
  </si>
  <si>
    <t>3.7</t>
  </si>
  <si>
    <t>TOTAL 3.7</t>
  </si>
  <si>
    <t>3.8</t>
  </si>
  <si>
    <t>TOTAL 3.8</t>
  </si>
  <si>
    <t xml:space="preserve">AGE1 / TETRA / 27kVA </t>
  </si>
  <si>
    <t xml:space="preserve">STS RN POSITION 1 / Mono / 9kVA </t>
  </si>
  <si>
    <t>Alimentations spécifiques depuis AGBT3 PAVX</t>
  </si>
  <si>
    <t>3.9</t>
  </si>
  <si>
    <t>TOTAL 3.9</t>
  </si>
  <si>
    <t>Alimentations spécifiques depuis AGBT2 PAVX</t>
  </si>
  <si>
    <t xml:space="preserve">AEC CVC / TETRA / 19kVA </t>
  </si>
  <si>
    <t xml:space="preserve">AGE5 / TETRA / 8KVA </t>
  </si>
  <si>
    <t xml:space="preserve">STS RS POSITION 2 / Mono / 9kVA </t>
  </si>
  <si>
    <t>Fourniture, pose et raccordement des câbles :</t>
  </si>
  <si>
    <t>Alimentations spécifiques diverses depuis AGE2</t>
  </si>
  <si>
    <t>Cassette / Mono / 0,3 kW</t>
  </si>
  <si>
    <t>Isolateurs / Mono / 1 kW  2x2 câbles 4G2,5mm² + 3G2,5mm²</t>
  </si>
  <si>
    <t xml:space="preserve">Passe plats et charriots  / Mono / 0,5 kW </t>
  </si>
  <si>
    <t xml:space="preserve">Colonne lumineuse et buzzer   / Mono / 0.05 kW </t>
  </si>
  <si>
    <t xml:space="preserve">volets roulants  / Mono / 1.5 kW </t>
  </si>
  <si>
    <t>VMC / N / 0,25 kW</t>
  </si>
  <si>
    <t>Alimentations spécifique depuis AGE5</t>
  </si>
  <si>
    <t>Turbine gare pneumatique / TETRA / 5,5 kW</t>
  </si>
  <si>
    <t xml:space="preserve">Sonnette / Mono / 0.05 kW </t>
  </si>
  <si>
    <t>Automates CVC/ Mono / 0,5 kW</t>
  </si>
  <si>
    <t>Automate Interlockage SAS/ Mono / 0,35 kW</t>
  </si>
  <si>
    <t>ISOLATEURS/ Mono / 1 kW</t>
  </si>
  <si>
    <t>COFFRET GTB / Mono / 0,5 kW</t>
  </si>
  <si>
    <t>ECL Type L4</t>
  </si>
  <si>
    <t>ECL Type L5</t>
  </si>
  <si>
    <t>3.10</t>
  </si>
  <si>
    <t>TOTAL 3.10</t>
  </si>
  <si>
    <t>3.10.6</t>
  </si>
  <si>
    <t>TOTAL 3.11</t>
  </si>
  <si>
    <t>3.11</t>
  </si>
  <si>
    <t>3.12</t>
  </si>
  <si>
    <t>TOTAL 3.12</t>
  </si>
  <si>
    <t>4.1</t>
  </si>
  <si>
    <t>TOTAL 4.1</t>
  </si>
  <si>
    <t>4.2</t>
  </si>
  <si>
    <t>TOTAL 4.2</t>
  </si>
  <si>
    <t>4.3</t>
  </si>
  <si>
    <t>TOTAL 4.3</t>
  </si>
  <si>
    <t>4.4</t>
  </si>
  <si>
    <t>TOTAL 4.4</t>
  </si>
  <si>
    <t>Liaisons depuis MDP ou boitier d'éclatement vers ventouses, lecteur, bp, DM vert et sonores…</t>
  </si>
  <si>
    <t>Fourniture, pose, raccordement, cheminements gaines ICT, boitier d'encastrement des équipements conformément au CCTP :</t>
  </si>
  <si>
    <t>TOTAL 3.</t>
  </si>
  <si>
    <t>Neutralisations et devoiement des bus incendie existant</t>
  </si>
  <si>
    <t>Nouveaux équipements SSI :</t>
  </si>
  <si>
    <t>Mise à jour UGA au PCS</t>
  </si>
  <si>
    <t>Essais, paramétrage et mise en service du SSI conformément au CCTP</t>
  </si>
  <si>
    <t>Neutralisations et devoiement des bus MEA existant</t>
  </si>
  <si>
    <t>PSE REAMENAGEMENT LOCAUX DETENTE ET REUNION EN SS</t>
  </si>
  <si>
    <t>3.3</t>
  </si>
  <si>
    <t>AGE4</t>
  </si>
  <si>
    <t>AGE2</t>
  </si>
  <si>
    <t xml:space="preserve">AGE4 / TETRA /6kVA </t>
  </si>
  <si>
    <t>Alimentations spécifiques diverses depuis AGE4</t>
  </si>
  <si>
    <t>CTA / N / 0,5 kW</t>
  </si>
  <si>
    <t>RÉFAPITULATION GÉNÉRALE BASE</t>
  </si>
  <si>
    <t>RÉFAPITULATION GÉNÉRALE PSE</t>
  </si>
  <si>
    <t>TOTAL 4.</t>
  </si>
  <si>
    <t>Fourniture, pose et raccordement d'une sonnette et d'un carillon</t>
  </si>
  <si>
    <t xml:space="preserve">CdC SSI de type dalle perforée : </t>
  </si>
  <si>
    <t xml:space="preserve">CdC CFO ONDULE de type Fil : </t>
  </si>
  <si>
    <t>Appareilles standards</t>
  </si>
  <si>
    <t>Prise de courant 220V étanche</t>
  </si>
  <si>
    <t>Appareilles de type anti bactérien</t>
  </si>
  <si>
    <t>Interrupteur simple allumage ou VV</t>
  </si>
  <si>
    <t>Poste de travail PT202</t>
  </si>
  <si>
    <t>Interrupteur simple allumage étanche</t>
  </si>
  <si>
    <t>Bloc de type Balisage BS1</t>
  </si>
  <si>
    <t>Bloc de type Balisage drapeau dans les circulations BS2</t>
  </si>
  <si>
    <t>Bloc de type Balisage étanche BS3</t>
  </si>
  <si>
    <t>Bloc de type Balisage salle blanche BS4</t>
  </si>
  <si>
    <t>CONTROLE D’ACCES / INTERPHONE</t>
  </si>
  <si>
    <t>Contrôle d'accès</t>
  </si>
  <si>
    <t>4.3.1</t>
  </si>
  <si>
    <t>Interphonie</t>
  </si>
  <si>
    <t>Interphone + Combiné</t>
  </si>
  <si>
    <t>Liaisons et RJ45 cat6A</t>
  </si>
  <si>
    <t>Diffuseur sonore avec flash</t>
  </si>
  <si>
    <t>RJ45 automates CVC</t>
  </si>
  <si>
    <t>Poste de travail PT202 (x2 RJ45)</t>
  </si>
  <si>
    <t>Poste de travail PT401 (x2 RJ45)</t>
  </si>
  <si>
    <t>RJ45 Interlockage</t>
  </si>
  <si>
    <t>Cordons de brassage et de raccordement conformément au CCTP</t>
  </si>
  <si>
    <t>Cordons de brassage et de raccordement yc Brassage</t>
  </si>
  <si>
    <t>Bandeaux pc</t>
  </si>
  <si>
    <t>Mise en œuvre de bandeaux PC y compris goulottes, fixations, accessoires et raccordement depuis Coffret Elec du local LCB</t>
  </si>
  <si>
    <t>Protection dans coffret LCB</t>
  </si>
  <si>
    <t>Liaisons Bus depuis l'UTL placé en SS dans le local LCB vers MDP ou boitier d'éclatement</t>
  </si>
  <si>
    <t xml:space="preserve">Bouton poussoir </t>
  </si>
  <si>
    <t>Alim bandeau lumineux kitchenette</t>
  </si>
  <si>
    <t>Mise en œuvre de connecteurs cat 6a blindés au panneaux 24 ports</t>
  </si>
  <si>
    <t>Poste de travail PT402 (x2 RJ45)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</si>
</sst>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\ _ "/>
  </numFmts>
  <fonts count="23">
    <font>
      <sz val="10"/>
      <name val="Arial Narrow"/>
      <family val="2"/>
    </font>
    <font>
      <sz val="10"/>
      <name val="Helv"/>
    </font>
    <font>
      <sz val="10"/>
      <name val="Arial"/>
      <family val="2"/>
    </font>
    <font>
      <sz val="10"/>
      <name val="HelveticaNeue LT 45 Light"/>
      <family val="2"/>
    </font>
    <font>
      <sz val="8"/>
      <name val="Arial"/>
      <family val="2"/>
    </font>
    <font>
      <sz val="9"/>
      <name val="Arial"/>
      <family val="2"/>
    </font>
    <font>
      <sz val="22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name val="Calibri"/>
      <family val="2"/>
      <scheme val="minor"/>
    </font>
    <font>
      <sz val="22"/>
      <name val="Calibri"/>
      <family val="2"/>
      <scheme val="minor"/>
    </font>
    <font>
      <sz val="21"/>
      <name val="Calibri"/>
      <family val="2"/>
      <scheme val="minor"/>
    </font>
    <font>
      <i/>
      <u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425F"/>
      </left>
      <right style="thin">
        <color rgb="FF00425F"/>
      </right>
      <top style="thin">
        <color rgb="FF00425F"/>
      </top>
      <bottom/>
      <diagonal/>
    </border>
    <border>
      <left style="thin">
        <color rgb="FF00425F"/>
      </left>
      <right style="thin">
        <color rgb="FF00425F"/>
      </right>
      <top/>
      <bottom/>
      <diagonal/>
    </border>
    <border>
      <left style="thin">
        <color rgb="FF00425F"/>
      </left>
      <right/>
      <top style="thin">
        <color rgb="FF00425F"/>
      </top>
      <bottom style="thin">
        <color rgb="FF00425F"/>
      </bottom>
      <diagonal/>
    </border>
    <border>
      <left/>
      <right style="thin">
        <color rgb="FF00425F"/>
      </right>
      <top style="thin">
        <color rgb="FF00425F"/>
      </top>
      <bottom style="thin">
        <color rgb="FF00425F"/>
      </bottom>
      <diagonal/>
    </border>
    <border>
      <left style="thin">
        <color indexed="64"/>
      </left>
      <right style="thin">
        <color rgb="FF00425F"/>
      </right>
      <top/>
      <bottom/>
      <diagonal/>
    </border>
    <border>
      <left style="thin">
        <color indexed="64"/>
      </left>
      <right style="thin">
        <color rgb="FF00425F"/>
      </right>
      <top style="thin">
        <color rgb="FF00425F"/>
      </top>
      <bottom/>
      <diagonal/>
    </border>
    <border>
      <left style="thin">
        <color rgb="FF00425F"/>
      </left>
      <right style="thin">
        <color rgb="FF00425F"/>
      </right>
      <top style="thin">
        <color indexed="64"/>
      </top>
      <bottom style="thin">
        <color rgb="FF00425F"/>
      </bottom>
      <diagonal/>
    </border>
    <border>
      <left/>
      <right style="thin">
        <color rgb="FF00425F"/>
      </right>
      <top style="thin">
        <color indexed="64"/>
      </top>
      <bottom style="thin">
        <color rgb="FF00425F"/>
      </bottom>
      <diagonal/>
    </border>
    <border>
      <left style="thin">
        <color rgb="FF00425F"/>
      </left>
      <right/>
      <top/>
      <bottom/>
      <diagonal/>
    </border>
    <border>
      <left/>
      <right/>
      <top style="thin">
        <color rgb="FF00425F"/>
      </top>
      <bottom style="thin">
        <color rgb="FF00425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rgb="FF00425F"/>
      </bottom>
      <diagonal/>
    </border>
    <border>
      <left/>
      <right style="thin">
        <color rgb="FF00425F"/>
      </right>
      <top/>
      <bottom style="thin">
        <color rgb="FF00425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425F"/>
      </right>
      <top/>
      <bottom/>
      <diagonal/>
    </border>
    <border>
      <left/>
      <right style="thin">
        <color rgb="FF00425F"/>
      </right>
      <top style="thin">
        <color rgb="FF00425F"/>
      </top>
      <bottom/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425F"/>
      </bottom>
      <diagonal/>
    </border>
    <border>
      <left style="thin">
        <color indexed="64"/>
      </left>
      <right style="thin">
        <color indexed="64"/>
      </right>
      <top style="thin">
        <color rgb="FF00425F"/>
      </top>
      <bottom style="thin">
        <color rgb="FF00425F"/>
      </bottom>
      <diagonal/>
    </border>
    <border>
      <left style="thin">
        <color indexed="64"/>
      </left>
      <right style="thin">
        <color indexed="64"/>
      </right>
      <top style="thin">
        <color rgb="FF00425F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rgb="FF00425F"/>
      </top>
      <bottom style="thin">
        <color rgb="FF00425F"/>
      </bottom>
      <diagonal/>
    </border>
    <border>
      <left style="thin">
        <color indexed="64"/>
      </left>
      <right style="thin">
        <color rgb="FF00425F"/>
      </right>
      <top/>
      <bottom style="thin">
        <color rgb="FF00425F"/>
      </bottom>
      <diagonal/>
    </border>
    <border>
      <left style="thin">
        <color indexed="64"/>
      </left>
      <right style="thin">
        <color rgb="FF00425F"/>
      </right>
      <top style="thin">
        <color indexed="64"/>
      </top>
      <bottom/>
      <diagonal/>
    </border>
    <border>
      <left style="thin">
        <color rgb="FF00425F"/>
      </left>
      <right style="thin">
        <color rgb="FF00425F"/>
      </right>
      <top style="thin">
        <color indexed="64"/>
      </top>
      <bottom/>
      <diagonal/>
    </border>
  </borders>
  <cellStyleXfs count="8">
    <xf numFmtId="0" fontId="0" fillId="0" borderId="0"/>
    <xf numFmtId="0" fontId="5" fillId="0" borderId="0" applyNumberFormat="0" applyFill="0" applyBorder="0" applyAlignment="0" applyProtection="0">
      <alignment vertical="top" wrapText="1"/>
    </xf>
    <xf numFmtId="0" fontId="2" fillId="0" borderId="0"/>
    <xf numFmtId="0" fontId="2" fillId="0" borderId="0"/>
    <xf numFmtId="0" fontId="2" fillId="0" borderId="0"/>
    <xf numFmtId="0" fontId="1" fillId="0" borderId="0">
      <alignment horizontal="justify"/>
    </xf>
    <xf numFmtId="0" fontId="3" fillId="0" borderId="0"/>
    <xf numFmtId="0" fontId="2" fillId="0" borderId="0"/>
  </cellStyleXfs>
  <cellXfs count="153">
    <xf numFmtId="0" fontId="0" fillId="0" borderId="0" xfId="0"/>
    <xf numFmtId="0" fontId="3" fillId="0" borderId="0" xfId="0" applyFont="1" applyAlignment="1">
      <alignment vertical="top"/>
    </xf>
    <xf numFmtId="0" fontId="6" fillId="0" borderId="0" xfId="0" applyFont="1"/>
    <xf numFmtId="0" fontId="2" fillId="0" borderId="0" xfId="0" applyFont="1"/>
    <xf numFmtId="0" fontId="5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2" fillId="0" borderId="0" xfId="5" applyFont="1">
      <alignment horizontal="justify"/>
    </xf>
    <xf numFmtId="0" fontId="7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12" fillId="0" borderId="0" xfId="0" applyFont="1"/>
    <xf numFmtId="0" fontId="15" fillId="0" borderId="0" xfId="0" applyFont="1" applyAlignment="1">
      <alignment vertical="center"/>
    </xf>
    <xf numFmtId="0" fontId="15" fillId="0" borderId="0" xfId="0" applyFont="1"/>
    <xf numFmtId="0" fontId="19" fillId="0" borderId="0" xfId="0" applyFont="1"/>
    <xf numFmtId="0" fontId="14" fillId="0" borderId="0" xfId="0" applyFont="1"/>
    <xf numFmtId="0" fontId="13" fillId="0" borderId="0" xfId="0" applyFont="1" applyAlignment="1">
      <alignment horizontal="centerContinuous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23" xfId="0" applyFont="1" applyBorder="1" applyAlignment="1">
      <alignment horizontal="centerContinuous" vertical="center"/>
    </xf>
    <xf numFmtId="0" fontId="13" fillId="0" borderId="24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horizontal="right" vertical="center"/>
    </xf>
    <xf numFmtId="0" fontId="13" fillId="0" borderId="4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14" xfId="0" applyFont="1" applyBorder="1" applyAlignment="1">
      <alignment horizontal="right" vertical="center"/>
    </xf>
    <xf numFmtId="0" fontId="15" fillId="0" borderId="15" xfId="0" applyFont="1" applyBorder="1" applyAlignment="1">
      <alignment vertical="center"/>
    </xf>
    <xf numFmtId="0" fontId="15" fillId="0" borderId="33" xfId="0" applyFont="1" applyBorder="1" applyAlignment="1">
      <alignment vertical="center"/>
    </xf>
    <xf numFmtId="0" fontId="15" fillId="0" borderId="17" xfId="0" applyFont="1" applyBorder="1" applyAlignment="1">
      <alignment horizontal="right" vertical="center"/>
    </xf>
    <xf numFmtId="0" fontId="15" fillId="0" borderId="18" xfId="0" applyFont="1" applyBorder="1" applyAlignment="1">
      <alignment vertical="center"/>
    </xf>
    <xf numFmtId="0" fontId="15" fillId="0" borderId="19" xfId="0" applyFont="1" applyBorder="1" applyAlignment="1">
      <alignment vertical="center"/>
    </xf>
    <xf numFmtId="0" fontId="15" fillId="0" borderId="2" xfId="0" applyFont="1" applyBorder="1" applyAlignment="1">
      <alignment horizontal="right" vertical="center"/>
    </xf>
    <xf numFmtId="0" fontId="15" fillId="0" borderId="31" xfId="0" applyFont="1" applyBorder="1" applyAlignment="1">
      <alignment vertical="center"/>
    </xf>
    <xf numFmtId="0" fontId="15" fillId="0" borderId="8" xfId="0" applyFont="1" applyBorder="1" applyAlignment="1">
      <alignment horizontal="right" vertical="center"/>
    </xf>
    <xf numFmtId="0" fontId="15" fillId="0" borderId="1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5" fillId="0" borderId="7" xfId="0" applyFont="1" applyBorder="1" applyAlignment="1">
      <alignment horizontal="right" vertical="center"/>
    </xf>
    <xf numFmtId="0" fontId="13" fillId="0" borderId="6" xfId="0" applyFont="1" applyBorder="1" applyAlignment="1">
      <alignment vertical="center"/>
    </xf>
    <xf numFmtId="0" fontId="13" fillId="0" borderId="31" xfId="0" applyFont="1" applyBorder="1" applyAlignment="1">
      <alignment vertical="center"/>
    </xf>
    <xf numFmtId="0" fontId="15" fillId="0" borderId="3" xfId="0" applyFont="1" applyBorder="1"/>
    <xf numFmtId="0" fontId="13" fillId="0" borderId="4" xfId="0" applyFont="1" applyBorder="1" applyAlignment="1">
      <alignment horizontal="right" vertical="center"/>
    </xf>
    <xf numFmtId="0" fontId="15" fillId="0" borderId="9" xfId="0" applyFont="1" applyBorder="1"/>
    <xf numFmtId="0" fontId="13" fillId="0" borderId="32" xfId="0" applyFont="1" applyBorder="1" applyAlignment="1">
      <alignment horizontal="right" vertical="center"/>
    </xf>
    <xf numFmtId="0" fontId="13" fillId="2" borderId="31" xfId="0" applyFont="1" applyFill="1" applyBorder="1" applyAlignment="1">
      <alignment vertical="center"/>
    </xf>
    <xf numFmtId="0" fontId="13" fillId="0" borderId="28" xfId="5" applyFont="1" applyBorder="1" applyAlignment="1">
      <alignment horizontal="center" vertical="center"/>
    </xf>
    <xf numFmtId="0" fontId="13" fillId="0" borderId="34" xfId="5" applyFont="1" applyBorder="1" applyAlignment="1">
      <alignment horizontal="left" vertical="center"/>
    </xf>
    <xf numFmtId="0" fontId="15" fillId="0" borderId="38" xfId="0" applyFont="1" applyBorder="1" applyAlignment="1">
      <alignment horizontal="left" vertical="center"/>
    </xf>
    <xf numFmtId="0" fontId="13" fillId="0" borderId="3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8" xfId="0" applyFont="1" applyBorder="1" applyAlignment="1">
      <alignment horizontal="justify" vertical="center"/>
    </xf>
    <xf numFmtId="0" fontId="15" fillId="0" borderId="0" xfId="0" applyFont="1" applyAlignment="1">
      <alignment horizontal="left" vertical="center"/>
    </xf>
    <xf numFmtId="0" fontId="15" fillId="0" borderId="37" xfId="0" applyFont="1" applyBorder="1" applyAlignment="1">
      <alignment horizontal="left" vertical="center" wrapText="1"/>
    </xf>
    <xf numFmtId="0" fontId="15" fillId="0" borderId="37" xfId="0" quotePrefix="1" applyFont="1" applyBorder="1" applyAlignment="1">
      <alignment horizontal="left" vertical="center" wrapText="1"/>
    </xf>
    <xf numFmtId="0" fontId="15" fillId="0" borderId="39" xfId="0" applyFont="1" applyBorder="1" applyAlignment="1">
      <alignment horizontal="left" vertical="center"/>
    </xf>
    <xf numFmtId="0" fontId="15" fillId="0" borderId="30" xfId="0" applyFont="1" applyBorder="1" applyAlignment="1">
      <alignment horizontal="left" vertical="center"/>
    </xf>
    <xf numFmtId="0" fontId="15" fillId="0" borderId="37" xfId="0" applyFont="1" applyBorder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15" fillId="0" borderId="40" xfId="0" applyFont="1" applyBorder="1" applyAlignment="1">
      <alignment horizontal="left" vertical="center" wrapText="1"/>
    </xf>
    <xf numFmtId="0" fontId="17" fillId="0" borderId="37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37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justify" vertical="center"/>
    </xf>
    <xf numFmtId="0" fontId="13" fillId="0" borderId="41" xfId="5" applyFont="1" applyBorder="1" applyAlignment="1">
      <alignment horizontal="right" vertical="center"/>
    </xf>
    <xf numFmtId="0" fontId="13" fillId="0" borderId="27" xfId="5" applyFont="1" applyBorder="1" applyAlignment="1">
      <alignment horizontal="center" vertical="center"/>
    </xf>
    <xf numFmtId="0" fontId="13" fillId="0" borderId="1" xfId="5" applyFont="1" applyBorder="1" applyAlignment="1">
      <alignment horizontal="right" vertical="center"/>
    </xf>
    <xf numFmtId="0" fontId="13" fillId="0" borderId="34" xfId="5" applyFont="1" applyBorder="1" applyAlignment="1">
      <alignment horizontal="center" vertical="center"/>
    </xf>
    <xf numFmtId="0" fontId="13" fillId="0" borderId="35" xfId="5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36" xfId="0" applyFont="1" applyBorder="1"/>
    <xf numFmtId="0" fontId="11" fillId="0" borderId="1" xfId="0" applyFont="1" applyBorder="1" applyAlignment="1">
      <alignment horizontal="right" vertical="center" wrapText="1"/>
    </xf>
    <xf numFmtId="0" fontId="15" fillId="0" borderId="43" xfId="0" applyFont="1" applyBorder="1" applyAlignment="1">
      <alignment horizontal="right"/>
    </xf>
    <xf numFmtId="0" fontId="15" fillId="0" borderId="21" xfId="0" applyFont="1" applyBorder="1" applyAlignment="1">
      <alignment horizontal="center" vertical="center" wrapText="1"/>
    </xf>
    <xf numFmtId="164" fontId="15" fillId="0" borderId="21" xfId="0" applyNumberFormat="1" applyFont="1" applyBorder="1" applyAlignment="1">
      <alignment horizontal="center" vertical="center"/>
    </xf>
    <xf numFmtId="0" fontId="15" fillId="0" borderId="21" xfId="0" applyFont="1" applyBorder="1"/>
    <xf numFmtId="0" fontId="13" fillId="0" borderId="1" xfId="0" applyFont="1" applyBorder="1" applyAlignment="1">
      <alignment horizontal="right"/>
    </xf>
    <xf numFmtId="0" fontId="11" fillId="0" borderId="22" xfId="0" applyFont="1" applyBorder="1" applyAlignment="1">
      <alignment horizontal="center" vertical="center" wrapText="1"/>
    </xf>
    <xf numFmtId="164" fontId="13" fillId="0" borderId="22" xfId="0" applyNumberFormat="1" applyFont="1" applyBorder="1" applyAlignment="1">
      <alignment horizontal="center" vertical="center"/>
    </xf>
    <xf numFmtId="0" fontId="13" fillId="0" borderId="22" xfId="0" applyFont="1" applyBorder="1" applyAlignment="1">
      <alignment vertical="center"/>
    </xf>
    <xf numFmtId="0" fontId="15" fillId="0" borderId="1" xfId="0" applyFont="1" applyBorder="1" applyAlignment="1">
      <alignment horizontal="right"/>
    </xf>
    <xf numFmtId="0" fontId="15" fillId="0" borderId="22" xfId="0" applyFont="1" applyBorder="1" applyAlignment="1">
      <alignment vertical="center"/>
    </xf>
    <xf numFmtId="0" fontId="10" fillId="0" borderId="1" xfId="0" applyFont="1" applyBorder="1" applyAlignment="1">
      <alignment horizontal="right"/>
    </xf>
    <xf numFmtId="0" fontId="10" fillId="0" borderId="22" xfId="0" applyFont="1" applyBorder="1" applyAlignment="1">
      <alignment vertical="center"/>
    </xf>
    <xf numFmtId="0" fontId="15" fillId="0" borderId="22" xfId="0" applyFont="1" applyBorder="1"/>
    <xf numFmtId="164" fontId="15" fillId="0" borderId="22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42" xfId="0" applyFont="1" applyBorder="1" applyAlignment="1">
      <alignment horizontal="right"/>
    </xf>
    <xf numFmtId="0" fontId="15" fillId="0" borderId="30" xfId="0" applyFont="1" applyBorder="1" applyAlignment="1">
      <alignment horizontal="center" vertical="center"/>
    </xf>
    <xf numFmtId="0" fontId="15" fillId="0" borderId="24" xfId="5" applyFont="1" applyBorder="1" applyAlignment="1">
      <alignment horizontal="center" vertical="center"/>
    </xf>
    <xf numFmtId="0" fontId="15" fillId="0" borderId="24" xfId="0" applyFont="1" applyBorder="1"/>
    <xf numFmtId="0" fontId="15" fillId="0" borderId="22" xfId="0" applyFont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2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13" fillId="0" borderId="1" xfId="0" quotePrefix="1" applyFont="1" applyBorder="1" applyAlignment="1">
      <alignment horizontal="right"/>
    </xf>
    <xf numFmtId="0" fontId="15" fillId="0" borderId="10" xfId="0" applyFont="1" applyBorder="1" applyAlignment="1">
      <alignment horizontal="right" vertical="center"/>
    </xf>
    <xf numFmtId="0" fontId="15" fillId="0" borderId="11" xfId="0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right" vertical="center"/>
    </xf>
    <xf numFmtId="0" fontId="15" fillId="0" borderId="13" xfId="0" applyFont="1" applyBorder="1" applyAlignment="1">
      <alignment vertical="center"/>
    </xf>
    <xf numFmtId="0" fontId="11" fillId="0" borderId="25" xfId="0" applyFont="1" applyBorder="1" applyAlignment="1">
      <alignment horizontal="right" vertical="center" wrapText="1"/>
    </xf>
    <xf numFmtId="0" fontId="15" fillId="0" borderId="26" xfId="0" applyFont="1" applyBorder="1" applyAlignment="1">
      <alignment horizontal="right"/>
    </xf>
    <xf numFmtId="0" fontId="13" fillId="0" borderId="25" xfId="0" applyFont="1" applyBorder="1" applyAlignment="1">
      <alignment horizontal="right"/>
    </xf>
    <xf numFmtId="0" fontId="15" fillId="0" borderId="29" xfId="0" applyFont="1" applyBorder="1" applyAlignment="1">
      <alignment horizontal="center" vertical="center"/>
    </xf>
    <xf numFmtId="0" fontId="15" fillId="0" borderId="2" xfId="0" applyFont="1" applyBorder="1" applyAlignment="1">
      <alignment horizontal="right"/>
    </xf>
    <xf numFmtId="0" fontId="15" fillId="0" borderId="0" xfId="0" applyFont="1" applyAlignment="1">
      <alignment horizontal="center" vertical="center"/>
    </xf>
    <xf numFmtId="0" fontId="15" fillId="0" borderId="37" xfId="0" applyFont="1" applyBorder="1"/>
    <xf numFmtId="0" fontId="16" fillId="0" borderId="0" xfId="0" applyFont="1" applyAlignment="1">
      <alignment horizontal="justify" vertical="center"/>
    </xf>
    <xf numFmtId="164" fontId="15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right" vertical="center" wrapText="1"/>
    </xf>
    <xf numFmtId="0" fontId="13" fillId="0" borderId="13" xfId="0" applyFont="1" applyBorder="1" applyAlignment="1">
      <alignment vertical="center"/>
    </xf>
    <xf numFmtId="0" fontId="16" fillId="0" borderId="22" xfId="0" applyFont="1" applyBorder="1" applyAlignment="1">
      <alignment horizontal="left" vertical="center" wrapText="1"/>
    </xf>
    <xf numFmtId="0" fontId="15" fillId="0" borderId="45" xfId="0" applyFont="1" applyBorder="1" applyAlignment="1">
      <alignment horizontal="right"/>
    </xf>
    <xf numFmtId="0" fontId="15" fillId="0" borderId="44" xfId="0" applyFont="1" applyBorder="1" applyAlignment="1">
      <alignment horizontal="right"/>
    </xf>
    <xf numFmtId="0" fontId="15" fillId="0" borderId="0" xfId="0" applyFont="1" applyAlignment="1">
      <alignment horizontal="center"/>
    </xf>
    <xf numFmtId="0" fontId="15" fillId="0" borderId="2" xfId="0" applyFont="1" applyBorder="1" applyAlignment="1">
      <alignment horizontal="right" wrapText="1"/>
    </xf>
    <xf numFmtId="0" fontId="13" fillId="0" borderId="9" xfId="0" applyFont="1" applyBorder="1" applyAlignment="1">
      <alignment horizontal="right" vertical="center"/>
    </xf>
    <xf numFmtId="0" fontId="15" fillId="0" borderId="0" xfId="0" quotePrefix="1" applyFont="1" applyAlignment="1">
      <alignment horizontal="left" vertical="center" wrapText="1"/>
    </xf>
    <xf numFmtId="0" fontId="15" fillId="0" borderId="0" xfId="0" applyFont="1" applyAlignment="1">
      <alignment horizontal="justify" vertical="center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21" fillId="0" borderId="1" xfId="0" applyFont="1" applyBorder="1" applyAlignment="1">
      <alignment horizontal="justify" vertical="center"/>
    </xf>
    <xf numFmtId="0" fontId="13" fillId="0" borderId="2" xfId="0" applyFont="1" applyBorder="1" applyAlignment="1">
      <alignment horizontal="right"/>
    </xf>
    <xf numFmtId="0" fontId="15" fillId="0" borderId="26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justify" vertical="center"/>
    </xf>
    <xf numFmtId="0" fontId="2" fillId="0" borderId="25" xfId="0" applyFont="1" applyBorder="1" applyAlignment="1">
      <alignment vertical="top"/>
    </xf>
    <xf numFmtId="0" fontId="15" fillId="0" borderId="46" xfId="0" applyFont="1" applyBorder="1"/>
    <xf numFmtId="0" fontId="13" fillId="0" borderId="1" xfId="0" applyFont="1" applyBorder="1" applyAlignment="1">
      <alignment horizontal="right" vertical="center"/>
    </xf>
    <xf numFmtId="164" fontId="2" fillId="0" borderId="0" xfId="0" applyNumberFormat="1" applyFont="1" applyAlignment="1">
      <alignment vertical="top"/>
    </xf>
    <xf numFmtId="49" fontId="15" fillId="0" borderId="1" xfId="0" applyNumberFormat="1" applyFont="1" applyBorder="1" applyAlignment="1">
      <alignment horizontal="justify" vertical="center"/>
    </xf>
    <xf numFmtId="0" fontId="15" fillId="0" borderId="47" xfId="0" applyFont="1" applyBorder="1" applyAlignment="1">
      <alignment horizontal="left" vertical="center" wrapText="1"/>
    </xf>
    <xf numFmtId="0" fontId="15" fillId="0" borderId="48" xfId="0" applyFont="1" applyBorder="1" applyAlignment="1">
      <alignment horizontal="center" vertical="center"/>
    </xf>
    <xf numFmtId="164" fontId="15" fillId="0" borderId="48" xfId="0" applyNumberFormat="1" applyFont="1" applyBorder="1" applyAlignment="1">
      <alignment horizontal="center" vertical="center"/>
    </xf>
    <xf numFmtId="0" fontId="15" fillId="0" borderId="48" xfId="0" applyFont="1" applyBorder="1"/>
    <xf numFmtId="0" fontId="22" fillId="0" borderId="22" xfId="0" applyFont="1" applyBorder="1" applyAlignment="1">
      <alignment horizontal="left" vertical="center" wrapText="1"/>
    </xf>
    <xf numFmtId="164" fontId="15" fillId="0" borderId="22" xfId="0" applyNumberFormat="1" applyFont="1" applyBorder="1"/>
    <xf numFmtId="164" fontId="15" fillId="0" borderId="22" xfId="0" applyNumberFormat="1" applyFont="1" applyBorder="1" applyAlignment="1">
      <alignment vertical="center"/>
    </xf>
    <xf numFmtId="0" fontId="11" fillId="0" borderId="30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20" fillId="0" borderId="0" xfId="0" applyFont="1" applyAlignment="1">
      <alignment horizontal="center"/>
    </xf>
  </cellXfs>
  <cellStyles count="8">
    <cellStyle name="NiveauLib_4" xfId="1" xr:uid="{00000000-0005-0000-0000-000000000000}"/>
    <cellStyle name="Normal" xfId="0" builtinId="0"/>
    <cellStyle name="Normal 15" xfId="7" xr:uid="{E19742B6-71A5-4E06-9209-1AF20AE2E473}"/>
    <cellStyle name="Normal 2" xfId="2" xr:uid="{00000000-0005-0000-0000-000002000000}"/>
    <cellStyle name="Normal 2 2" xfId="3" xr:uid="{00000000-0005-0000-0000-000003000000}"/>
    <cellStyle name="Normal 3" xfId="4" xr:uid="{00000000-0005-0000-0000-000004000000}"/>
    <cellStyle name="Normal_3.1. Distribution d'eau froide" xfId="5" xr:uid="{00000000-0005-0000-0000-000005000000}"/>
    <cellStyle name="Style 1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65028-9446-474E-9189-37D5F485F511}">
  <dimension ref="A1"/>
  <sheetViews>
    <sheetView zoomScaleNormal="100" zoomScaleSheetLayoutView="115" workbookViewId="0">
      <selection activeCell="K22" sqref="K22"/>
    </sheetView>
  </sheetViews>
  <sheetFormatPr baseColWidth="10" defaultRowHeight="12.75"/>
  <sheetData/>
  <pageMargins left="0.62992125984251968" right="0.23622047244094491" top="0.35433070866141736" bottom="0.55118110236220474" header="0.31496062992125984" footer="0.31496062992125984"/>
  <pageSetup paperSize="9" scale="194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327"/>
  <sheetViews>
    <sheetView tabSelected="1" topLeftCell="A233" zoomScale="115" zoomScaleNormal="115" workbookViewId="0">
      <selection activeCell="E183" sqref="E183"/>
    </sheetView>
  </sheetViews>
  <sheetFormatPr baseColWidth="10" defaultColWidth="12" defaultRowHeight="15"/>
  <cols>
    <col min="1" max="1" width="4.6640625" style="3" customWidth="1"/>
    <col min="2" max="2" width="7.83203125" style="111" bestFit="1" customWidth="1"/>
    <col min="3" max="3" width="93.6640625" style="53" customWidth="1"/>
    <col min="4" max="4" width="5.6640625" style="112" customWidth="1"/>
    <col min="5" max="5" width="11.83203125" style="112" bestFit="1" customWidth="1"/>
    <col min="6" max="6" width="20.6640625" style="14" bestFit="1" customWidth="1"/>
    <col min="7" max="7" width="18.6640625" style="14" bestFit="1" customWidth="1"/>
    <col min="8" max="8" width="15.33203125" style="3" bestFit="1" customWidth="1"/>
    <col min="9" max="9" width="12" style="3"/>
    <col min="10" max="10" width="15.33203125" style="3" bestFit="1" customWidth="1"/>
    <col min="11" max="11" width="17.5" style="3" bestFit="1" customWidth="1"/>
    <col min="12" max="16384" width="12" style="3"/>
  </cols>
  <sheetData>
    <row r="2" spans="2:7" s="8" customFormat="1">
      <c r="B2" s="70"/>
      <c r="C2" s="46" t="s">
        <v>98</v>
      </c>
      <c r="D2" s="71" t="s">
        <v>0</v>
      </c>
      <c r="E2" s="71" t="s">
        <v>2</v>
      </c>
      <c r="F2" s="46" t="s">
        <v>3</v>
      </c>
      <c r="G2" s="46" t="s">
        <v>4</v>
      </c>
    </row>
    <row r="3" spans="2:7" s="8" customFormat="1">
      <c r="B3" s="72"/>
      <c r="C3" s="47" t="s">
        <v>105</v>
      </c>
      <c r="D3" s="73"/>
      <c r="E3" s="73"/>
      <c r="F3" s="73"/>
      <c r="G3" s="74"/>
    </row>
    <row r="4" spans="2:7" s="8" customFormat="1">
      <c r="B4" s="72"/>
      <c r="C4" s="47"/>
      <c r="D4" s="75"/>
      <c r="E4" s="75"/>
      <c r="F4" s="76"/>
      <c r="G4" s="76"/>
    </row>
    <row r="5" spans="2:7" s="7" customFormat="1">
      <c r="B5" s="77">
        <v>3</v>
      </c>
      <c r="C5" s="148" t="s">
        <v>19</v>
      </c>
      <c r="D5" s="148"/>
      <c r="E5" s="148"/>
      <c r="F5" s="149"/>
      <c r="G5" s="150"/>
    </row>
    <row r="6" spans="2:7" s="7" customFormat="1">
      <c r="B6" s="78"/>
      <c r="C6" s="48"/>
      <c r="D6" s="79"/>
      <c r="E6" s="80"/>
      <c r="F6" s="81"/>
      <c r="G6" s="81"/>
    </row>
    <row r="7" spans="2:7" s="9" customFormat="1">
      <c r="B7" s="82" t="s">
        <v>148</v>
      </c>
      <c r="C7" s="49" t="s">
        <v>67</v>
      </c>
      <c r="D7" s="75"/>
      <c r="E7" s="91"/>
      <c r="F7" s="87"/>
      <c r="G7" s="87"/>
    </row>
    <row r="8" spans="2:7" s="9" customFormat="1">
      <c r="B8" s="138" t="s">
        <v>107</v>
      </c>
      <c r="C8" s="126" t="s">
        <v>149</v>
      </c>
      <c r="D8" s="75" t="s">
        <v>10</v>
      </c>
      <c r="E8" s="75">
        <v>1</v>
      </c>
      <c r="F8" s="87"/>
      <c r="G8" s="87"/>
    </row>
    <row r="9" spans="2:7" s="7" customFormat="1">
      <c r="B9" s="86"/>
      <c r="C9" s="51"/>
      <c r="D9" s="75"/>
      <c r="E9" s="75"/>
      <c r="F9" s="87"/>
      <c r="G9" s="87"/>
    </row>
    <row r="10" spans="2:7" s="7" customFormat="1">
      <c r="B10" s="93"/>
      <c r="C10" s="57"/>
      <c r="D10" s="94"/>
      <c r="E10" s="95" t="s">
        <v>150</v>
      </c>
      <c r="F10" s="96"/>
      <c r="G10" s="96"/>
    </row>
    <row r="11" spans="2:7" s="7" customFormat="1">
      <c r="B11" s="86"/>
      <c r="C11" s="53"/>
      <c r="D11" s="75"/>
      <c r="E11" s="75"/>
      <c r="F11" s="113"/>
      <c r="G11" s="113"/>
    </row>
    <row r="12" spans="2:7" s="7" customFormat="1">
      <c r="B12" s="82" t="s">
        <v>151</v>
      </c>
      <c r="C12" s="49" t="s">
        <v>68</v>
      </c>
      <c r="D12" s="75"/>
      <c r="E12" s="75"/>
      <c r="F12" s="87"/>
      <c r="G12" s="87"/>
    </row>
    <row r="13" spans="2:7" s="7" customFormat="1">
      <c r="B13" s="82"/>
      <c r="C13" s="126" t="s">
        <v>106</v>
      </c>
      <c r="D13" s="75" t="s">
        <v>10</v>
      </c>
      <c r="E13" s="75">
        <v>1</v>
      </c>
      <c r="F13" s="87"/>
      <c r="G13" s="87"/>
    </row>
    <row r="14" spans="2:7" s="7" customFormat="1">
      <c r="B14" s="86"/>
      <c r="C14" s="51"/>
      <c r="D14" s="75"/>
      <c r="E14" s="75"/>
      <c r="F14" s="87"/>
      <c r="G14" s="87"/>
    </row>
    <row r="15" spans="2:7" s="7" customFormat="1">
      <c r="B15" s="93"/>
      <c r="C15" s="57"/>
      <c r="D15" s="94"/>
      <c r="E15" s="95" t="s">
        <v>152</v>
      </c>
      <c r="F15" s="96"/>
      <c r="G15" s="96"/>
    </row>
    <row r="16" spans="2:7" s="7" customFormat="1">
      <c r="B16" s="86"/>
      <c r="C16" s="50"/>
      <c r="D16" s="75"/>
      <c r="E16" s="75"/>
      <c r="F16" s="87"/>
      <c r="G16" s="87"/>
    </row>
    <row r="17" spans="2:7" s="9" customFormat="1">
      <c r="B17" s="82" t="s">
        <v>232</v>
      </c>
      <c r="C17" s="49" t="s">
        <v>20</v>
      </c>
      <c r="D17" s="83"/>
      <c r="E17" s="84"/>
      <c r="F17" s="85"/>
      <c r="G17" s="85"/>
    </row>
    <row r="18" spans="2:7" s="7" customFormat="1">
      <c r="B18" s="86"/>
      <c r="C18" s="50"/>
      <c r="D18" s="75"/>
      <c r="E18" s="75"/>
      <c r="F18" s="87"/>
      <c r="G18" s="87"/>
    </row>
    <row r="19" spans="2:7" s="7" customFormat="1">
      <c r="B19" s="86" t="s">
        <v>154</v>
      </c>
      <c r="C19" s="50" t="s">
        <v>72</v>
      </c>
      <c r="D19" s="75"/>
      <c r="E19" s="75"/>
      <c r="F19" s="13"/>
      <c r="G19" s="87"/>
    </row>
    <row r="20" spans="2:7" s="7" customFormat="1">
      <c r="B20" s="86"/>
      <c r="C20" s="51" t="s">
        <v>75</v>
      </c>
      <c r="D20" s="75" t="s">
        <v>10</v>
      </c>
      <c r="E20" s="75">
        <v>1</v>
      </c>
      <c r="F20" s="98"/>
      <c r="G20" s="87"/>
    </row>
    <row r="21" spans="2:7" s="7" customFormat="1">
      <c r="B21" s="86"/>
      <c r="C21" s="53"/>
      <c r="D21" s="75"/>
      <c r="E21" s="75"/>
      <c r="F21" s="87"/>
      <c r="G21" s="87"/>
    </row>
    <row r="22" spans="2:7" s="7" customFormat="1">
      <c r="B22" s="86" t="s">
        <v>155</v>
      </c>
      <c r="C22" s="59" t="s">
        <v>42</v>
      </c>
      <c r="D22" s="75"/>
      <c r="E22" s="75"/>
      <c r="F22" s="87"/>
      <c r="G22" s="87"/>
    </row>
    <row r="23" spans="2:7" s="7" customFormat="1">
      <c r="B23" s="86"/>
      <c r="C23" s="51" t="s">
        <v>99</v>
      </c>
      <c r="D23" s="75" t="s">
        <v>10</v>
      </c>
      <c r="E23" s="75">
        <v>1</v>
      </c>
      <c r="F23" s="87"/>
      <c r="G23" s="87"/>
    </row>
    <row r="24" spans="2:7" s="7" customFormat="1" ht="30">
      <c r="B24" s="86"/>
      <c r="C24" s="127" t="s">
        <v>100</v>
      </c>
      <c r="D24" s="75" t="s">
        <v>10</v>
      </c>
      <c r="E24" s="75">
        <v>1</v>
      </c>
      <c r="F24" s="87"/>
      <c r="G24" s="87"/>
    </row>
    <row r="25" spans="2:7" s="7" customFormat="1">
      <c r="B25" s="86"/>
      <c r="C25" s="114"/>
      <c r="D25" s="75"/>
      <c r="E25" s="75"/>
      <c r="F25" s="87"/>
      <c r="G25" s="87"/>
    </row>
    <row r="26" spans="2:7" s="7" customFormat="1">
      <c r="B26" s="86" t="s">
        <v>156</v>
      </c>
      <c r="C26" s="50" t="s">
        <v>69</v>
      </c>
      <c r="D26" s="75"/>
      <c r="E26" s="75"/>
      <c r="F26" s="87"/>
      <c r="G26" s="87"/>
    </row>
    <row r="27" spans="2:7" s="7" customFormat="1">
      <c r="B27" s="86"/>
      <c r="C27" s="51" t="s">
        <v>76</v>
      </c>
      <c r="D27" s="75" t="s">
        <v>10</v>
      </c>
      <c r="E27" s="75">
        <v>1</v>
      </c>
      <c r="F27" s="87"/>
      <c r="G27" s="87"/>
    </row>
    <row r="28" spans="2:7" s="7" customFormat="1">
      <c r="B28" s="86"/>
      <c r="C28" s="51" t="s">
        <v>40</v>
      </c>
      <c r="D28" s="75" t="s">
        <v>10</v>
      </c>
      <c r="E28" s="75">
        <v>1</v>
      </c>
      <c r="F28" s="87"/>
      <c r="G28" s="87"/>
    </row>
    <row r="29" spans="2:7" s="7" customFormat="1">
      <c r="B29" s="86"/>
      <c r="C29" s="51" t="s">
        <v>71</v>
      </c>
      <c r="D29" s="75" t="s">
        <v>10</v>
      </c>
      <c r="E29" s="75">
        <v>1</v>
      </c>
      <c r="F29" s="87"/>
      <c r="G29" s="87"/>
    </row>
    <row r="30" spans="2:7" s="7" customFormat="1">
      <c r="B30" s="86"/>
      <c r="C30" s="51"/>
      <c r="D30" s="75"/>
      <c r="E30" s="75"/>
      <c r="F30" s="87"/>
      <c r="G30" s="87"/>
    </row>
    <row r="31" spans="2:7" s="7" customFormat="1">
      <c r="B31" s="86" t="s">
        <v>157</v>
      </c>
      <c r="C31" s="50" t="s">
        <v>70</v>
      </c>
      <c r="D31" s="75"/>
      <c r="E31" s="75"/>
      <c r="F31" s="87"/>
      <c r="G31" s="87"/>
    </row>
    <row r="32" spans="2:7" s="7" customFormat="1">
      <c r="B32" s="86" t="s">
        <v>113</v>
      </c>
      <c r="C32" s="51" t="s">
        <v>74</v>
      </c>
      <c r="D32" s="75" t="s">
        <v>10</v>
      </c>
      <c r="E32" s="75">
        <v>1</v>
      </c>
      <c r="F32" s="87"/>
      <c r="G32" s="87"/>
    </row>
    <row r="33" spans="2:7" s="7" customFormat="1">
      <c r="B33" s="86" t="s">
        <v>158</v>
      </c>
      <c r="C33" s="51" t="s">
        <v>71</v>
      </c>
      <c r="D33" s="75" t="s">
        <v>10</v>
      </c>
      <c r="E33" s="75">
        <v>1</v>
      </c>
      <c r="F33" s="87"/>
      <c r="G33" s="87"/>
    </row>
    <row r="34" spans="2:7" s="7" customFormat="1">
      <c r="B34" s="86"/>
      <c r="C34" s="51"/>
      <c r="D34" s="75"/>
      <c r="E34" s="75"/>
      <c r="F34" s="87"/>
      <c r="G34" s="87"/>
    </row>
    <row r="35" spans="2:7" s="7" customFormat="1">
      <c r="B35" s="86" t="s">
        <v>159</v>
      </c>
      <c r="C35" s="50" t="s">
        <v>73</v>
      </c>
      <c r="D35" s="75"/>
      <c r="E35" s="75"/>
      <c r="F35" s="87"/>
      <c r="G35" s="87"/>
    </row>
    <row r="36" spans="2:7" s="7" customFormat="1">
      <c r="B36" s="86" t="s">
        <v>113</v>
      </c>
      <c r="C36" s="51" t="s">
        <v>41</v>
      </c>
      <c r="D36" s="75" t="s">
        <v>10</v>
      </c>
      <c r="E36" s="75">
        <v>1</v>
      </c>
      <c r="F36" s="87"/>
      <c r="G36" s="87"/>
    </row>
    <row r="37" spans="2:7" s="7" customFormat="1">
      <c r="B37" s="86" t="s">
        <v>160</v>
      </c>
      <c r="C37" s="51" t="s">
        <v>71</v>
      </c>
      <c r="D37" s="75" t="s">
        <v>10</v>
      </c>
      <c r="E37" s="75">
        <v>1</v>
      </c>
      <c r="F37" s="87"/>
      <c r="G37" s="87"/>
    </row>
    <row r="38" spans="2:7" s="7" customFormat="1">
      <c r="B38" s="86"/>
      <c r="C38" s="53"/>
      <c r="D38" s="75"/>
      <c r="E38" s="75"/>
      <c r="F38" s="87"/>
      <c r="G38" s="87"/>
    </row>
    <row r="39" spans="2:7" s="7" customFormat="1">
      <c r="B39" s="93"/>
      <c r="C39" s="57"/>
      <c r="D39" s="94"/>
      <c r="E39" s="95" t="s">
        <v>153</v>
      </c>
      <c r="F39" s="96"/>
      <c r="G39" s="96"/>
    </row>
    <row r="40" spans="2:7" s="7" customFormat="1">
      <c r="B40" s="86"/>
      <c r="C40" s="55"/>
      <c r="D40" s="75"/>
      <c r="E40" s="75"/>
      <c r="F40" s="87"/>
      <c r="G40" s="87"/>
    </row>
    <row r="41" spans="2:7" s="9" customFormat="1">
      <c r="B41" s="82" t="s">
        <v>22</v>
      </c>
      <c r="C41" s="49" t="s">
        <v>47</v>
      </c>
      <c r="D41" s="83"/>
      <c r="E41" s="84"/>
      <c r="F41" s="85"/>
      <c r="G41" s="85"/>
    </row>
    <row r="42" spans="2:7" s="7" customFormat="1">
      <c r="B42" s="86"/>
      <c r="C42" s="50"/>
      <c r="D42" s="75"/>
      <c r="E42" s="75"/>
      <c r="F42" s="87"/>
      <c r="G42" s="87"/>
    </row>
    <row r="43" spans="2:7" s="7" customFormat="1">
      <c r="B43" s="86"/>
      <c r="C43" s="50" t="s">
        <v>161</v>
      </c>
      <c r="D43" s="75"/>
      <c r="E43" s="75"/>
      <c r="F43" s="87"/>
      <c r="G43" s="87"/>
    </row>
    <row r="44" spans="2:7" s="10" customFormat="1" ht="35.25" customHeight="1">
      <c r="B44" s="88"/>
      <c r="C44" s="117" t="s">
        <v>66</v>
      </c>
      <c r="D44" s="75"/>
      <c r="E44" s="75"/>
      <c r="F44" s="89"/>
      <c r="G44" s="89"/>
    </row>
    <row r="45" spans="2:7" s="10" customFormat="1">
      <c r="B45" s="88"/>
      <c r="C45" s="52" t="s">
        <v>163</v>
      </c>
      <c r="D45" s="92" t="s">
        <v>10</v>
      </c>
      <c r="E45" s="75">
        <v>1</v>
      </c>
      <c r="F45" s="89"/>
      <c r="G45" s="87"/>
    </row>
    <row r="46" spans="2:7" s="10" customFormat="1">
      <c r="B46" s="88"/>
      <c r="C46" s="52" t="s">
        <v>108</v>
      </c>
      <c r="D46" s="92" t="s">
        <v>10</v>
      </c>
      <c r="E46" s="75">
        <v>4</v>
      </c>
      <c r="F46" s="89"/>
      <c r="G46" s="87"/>
    </row>
    <row r="47" spans="2:7" s="10" customFormat="1" ht="21" customHeight="1">
      <c r="B47" s="88"/>
      <c r="C47" s="52" t="s">
        <v>164</v>
      </c>
      <c r="D47" s="92" t="s">
        <v>10</v>
      </c>
      <c r="E47" s="75">
        <v>1</v>
      </c>
      <c r="F47" s="89"/>
      <c r="G47" s="87"/>
    </row>
    <row r="48" spans="2:7" s="7" customFormat="1">
      <c r="B48" s="86"/>
      <c r="C48" s="54"/>
      <c r="D48" s="92"/>
      <c r="E48" s="91"/>
      <c r="F48" s="90"/>
      <c r="G48" s="90"/>
    </row>
    <row r="49" spans="2:7" s="7" customFormat="1">
      <c r="B49" s="93"/>
      <c r="C49" s="57"/>
      <c r="D49" s="94"/>
      <c r="E49" s="95" t="s">
        <v>162</v>
      </c>
      <c r="F49" s="96"/>
      <c r="G49" s="96"/>
    </row>
    <row r="50" spans="2:7" s="7" customFormat="1">
      <c r="B50" s="86"/>
      <c r="C50" s="55"/>
      <c r="D50" s="75"/>
      <c r="E50" s="75"/>
      <c r="F50" s="87"/>
      <c r="G50" s="87"/>
    </row>
    <row r="51" spans="2:7" s="9" customFormat="1">
      <c r="B51" s="82" t="s">
        <v>165</v>
      </c>
      <c r="C51" s="49" t="s">
        <v>111</v>
      </c>
      <c r="D51" s="83"/>
      <c r="E51" s="84"/>
      <c r="F51" s="85"/>
      <c r="G51" s="85"/>
    </row>
    <row r="52" spans="2:7" s="7" customFormat="1">
      <c r="B52" s="86"/>
      <c r="C52" s="50"/>
      <c r="D52" s="75"/>
      <c r="E52" s="75"/>
      <c r="F52" s="87"/>
      <c r="G52" s="87"/>
    </row>
    <row r="53" spans="2:7" s="7" customFormat="1">
      <c r="B53" s="86"/>
      <c r="C53" s="50" t="s">
        <v>110</v>
      </c>
      <c r="D53" s="75"/>
      <c r="E53" s="75"/>
      <c r="F53" s="87"/>
      <c r="G53" s="87"/>
    </row>
    <row r="54" spans="2:7" s="10" customFormat="1" ht="35.25" customHeight="1">
      <c r="B54" s="88"/>
      <c r="C54" s="117" t="s">
        <v>66</v>
      </c>
      <c r="D54" s="75"/>
      <c r="E54" s="75"/>
      <c r="F54" s="89"/>
      <c r="G54" s="89"/>
    </row>
    <row r="55" spans="2:7" s="10" customFormat="1" ht="21" customHeight="1">
      <c r="B55" s="88"/>
      <c r="C55" s="52" t="s">
        <v>167</v>
      </c>
      <c r="D55" s="92" t="s">
        <v>10</v>
      </c>
      <c r="E55" s="75">
        <v>1</v>
      </c>
      <c r="F55" s="89"/>
      <c r="G55" s="87"/>
    </row>
    <row r="56" spans="2:7" s="10" customFormat="1" ht="21" customHeight="1">
      <c r="B56" s="88"/>
      <c r="C56" s="52" t="s">
        <v>168</v>
      </c>
      <c r="D56" s="92" t="s">
        <v>10</v>
      </c>
      <c r="E56" s="75">
        <v>1</v>
      </c>
      <c r="F56" s="89"/>
      <c r="G56" s="87"/>
    </row>
    <row r="57" spans="2:7" s="10" customFormat="1" ht="21" customHeight="1">
      <c r="B57" s="88"/>
      <c r="C57" s="52" t="s">
        <v>109</v>
      </c>
      <c r="D57" s="92" t="s">
        <v>10</v>
      </c>
      <c r="E57" s="75">
        <v>1</v>
      </c>
      <c r="F57" s="89"/>
      <c r="G57" s="87"/>
    </row>
    <row r="58" spans="2:7" s="7" customFormat="1">
      <c r="B58" s="86"/>
      <c r="C58" s="54" t="s">
        <v>112</v>
      </c>
      <c r="D58" s="92" t="s">
        <v>77</v>
      </c>
      <c r="E58" s="91"/>
      <c r="F58" s="90"/>
      <c r="G58" s="87"/>
    </row>
    <row r="59" spans="2:7" s="7" customFormat="1">
      <c r="B59" s="86"/>
      <c r="C59" s="53"/>
      <c r="D59" s="75"/>
      <c r="E59" s="91"/>
      <c r="F59" s="90"/>
      <c r="G59" s="113"/>
    </row>
    <row r="60" spans="2:7" s="7" customFormat="1">
      <c r="B60" s="93"/>
      <c r="C60" s="57"/>
      <c r="D60" s="94"/>
      <c r="E60" s="95" t="s">
        <v>166</v>
      </c>
      <c r="F60" s="96"/>
      <c r="G60" s="96"/>
    </row>
    <row r="61" spans="2:7" s="7" customFormat="1">
      <c r="B61" s="86"/>
      <c r="C61" s="55"/>
      <c r="D61" s="75"/>
      <c r="E61" s="75"/>
      <c r="F61" s="87"/>
      <c r="G61" s="87"/>
    </row>
    <row r="62" spans="2:7" s="9" customFormat="1">
      <c r="B62" s="82" t="s">
        <v>173</v>
      </c>
      <c r="C62" s="49" t="s">
        <v>21</v>
      </c>
      <c r="D62" s="83"/>
      <c r="E62" s="84"/>
      <c r="F62" s="85"/>
      <c r="G62" s="85"/>
    </row>
    <row r="63" spans="2:7" s="7" customFormat="1">
      <c r="B63" s="86"/>
      <c r="C63" s="50"/>
      <c r="D63" s="75"/>
      <c r="E63" s="75"/>
      <c r="F63" s="87"/>
      <c r="G63" s="87"/>
    </row>
    <row r="64" spans="2:7" s="7" customFormat="1" ht="30">
      <c r="B64" s="86"/>
      <c r="C64" s="117" t="s">
        <v>116</v>
      </c>
      <c r="D64" s="75"/>
      <c r="E64" s="75"/>
      <c r="F64" s="90"/>
      <c r="G64" s="90"/>
    </row>
    <row r="65" spans="2:7" s="7" customFormat="1">
      <c r="B65" s="86"/>
      <c r="C65" s="54" t="s">
        <v>234</v>
      </c>
      <c r="D65" s="92" t="s">
        <v>114</v>
      </c>
      <c r="E65" s="91">
        <v>1</v>
      </c>
      <c r="F65" s="87"/>
      <c r="G65" s="87"/>
    </row>
    <row r="66" spans="2:7" s="7" customFormat="1">
      <c r="B66" s="86"/>
      <c r="C66" s="54" t="s">
        <v>169</v>
      </c>
      <c r="D66" s="92" t="s">
        <v>114</v>
      </c>
      <c r="E66" s="91">
        <v>1</v>
      </c>
      <c r="F66" s="90"/>
      <c r="G66" s="90"/>
    </row>
    <row r="67" spans="2:7" s="7" customFormat="1">
      <c r="B67" s="86"/>
      <c r="C67" s="54" t="s">
        <v>170</v>
      </c>
      <c r="D67" s="92" t="s">
        <v>114</v>
      </c>
      <c r="E67" s="91">
        <v>1</v>
      </c>
      <c r="F67" s="90"/>
      <c r="G67" s="90"/>
    </row>
    <row r="68" spans="2:7" s="7" customFormat="1">
      <c r="B68" s="86"/>
      <c r="C68" s="62" t="s">
        <v>115</v>
      </c>
      <c r="D68" s="92" t="s">
        <v>114</v>
      </c>
      <c r="E68" s="91">
        <v>1</v>
      </c>
      <c r="F68" s="90"/>
      <c r="G68" s="90"/>
    </row>
    <row r="69" spans="2:7" s="7" customFormat="1">
      <c r="B69" s="86"/>
      <c r="C69" s="56" t="s">
        <v>78</v>
      </c>
      <c r="D69" s="99" t="s">
        <v>10</v>
      </c>
      <c r="E69" s="99">
        <v>1</v>
      </c>
      <c r="F69" s="90"/>
      <c r="G69" s="90"/>
    </row>
    <row r="70" spans="2:7" s="7" customFormat="1">
      <c r="B70" s="86"/>
      <c r="C70" s="62"/>
      <c r="D70" s="92" t="s">
        <v>12</v>
      </c>
      <c r="E70" s="91"/>
      <c r="F70" s="90"/>
      <c r="G70" s="90"/>
    </row>
    <row r="71" spans="2:7" s="7" customFormat="1">
      <c r="B71" s="86" t="s">
        <v>175</v>
      </c>
      <c r="C71" s="50" t="s">
        <v>118</v>
      </c>
      <c r="D71" s="92" t="s">
        <v>12</v>
      </c>
      <c r="E71" s="91"/>
      <c r="F71" s="87"/>
      <c r="G71" s="87"/>
    </row>
    <row r="72" spans="2:7" s="7" customFormat="1" ht="45">
      <c r="B72" s="86"/>
      <c r="C72" s="60" t="s">
        <v>171</v>
      </c>
      <c r="D72" s="99" t="s">
        <v>12</v>
      </c>
      <c r="E72" s="99">
        <v>9</v>
      </c>
      <c r="F72" s="90"/>
      <c r="G72" s="90"/>
    </row>
    <row r="73" spans="2:7" s="7" customFormat="1">
      <c r="B73" s="86"/>
      <c r="C73" s="60" t="s">
        <v>117</v>
      </c>
      <c r="D73" s="99" t="s">
        <v>10</v>
      </c>
      <c r="E73" s="99">
        <v>1</v>
      </c>
      <c r="F73" s="90"/>
      <c r="G73" s="90"/>
    </row>
    <row r="74" spans="2:7" s="7" customFormat="1">
      <c r="B74" s="86"/>
      <c r="C74" s="54" t="s">
        <v>172</v>
      </c>
      <c r="D74" s="92" t="s">
        <v>12</v>
      </c>
      <c r="E74" s="99">
        <v>3</v>
      </c>
      <c r="F74" s="90"/>
      <c r="G74" s="87"/>
    </row>
    <row r="75" spans="2:7" s="7" customFormat="1">
      <c r="B75" s="86"/>
      <c r="C75" s="56" t="s">
        <v>78</v>
      </c>
      <c r="D75" s="99" t="s">
        <v>10</v>
      </c>
      <c r="E75" s="99">
        <v>1</v>
      </c>
      <c r="F75" s="90"/>
      <c r="G75" s="90"/>
    </row>
    <row r="76" spans="2:7" s="7" customFormat="1">
      <c r="B76" s="86"/>
      <c r="C76" s="55"/>
      <c r="D76" s="75"/>
      <c r="E76" s="75"/>
      <c r="F76" s="87"/>
      <c r="G76" s="87"/>
    </row>
    <row r="77" spans="2:7" s="7" customFormat="1">
      <c r="B77" s="86" t="s">
        <v>147</v>
      </c>
      <c r="C77" s="50" t="s">
        <v>119</v>
      </c>
      <c r="D77" s="100" t="s">
        <v>13</v>
      </c>
      <c r="E77" s="75"/>
      <c r="F77" s="90"/>
      <c r="G77" s="90"/>
    </row>
    <row r="78" spans="2:7" s="7" customFormat="1">
      <c r="B78" s="86"/>
      <c r="C78" s="128"/>
      <c r="D78" s="100"/>
      <c r="E78" s="75"/>
      <c r="F78" s="90"/>
      <c r="G78" s="90"/>
    </row>
    <row r="79" spans="2:7" s="7" customFormat="1">
      <c r="B79" s="93"/>
      <c r="C79" s="57"/>
      <c r="D79" s="94"/>
      <c r="E79" s="95" t="s">
        <v>174</v>
      </c>
      <c r="F79" s="96"/>
      <c r="G79" s="96"/>
    </row>
    <row r="80" spans="2:7" s="7" customFormat="1">
      <c r="B80" s="86"/>
      <c r="C80" s="58"/>
      <c r="D80" s="97"/>
      <c r="E80" s="91"/>
      <c r="F80" s="90"/>
      <c r="G80" s="90"/>
    </row>
    <row r="81" spans="2:7" s="9" customFormat="1">
      <c r="B81" s="82" t="s">
        <v>178</v>
      </c>
      <c r="C81" s="49" t="s">
        <v>79</v>
      </c>
      <c r="D81" s="83"/>
      <c r="E81" s="84"/>
      <c r="F81" s="85"/>
      <c r="G81" s="85"/>
    </row>
    <row r="82" spans="2:7" s="7" customFormat="1">
      <c r="B82" s="86"/>
      <c r="C82" s="50"/>
      <c r="D82" s="100"/>
      <c r="E82" s="75"/>
      <c r="F82" s="90"/>
      <c r="G82" s="90"/>
    </row>
    <row r="83" spans="2:7" s="7" customFormat="1" ht="30">
      <c r="B83" s="86"/>
      <c r="C83" s="117" t="s">
        <v>122</v>
      </c>
      <c r="D83" s="75"/>
      <c r="E83" s="75"/>
      <c r="F83" s="90"/>
      <c r="G83" s="90"/>
    </row>
    <row r="84" spans="2:7" s="7" customFormat="1">
      <c r="B84" s="86"/>
      <c r="C84" s="51" t="s">
        <v>120</v>
      </c>
      <c r="D84" s="99" t="s">
        <v>10</v>
      </c>
      <c r="E84" s="75">
        <v>1</v>
      </c>
      <c r="F84" s="90"/>
      <c r="G84" s="90"/>
    </row>
    <row r="85" spans="2:7" s="7" customFormat="1">
      <c r="B85" s="86"/>
      <c r="C85" s="51" t="s">
        <v>177</v>
      </c>
      <c r="D85" s="99" t="s">
        <v>10</v>
      </c>
      <c r="E85" s="75">
        <v>1</v>
      </c>
      <c r="F85" s="90"/>
      <c r="G85" s="90"/>
    </row>
    <row r="86" spans="2:7" s="7" customFormat="1">
      <c r="B86" s="86"/>
      <c r="C86" s="51" t="s">
        <v>121</v>
      </c>
      <c r="D86" s="99" t="s">
        <v>10</v>
      </c>
      <c r="E86" s="75">
        <v>1</v>
      </c>
      <c r="F86" s="90"/>
      <c r="G86" s="90"/>
    </row>
    <row r="87" spans="2:7" s="7" customFormat="1">
      <c r="B87" s="86"/>
      <c r="C87" s="51" t="s">
        <v>176</v>
      </c>
      <c r="D87" s="99" t="s">
        <v>10</v>
      </c>
      <c r="E87" s="75">
        <v>1</v>
      </c>
      <c r="F87" s="90"/>
      <c r="G87" s="90"/>
    </row>
    <row r="88" spans="2:7" s="7" customFormat="1">
      <c r="B88" s="86"/>
      <c r="C88" s="51" t="s">
        <v>177</v>
      </c>
      <c r="D88" s="99" t="s">
        <v>10</v>
      </c>
      <c r="E88" s="75">
        <v>1</v>
      </c>
      <c r="F88" s="90"/>
      <c r="G88" s="90"/>
    </row>
    <row r="89" spans="2:7" s="7" customFormat="1">
      <c r="B89" s="86"/>
      <c r="C89" s="54"/>
      <c r="D89" s="92"/>
      <c r="E89" s="91"/>
      <c r="F89" s="90"/>
      <c r="G89" s="90"/>
    </row>
    <row r="90" spans="2:7" s="7" customFormat="1">
      <c r="B90" s="93"/>
      <c r="C90" s="57"/>
      <c r="D90" s="94"/>
      <c r="E90" s="95" t="s">
        <v>179</v>
      </c>
      <c r="F90" s="96"/>
      <c r="G90" s="96"/>
    </row>
    <row r="91" spans="2:7" s="7" customFormat="1">
      <c r="B91" s="86"/>
      <c r="C91" s="58"/>
      <c r="D91" s="97"/>
      <c r="E91" s="91"/>
      <c r="F91" s="90"/>
      <c r="G91" s="90"/>
    </row>
    <row r="92" spans="2:7" s="9" customFormat="1">
      <c r="B92" s="82" t="s">
        <v>180</v>
      </c>
      <c r="C92" s="49" t="s">
        <v>23</v>
      </c>
      <c r="D92" s="83"/>
      <c r="E92" s="84"/>
      <c r="F92" s="85"/>
      <c r="G92" s="85"/>
    </row>
    <row r="93" spans="2:7" s="7" customFormat="1">
      <c r="B93" s="86"/>
      <c r="C93" s="50"/>
      <c r="D93" s="75"/>
      <c r="E93" s="75"/>
      <c r="F93" s="87"/>
      <c r="G93" s="87"/>
    </row>
    <row r="94" spans="2:7" s="7" customFormat="1">
      <c r="B94" s="86"/>
      <c r="C94" s="50" t="s">
        <v>24</v>
      </c>
      <c r="D94" s="75"/>
      <c r="E94" s="75"/>
      <c r="F94" s="87"/>
      <c r="G94" s="87"/>
    </row>
    <row r="95" spans="2:7" s="7" customFormat="1">
      <c r="B95" s="86"/>
      <c r="C95" s="63" t="s">
        <v>102</v>
      </c>
      <c r="D95" s="92"/>
      <c r="E95" s="91"/>
      <c r="F95" s="90"/>
      <c r="G95" s="90"/>
    </row>
    <row r="96" spans="2:7" s="7" customFormat="1">
      <c r="B96" s="86"/>
      <c r="C96" s="63"/>
      <c r="D96" s="92"/>
      <c r="E96" s="91"/>
      <c r="F96" s="90"/>
      <c r="G96" s="90"/>
    </row>
    <row r="97" spans="2:7" s="7" customFormat="1">
      <c r="B97" s="86"/>
      <c r="C97" s="61" t="s">
        <v>128</v>
      </c>
      <c r="D97" s="92"/>
      <c r="E97" s="91"/>
      <c r="F97" s="90"/>
      <c r="G97" s="90"/>
    </row>
    <row r="98" spans="2:7" s="7" customFormat="1">
      <c r="B98" s="86"/>
      <c r="C98" s="60" t="s">
        <v>48</v>
      </c>
      <c r="D98" s="92"/>
      <c r="E98" s="91"/>
      <c r="F98" s="90"/>
      <c r="G98" s="90"/>
    </row>
    <row r="99" spans="2:7" s="7" customFormat="1">
      <c r="B99" s="86"/>
      <c r="C99" s="60" t="s">
        <v>15</v>
      </c>
      <c r="D99" s="92" t="s">
        <v>11</v>
      </c>
      <c r="E99" s="91">
        <v>120</v>
      </c>
      <c r="F99" s="90"/>
      <c r="G99" s="90"/>
    </row>
    <row r="100" spans="2:7" s="7" customFormat="1">
      <c r="B100" s="86"/>
      <c r="C100" s="60" t="s">
        <v>51</v>
      </c>
      <c r="D100" s="92" t="s">
        <v>11</v>
      </c>
      <c r="E100" s="91">
        <f>SUM(E99)</f>
        <v>120</v>
      </c>
      <c r="F100" s="90"/>
      <c r="G100" s="90"/>
    </row>
    <row r="101" spans="2:7" s="7" customFormat="1">
      <c r="B101" s="86"/>
      <c r="C101" s="60"/>
      <c r="D101" s="92"/>
      <c r="E101" s="91"/>
      <c r="F101" s="90"/>
      <c r="G101" s="90"/>
    </row>
    <row r="102" spans="2:7" s="7" customFormat="1">
      <c r="B102" s="86"/>
      <c r="C102" s="60" t="s">
        <v>243</v>
      </c>
      <c r="D102" s="92"/>
      <c r="E102" s="91"/>
      <c r="F102" s="90"/>
      <c r="G102" s="90"/>
    </row>
    <row r="103" spans="2:7" s="7" customFormat="1">
      <c r="B103" s="86"/>
      <c r="C103" s="60" t="s">
        <v>16</v>
      </c>
      <c r="D103" s="92" t="s">
        <v>11</v>
      </c>
      <c r="E103" s="91">
        <v>100</v>
      </c>
      <c r="F103" s="90"/>
      <c r="G103" s="90"/>
    </row>
    <row r="104" spans="2:7" s="7" customFormat="1">
      <c r="B104" s="86"/>
      <c r="C104" s="60" t="s">
        <v>51</v>
      </c>
      <c r="D104" s="92" t="s">
        <v>11</v>
      </c>
      <c r="E104" s="91">
        <f>SUM(E103)</f>
        <v>100</v>
      </c>
      <c r="F104" s="90"/>
      <c r="G104" s="90"/>
    </row>
    <row r="105" spans="2:7" s="7" customFormat="1">
      <c r="B105" s="86"/>
      <c r="C105" s="60"/>
      <c r="D105" s="92"/>
      <c r="E105" s="91"/>
      <c r="F105" s="90"/>
      <c r="G105" s="90"/>
    </row>
    <row r="106" spans="2:7" s="7" customFormat="1">
      <c r="B106" s="86"/>
      <c r="C106" s="60" t="s">
        <v>123</v>
      </c>
      <c r="D106" s="92"/>
      <c r="E106" s="91"/>
      <c r="F106" s="90"/>
      <c r="G106" s="90"/>
    </row>
    <row r="107" spans="2:7" s="7" customFormat="1">
      <c r="B107" s="86"/>
      <c r="C107" s="60" t="s">
        <v>129</v>
      </c>
      <c r="D107" s="92" t="s">
        <v>11</v>
      </c>
      <c r="E107" s="91">
        <v>100</v>
      </c>
      <c r="F107" s="90"/>
      <c r="G107" s="90"/>
    </row>
    <row r="108" spans="2:7" s="7" customFormat="1">
      <c r="B108" s="86"/>
      <c r="C108" s="60" t="s">
        <v>101</v>
      </c>
      <c r="D108" s="92" t="s">
        <v>11</v>
      </c>
      <c r="E108" s="91">
        <f>SUM(E107)</f>
        <v>100</v>
      </c>
      <c r="F108" s="90"/>
      <c r="G108" s="90"/>
    </row>
    <row r="109" spans="2:7" s="7" customFormat="1">
      <c r="B109" s="86"/>
      <c r="C109" s="60"/>
      <c r="D109" s="92"/>
      <c r="E109" s="91"/>
      <c r="F109" s="90"/>
      <c r="G109" s="90"/>
    </row>
    <row r="110" spans="2:7" s="7" customFormat="1">
      <c r="B110" s="86"/>
      <c r="C110" s="60" t="s">
        <v>242</v>
      </c>
      <c r="D110" s="92"/>
      <c r="E110" s="91"/>
      <c r="F110" s="90"/>
      <c r="G110" s="90"/>
    </row>
    <row r="111" spans="2:7" s="7" customFormat="1">
      <c r="B111" s="86"/>
      <c r="C111" s="60" t="s">
        <v>49</v>
      </c>
      <c r="D111" s="92" t="s">
        <v>11</v>
      </c>
      <c r="E111" s="91">
        <v>70</v>
      </c>
      <c r="F111" s="90"/>
      <c r="G111" s="90"/>
    </row>
    <row r="112" spans="2:7" s="7" customFormat="1">
      <c r="B112" s="86"/>
      <c r="C112" s="60" t="s">
        <v>101</v>
      </c>
      <c r="D112" s="92" t="s">
        <v>11</v>
      </c>
      <c r="E112" s="91">
        <f>SUM(E111)</f>
        <v>70</v>
      </c>
      <c r="F112" s="90"/>
      <c r="G112" s="90"/>
    </row>
    <row r="113" spans="2:7" s="7" customFormat="1">
      <c r="B113" s="86"/>
      <c r="C113" s="50"/>
      <c r="D113" s="75"/>
      <c r="E113" s="75"/>
      <c r="F113" s="87"/>
      <c r="G113" s="87"/>
    </row>
    <row r="114" spans="2:7" s="7" customFormat="1">
      <c r="B114" s="86"/>
      <c r="C114" s="50" t="s">
        <v>25</v>
      </c>
      <c r="D114" s="75"/>
      <c r="E114" s="75"/>
      <c r="F114" s="87"/>
      <c r="G114" s="87"/>
    </row>
    <row r="115" spans="2:7" s="7" customFormat="1">
      <c r="B115" s="86"/>
      <c r="C115" s="60" t="s">
        <v>43</v>
      </c>
      <c r="D115" s="92" t="s">
        <v>14</v>
      </c>
      <c r="E115" s="91">
        <v>1</v>
      </c>
      <c r="F115" s="90"/>
      <c r="G115" s="90"/>
    </row>
    <row r="116" spans="2:7" s="7" customFormat="1">
      <c r="B116" s="86"/>
      <c r="C116" s="60" t="s">
        <v>26</v>
      </c>
      <c r="D116" s="92" t="s">
        <v>14</v>
      </c>
      <c r="E116" s="91">
        <v>1</v>
      </c>
      <c r="F116" s="90"/>
      <c r="G116" s="90"/>
    </row>
    <row r="117" spans="2:7" s="7" customFormat="1">
      <c r="B117" s="86" t="s">
        <v>210</v>
      </c>
      <c r="C117" s="60" t="s">
        <v>124</v>
      </c>
      <c r="D117" s="92" t="s">
        <v>11</v>
      </c>
      <c r="E117" s="91">
        <v>60</v>
      </c>
      <c r="F117" s="90"/>
      <c r="G117" s="90"/>
    </row>
    <row r="118" spans="2:7" s="7" customFormat="1">
      <c r="B118" s="86" t="s">
        <v>210</v>
      </c>
      <c r="C118" s="60" t="s">
        <v>130</v>
      </c>
      <c r="D118" s="92" t="s">
        <v>11</v>
      </c>
      <c r="E118" s="91">
        <v>30</v>
      </c>
      <c r="F118" s="90"/>
      <c r="G118" s="90"/>
    </row>
    <row r="119" spans="2:7" s="7" customFormat="1">
      <c r="B119" s="86"/>
      <c r="C119" s="54"/>
      <c r="D119" s="92"/>
      <c r="E119" s="91"/>
      <c r="F119" s="90"/>
      <c r="G119" s="90"/>
    </row>
    <row r="120" spans="2:7" s="7" customFormat="1">
      <c r="B120" s="93"/>
      <c r="C120" s="57"/>
      <c r="D120" s="94"/>
      <c r="E120" s="95" t="s">
        <v>181</v>
      </c>
      <c r="F120" s="96"/>
      <c r="G120" s="96"/>
    </row>
    <row r="121" spans="2:7" s="7" customFormat="1">
      <c r="B121" s="86"/>
      <c r="C121" s="58"/>
      <c r="D121" s="97"/>
      <c r="E121" s="91"/>
      <c r="F121" s="90"/>
      <c r="G121" s="90"/>
    </row>
    <row r="122" spans="2:7" s="9" customFormat="1">
      <c r="B122" s="82" t="s">
        <v>185</v>
      </c>
      <c r="C122" s="49" t="s">
        <v>27</v>
      </c>
      <c r="D122" s="83"/>
      <c r="E122" s="84"/>
      <c r="F122" s="85"/>
      <c r="G122" s="85"/>
    </row>
    <row r="123" spans="2:7" s="7" customFormat="1">
      <c r="B123" s="86"/>
      <c r="C123" s="50"/>
      <c r="D123" s="75"/>
      <c r="E123" s="75"/>
      <c r="F123" s="87"/>
      <c r="G123" s="87"/>
    </row>
    <row r="124" spans="2:7" s="7" customFormat="1">
      <c r="B124" s="86"/>
      <c r="C124" s="50" t="s">
        <v>187</v>
      </c>
      <c r="D124" s="75"/>
      <c r="E124" s="75"/>
      <c r="F124" s="87"/>
      <c r="G124" s="87"/>
    </row>
    <row r="125" spans="2:7" s="7" customFormat="1">
      <c r="B125" s="86"/>
      <c r="C125" s="63" t="s">
        <v>191</v>
      </c>
      <c r="D125" s="92"/>
      <c r="E125" s="91"/>
      <c r="F125" s="90"/>
      <c r="G125" s="90"/>
    </row>
    <row r="126" spans="2:7" s="7" customFormat="1">
      <c r="B126" s="86"/>
      <c r="C126" s="54" t="s">
        <v>188</v>
      </c>
      <c r="D126" s="92" t="s">
        <v>12</v>
      </c>
      <c r="E126" s="91">
        <v>1</v>
      </c>
      <c r="F126" s="90"/>
      <c r="G126" s="90"/>
    </row>
    <row r="127" spans="2:7" s="7" customFormat="1">
      <c r="B127" s="86"/>
      <c r="C127" s="50"/>
      <c r="D127" s="75"/>
      <c r="E127" s="75"/>
      <c r="F127" s="87"/>
      <c r="G127" s="87"/>
    </row>
    <row r="128" spans="2:7" s="7" customFormat="1">
      <c r="B128" s="86"/>
      <c r="C128" s="50" t="s">
        <v>184</v>
      </c>
      <c r="D128" s="75"/>
      <c r="E128" s="75"/>
      <c r="F128" s="87"/>
      <c r="G128" s="87"/>
    </row>
    <row r="129" spans="2:7" s="7" customFormat="1">
      <c r="B129" s="86"/>
      <c r="C129" s="63" t="s">
        <v>191</v>
      </c>
      <c r="D129" s="92"/>
      <c r="E129" s="91"/>
      <c r="F129" s="90"/>
      <c r="G129" s="90"/>
    </row>
    <row r="130" spans="2:7" s="7" customFormat="1">
      <c r="B130" s="86"/>
      <c r="C130" s="54" t="s">
        <v>182</v>
      </c>
      <c r="D130" s="92" t="s">
        <v>12</v>
      </c>
      <c r="E130" s="91">
        <v>1</v>
      </c>
      <c r="F130" s="90"/>
      <c r="G130" s="90"/>
    </row>
    <row r="131" spans="2:7" s="7" customFormat="1">
      <c r="B131" s="86"/>
      <c r="C131" s="54" t="s">
        <v>189</v>
      </c>
      <c r="D131" s="92" t="s">
        <v>12</v>
      </c>
      <c r="E131" s="91">
        <v>1</v>
      </c>
      <c r="F131" s="90"/>
      <c r="G131" s="90"/>
    </row>
    <row r="132" spans="2:7" s="7" customFormat="1">
      <c r="B132" s="86"/>
      <c r="C132" s="54" t="s">
        <v>183</v>
      </c>
      <c r="D132" s="92" t="s">
        <v>12</v>
      </c>
      <c r="E132" s="91">
        <v>1</v>
      </c>
      <c r="F132" s="90"/>
      <c r="G132" s="90"/>
    </row>
    <row r="133" spans="2:7" s="7" customFormat="1">
      <c r="B133" s="86"/>
      <c r="C133" s="54" t="s">
        <v>188</v>
      </c>
      <c r="D133" s="92" t="s">
        <v>12</v>
      </c>
      <c r="E133" s="91">
        <v>1</v>
      </c>
      <c r="F133" s="90"/>
      <c r="G133" s="90"/>
    </row>
    <row r="134" spans="2:7" s="7" customFormat="1">
      <c r="B134" s="86"/>
      <c r="C134" s="62"/>
      <c r="D134" s="75"/>
      <c r="E134" s="75"/>
      <c r="F134" s="90"/>
      <c r="G134" s="90"/>
    </row>
    <row r="135" spans="2:7" s="7" customFormat="1">
      <c r="B135" s="86"/>
      <c r="C135" s="50" t="s">
        <v>125</v>
      </c>
      <c r="D135" s="75"/>
      <c r="E135" s="75"/>
      <c r="F135" s="87"/>
      <c r="G135" s="87"/>
    </row>
    <row r="136" spans="2:7" s="7" customFormat="1">
      <c r="B136" s="86"/>
      <c r="C136" s="63" t="s">
        <v>191</v>
      </c>
      <c r="D136" s="92"/>
      <c r="E136" s="91"/>
      <c r="F136" s="90"/>
      <c r="G136" s="90"/>
    </row>
    <row r="137" spans="2:7" s="7" customFormat="1">
      <c r="B137" s="86"/>
      <c r="C137" s="54" t="s">
        <v>190</v>
      </c>
      <c r="D137" s="92" t="s">
        <v>12</v>
      </c>
      <c r="E137" s="91">
        <v>1</v>
      </c>
      <c r="F137" s="90"/>
      <c r="G137" s="90"/>
    </row>
    <row r="138" spans="2:7" s="7" customFormat="1">
      <c r="B138" s="86"/>
      <c r="C138" s="62"/>
      <c r="D138" s="75"/>
      <c r="E138" s="75"/>
      <c r="F138" s="90"/>
      <c r="G138" s="90"/>
    </row>
    <row r="139" spans="2:7" s="7" customFormat="1">
      <c r="B139" s="86"/>
      <c r="C139" s="50" t="s">
        <v>192</v>
      </c>
      <c r="D139" s="92"/>
      <c r="E139" s="91"/>
      <c r="F139" s="90"/>
      <c r="G139" s="90"/>
    </row>
    <row r="140" spans="2:7" s="7" customFormat="1">
      <c r="B140" s="86"/>
      <c r="C140" s="63" t="s">
        <v>191</v>
      </c>
      <c r="D140" s="92"/>
      <c r="E140" s="91"/>
      <c r="F140" s="90"/>
      <c r="G140" s="90"/>
    </row>
    <row r="141" spans="2:7" s="7" customFormat="1">
      <c r="B141" s="86"/>
      <c r="C141" s="54" t="s">
        <v>193</v>
      </c>
      <c r="D141" s="92" t="s">
        <v>12</v>
      </c>
      <c r="E141" s="115">
        <v>6</v>
      </c>
      <c r="F141" s="90"/>
      <c r="G141" s="90"/>
    </row>
    <row r="142" spans="2:7" s="7" customFormat="1">
      <c r="B142" s="86"/>
      <c r="C142" s="54" t="s">
        <v>194</v>
      </c>
      <c r="D142" s="92" t="s">
        <v>12</v>
      </c>
      <c r="E142" s="91">
        <v>3</v>
      </c>
      <c r="F142" s="90"/>
      <c r="G142" s="90"/>
    </row>
    <row r="143" spans="2:7" s="7" customFormat="1">
      <c r="B143" s="86"/>
      <c r="C143" s="54" t="s">
        <v>195</v>
      </c>
      <c r="D143" s="92" t="s">
        <v>12</v>
      </c>
      <c r="E143" s="91">
        <v>4</v>
      </c>
      <c r="F143" s="90"/>
      <c r="G143" s="90"/>
    </row>
    <row r="144" spans="2:7" s="7" customFormat="1">
      <c r="B144" s="86"/>
      <c r="C144" s="54" t="s">
        <v>196</v>
      </c>
      <c r="D144" s="92" t="s">
        <v>12</v>
      </c>
      <c r="E144" s="91">
        <v>2</v>
      </c>
      <c r="F144" s="90"/>
      <c r="G144" s="90"/>
    </row>
    <row r="145" spans="2:7" s="7" customFormat="1">
      <c r="B145" s="86"/>
      <c r="C145" s="54" t="s">
        <v>201</v>
      </c>
      <c r="D145" s="92" t="s">
        <v>12</v>
      </c>
      <c r="E145" s="91">
        <v>1</v>
      </c>
      <c r="F145" s="90"/>
      <c r="G145" s="90"/>
    </row>
    <row r="146" spans="2:7" s="7" customFormat="1">
      <c r="B146" s="86"/>
      <c r="C146" s="54" t="s">
        <v>197</v>
      </c>
      <c r="D146" s="92" t="s">
        <v>12</v>
      </c>
      <c r="E146" s="91">
        <v>13</v>
      </c>
      <c r="F146" s="90"/>
      <c r="G146" s="90"/>
    </row>
    <row r="147" spans="2:7" s="7" customFormat="1">
      <c r="B147" s="86"/>
      <c r="C147" s="54" t="s">
        <v>198</v>
      </c>
      <c r="D147" s="92" t="s">
        <v>12</v>
      </c>
      <c r="E147" s="91">
        <v>1</v>
      </c>
      <c r="F147" s="90"/>
      <c r="G147" s="90"/>
    </row>
    <row r="148" spans="2:7" s="7" customFormat="1">
      <c r="B148" s="86"/>
      <c r="C148" s="54" t="s">
        <v>28</v>
      </c>
      <c r="D148" s="92" t="s">
        <v>12</v>
      </c>
      <c r="E148" s="91">
        <v>2</v>
      </c>
      <c r="F148" s="90"/>
      <c r="G148" s="90"/>
    </row>
    <row r="149" spans="2:7" s="7" customFormat="1">
      <c r="B149" s="86"/>
      <c r="C149" s="62" t="s">
        <v>81</v>
      </c>
      <c r="D149" s="92" t="s">
        <v>12</v>
      </c>
      <c r="E149" s="91">
        <v>4</v>
      </c>
      <c r="F149" s="90"/>
      <c r="G149" s="90"/>
    </row>
    <row r="150" spans="2:7" s="7" customFormat="1">
      <c r="B150" s="86"/>
      <c r="C150" s="50"/>
      <c r="D150" s="75"/>
      <c r="E150" s="75"/>
      <c r="F150" s="87"/>
      <c r="G150" s="87"/>
    </row>
    <row r="151" spans="2:7" s="7" customFormat="1">
      <c r="B151" s="86"/>
      <c r="C151" s="50" t="s">
        <v>199</v>
      </c>
      <c r="D151" s="75"/>
      <c r="E151" s="75"/>
      <c r="F151" s="87"/>
      <c r="G151" s="87"/>
    </row>
    <row r="152" spans="2:7" s="7" customFormat="1">
      <c r="B152" s="86"/>
      <c r="C152" s="63" t="s">
        <v>191</v>
      </c>
      <c r="D152" s="92"/>
      <c r="E152" s="91"/>
      <c r="F152" s="90"/>
      <c r="G152" s="90"/>
    </row>
    <row r="153" spans="2:7" s="7" customFormat="1">
      <c r="B153" s="86"/>
      <c r="C153" s="54" t="s">
        <v>200</v>
      </c>
      <c r="D153" s="92" t="s">
        <v>12</v>
      </c>
      <c r="E153" s="115">
        <v>1</v>
      </c>
      <c r="F153" s="90"/>
      <c r="G153" s="90"/>
    </row>
    <row r="154" spans="2:7" s="7" customFormat="1">
      <c r="B154" s="86"/>
      <c r="C154" s="129"/>
      <c r="D154" s="92"/>
      <c r="E154" s="91"/>
      <c r="F154" s="90"/>
      <c r="G154" s="90"/>
    </row>
    <row r="155" spans="2:7" s="7" customFormat="1">
      <c r="B155" s="86"/>
      <c r="C155" s="50" t="s">
        <v>126</v>
      </c>
      <c r="D155" s="92"/>
      <c r="E155" s="91"/>
      <c r="F155" s="87"/>
      <c r="G155" s="87"/>
    </row>
    <row r="156" spans="2:7" s="7" customFormat="1">
      <c r="B156" s="86"/>
      <c r="C156" s="63" t="s">
        <v>191</v>
      </c>
      <c r="D156" s="92"/>
      <c r="E156" s="91"/>
      <c r="F156" s="90"/>
      <c r="G156" s="90"/>
    </row>
    <row r="157" spans="2:7" s="7" customFormat="1">
      <c r="B157" s="86"/>
      <c r="C157" s="54" t="s">
        <v>205</v>
      </c>
      <c r="D157" s="92" t="s">
        <v>12</v>
      </c>
      <c r="E157" s="91">
        <v>1</v>
      </c>
      <c r="F157" s="90"/>
      <c r="G157" s="90"/>
    </row>
    <row r="158" spans="2:7" s="7" customFormat="1">
      <c r="B158" s="86"/>
      <c r="C158" s="54" t="s">
        <v>131</v>
      </c>
      <c r="D158" s="92" t="s">
        <v>12</v>
      </c>
      <c r="E158" s="91">
        <v>2</v>
      </c>
      <c r="F158" s="90"/>
      <c r="G158" s="90"/>
    </row>
    <row r="159" spans="2:7" s="7" customFormat="1">
      <c r="B159" s="86"/>
      <c r="C159" s="54" t="s">
        <v>202</v>
      </c>
      <c r="D159" s="92" t="s">
        <v>12</v>
      </c>
      <c r="E159" s="91">
        <v>3</v>
      </c>
      <c r="F159" s="90"/>
      <c r="G159" s="90"/>
    </row>
    <row r="160" spans="2:7" s="7" customFormat="1">
      <c r="B160" s="86"/>
      <c r="C160" s="54" t="s">
        <v>203</v>
      </c>
      <c r="D160" s="92" t="s">
        <v>12</v>
      </c>
      <c r="E160" s="91">
        <v>3</v>
      </c>
      <c r="F160" s="90"/>
      <c r="G160" s="90"/>
    </row>
    <row r="161" spans="2:7" s="7" customFormat="1">
      <c r="B161" s="86"/>
      <c r="C161" s="54" t="s">
        <v>204</v>
      </c>
      <c r="D161" s="92" t="s">
        <v>12</v>
      </c>
      <c r="E161" s="91">
        <v>3</v>
      </c>
      <c r="F161" s="90"/>
      <c r="G161" s="90"/>
    </row>
    <row r="162" spans="2:7" s="7" customFormat="1">
      <c r="B162" s="86"/>
      <c r="C162" s="54"/>
      <c r="D162" s="92"/>
      <c r="E162" s="91"/>
      <c r="F162" s="90"/>
      <c r="G162" s="90"/>
    </row>
    <row r="163" spans="2:7" s="7" customFormat="1">
      <c r="B163" s="93"/>
      <c r="C163" s="57"/>
      <c r="D163" s="94"/>
      <c r="E163" s="95" t="s">
        <v>186</v>
      </c>
      <c r="F163" s="96"/>
      <c r="G163" s="96"/>
    </row>
    <row r="164" spans="2:7" s="7" customFormat="1">
      <c r="B164" s="86"/>
      <c r="C164" s="58"/>
      <c r="D164" s="97"/>
      <c r="E164" s="91"/>
      <c r="F164" s="90"/>
      <c r="G164" s="90"/>
    </row>
    <row r="165" spans="2:7" s="9" customFormat="1">
      <c r="B165" s="82" t="s">
        <v>208</v>
      </c>
      <c r="C165" s="49" t="s">
        <v>80</v>
      </c>
      <c r="D165" s="83"/>
      <c r="E165" s="84"/>
      <c r="F165" s="85"/>
      <c r="G165" s="85"/>
    </row>
    <row r="166" spans="2:7" s="7" customFormat="1">
      <c r="B166" s="86"/>
      <c r="C166" s="116"/>
      <c r="D166" s="92"/>
      <c r="E166" s="91"/>
      <c r="F166" s="90"/>
      <c r="G166" s="90"/>
    </row>
    <row r="167" spans="2:7" s="7" customFormat="1">
      <c r="B167" s="86"/>
      <c r="C167" s="50" t="s">
        <v>84</v>
      </c>
      <c r="D167" s="92"/>
      <c r="E167" s="91"/>
      <c r="F167" s="90"/>
      <c r="G167" s="90"/>
    </row>
    <row r="168" spans="2:7" s="7" customFormat="1" ht="30">
      <c r="B168" s="86"/>
      <c r="C168" s="63" t="s">
        <v>61</v>
      </c>
      <c r="D168" s="92"/>
      <c r="E168" s="91"/>
      <c r="F168" s="90"/>
      <c r="G168" s="90"/>
    </row>
    <row r="169" spans="2:7" s="7" customFormat="1">
      <c r="B169" s="86"/>
      <c r="C169" s="63" t="s">
        <v>246</v>
      </c>
      <c r="D169" s="92"/>
      <c r="E169" s="91"/>
      <c r="F169" s="90"/>
      <c r="G169" s="90"/>
    </row>
    <row r="170" spans="2:7" s="7" customFormat="1">
      <c r="B170" s="86"/>
      <c r="C170" s="54" t="s">
        <v>85</v>
      </c>
      <c r="D170" s="92" t="s">
        <v>12</v>
      </c>
      <c r="E170" s="91">
        <v>36</v>
      </c>
      <c r="F170" s="90"/>
      <c r="G170" s="90"/>
    </row>
    <row r="171" spans="2:7" s="7" customFormat="1">
      <c r="B171" s="86"/>
      <c r="C171" s="54" t="s">
        <v>82</v>
      </c>
      <c r="D171" s="92" t="s">
        <v>12</v>
      </c>
      <c r="E171" s="91">
        <v>2</v>
      </c>
      <c r="F171" s="90"/>
      <c r="G171" s="90"/>
    </row>
    <row r="172" spans="2:7" s="7" customFormat="1">
      <c r="B172" s="86"/>
      <c r="C172" s="54" t="s">
        <v>248</v>
      </c>
      <c r="D172" s="92" t="s">
        <v>12</v>
      </c>
      <c r="E172" s="91">
        <v>6</v>
      </c>
      <c r="F172" s="90"/>
      <c r="G172" s="90"/>
    </row>
    <row r="173" spans="2:7" s="7" customFormat="1">
      <c r="B173" s="86"/>
      <c r="C173" s="54" t="s">
        <v>127</v>
      </c>
      <c r="D173" s="92" t="s">
        <v>12</v>
      </c>
      <c r="E173" s="91">
        <v>1</v>
      </c>
      <c r="F173" s="90"/>
      <c r="G173" s="90"/>
    </row>
    <row r="174" spans="2:7" s="7" customFormat="1">
      <c r="B174" s="86"/>
      <c r="C174" s="54" t="s">
        <v>103</v>
      </c>
      <c r="D174" s="92" t="s">
        <v>12</v>
      </c>
      <c r="E174" s="91">
        <v>0</v>
      </c>
      <c r="F174" s="90"/>
      <c r="G174" s="90"/>
    </row>
    <row r="175" spans="2:7" s="7" customFormat="1">
      <c r="B175" s="86"/>
      <c r="C175" s="54" t="s">
        <v>83</v>
      </c>
      <c r="D175" s="92" t="s">
        <v>12</v>
      </c>
      <c r="E175" s="91">
        <v>2</v>
      </c>
      <c r="F175" s="90"/>
      <c r="G175" s="90"/>
    </row>
    <row r="176" spans="2:7" s="7" customFormat="1">
      <c r="B176" s="86"/>
      <c r="C176" s="54"/>
      <c r="D176" s="92"/>
      <c r="E176" s="91"/>
      <c r="F176" s="90"/>
      <c r="G176" s="90"/>
    </row>
    <row r="177" spans="2:7" s="7" customFormat="1">
      <c r="B177" s="86"/>
      <c r="C177" s="63" t="s">
        <v>244</v>
      </c>
      <c r="D177" s="92"/>
      <c r="E177" s="91"/>
      <c r="F177" s="90"/>
      <c r="G177" s="90"/>
    </row>
    <row r="178" spans="2:7" s="7" customFormat="1">
      <c r="B178" s="86"/>
      <c r="C178" s="54" t="s">
        <v>245</v>
      </c>
      <c r="D178" s="92" t="s">
        <v>12</v>
      </c>
      <c r="E178" s="91">
        <v>3</v>
      </c>
      <c r="F178" s="90"/>
      <c r="G178" s="90"/>
    </row>
    <row r="179" spans="2:7" s="7" customFormat="1">
      <c r="B179" s="86"/>
      <c r="C179" s="54" t="s">
        <v>85</v>
      </c>
      <c r="D179" s="92" t="s">
        <v>12</v>
      </c>
      <c r="E179" s="91">
        <v>31</v>
      </c>
      <c r="F179" s="90"/>
      <c r="G179" s="90"/>
    </row>
    <row r="180" spans="2:7" s="7" customFormat="1">
      <c r="B180" s="86"/>
      <c r="C180" s="54" t="s">
        <v>82</v>
      </c>
      <c r="D180" s="92" t="s">
        <v>12</v>
      </c>
      <c r="E180" s="91">
        <v>3</v>
      </c>
      <c r="F180" s="90"/>
      <c r="G180" s="90"/>
    </row>
    <row r="181" spans="2:7" s="7" customFormat="1">
      <c r="B181" s="86"/>
      <c r="C181" s="54" t="s">
        <v>248</v>
      </c>
      <c r="D181" s="92" t="s">
        <v>12</v>
      </c>
      <c r="E181" s="91">
        <v>2</v>
      </c>
      <c r="F181" s="90"/>
      <c r="G181" s="90"/>
    </row>
    <row r="182" spans="2:7" s="7" customFormat="1">
      <c r="B182" s="86"/>
      <c r="C182" s="54" t="s">
        <v>127</v>
      </c>
      <c r="D182" s="92" t="s">
        <v>12</v>
      </c>
      <c r="E182" s="91">
        <v>9</v>
      </c>
      <c r="F182" s="90"/>
      <c r="G182" s="90"/>
    </row>
    <row r="183" spans="2:7" s="7" customFormat="1">
      <c r="B183" s="86"/>
      <c r="C183" s="54" t="s">
        <v>247</v>
      </c>
      <c r="D183" s="92" t="s">
        <v>12</v>
      </c>
      <c r="E183" s="91">
        <v>9</v>
      </c>
      <c r="F183" s="90"/>
      <c r="G183" s="90"/>
    </row>
    <row r="184" spans="2:7" s="7" customFormat="1">
      <c r="B184" s="86"/>
      <c r="C184" s="54" t="s">
        <v>249</v>
      </c>
      <c r="D184" s="92" t="s">
        <v>12</v>
      </c>
      <c r="E184" s="91">
        <v>2</v>
      </c>
      <c r="F184" s="90"/>
      <c r="G184" s="90"/>
    </row>
    <row r="185" spans="2:7" s="7" customFormat="1">
      <c r="B185" s="86"/>
      <c r="C185" s="54" t="s">
        <v>83</v>
      </c>
      <c r="D185" s="92" t="s">
        <v>12</v>
      </c>
      <c r="E185" s="91">
        <v>3</v>
      </c>
      <c r="F185" s="90"/>
      <c r="G185" s="90"/>
    </row>
    <row r="186" spans="2:7" s="7" customFormat="1">
      <c r="B186" s="86"/>
      <c r="C186" s="62"/>
      <c r="D186" s="92"/>
      <c r="E186" s="91"/>
      <c r="F186" s="90"/>
      <c r="G186" s="90"/>
    </row>
    <row r="187" spans="2:7" s="7" customFormat="1">
      <c r="B187" s="86"/>
      <c r="C187" s="50" t="s">
        <v>50</v>
      </c>
      <c r="D187" s="92"/>
      <c r="E187" s="91"/>
      <c r="F187" s="90"/>
      <c r="G187" s="90"/>
    </row>
    <row r="188" spans="2:7" s="7" customFormat="1">
      <c r="B188" s="86"/>
      <c r="C188" s="63" t="s">
        <v>62</v>
      </c>
      <c r="D188" s="92"/>
      <c r="E188" s="91"/>
      <c r="F188" s="90"/>
      <c r="G188" s="90"/>
    </row>
    <row r="189" spans="2:7" s="7" customFormat="1">
      <c r="B189" s="86"/>
      <c r="C189" s="54" t="s">
        <v>86</v>
      </c>
      <c r="D189" s="92" t="s">
        <v>12</v>
      </c>
      <c r="E189" s="91">
        <v>0</v>
      </c>
      <c r="F189" s="90"/>
      <c r="G189" s="90"/>
    </row>
    <row r="190" spans="2:7" s="7" customFormat="1">
      <c r="B190" s="86"/>
      <c r="C190" s="54" t="s">
        <v>87</v>
      </c>
      <c r="D190" s="92" t="s">
        <v>12</v>
      </c>
      <c r="E190" s="91">
        <v>0</v>
      </c>
      <c r="F190" s="90"/>
      <c r="G190" s="90"/>
    </row>
    <row r="191" spans="2:7" s="7" customFormat="1">
      <c r="B191" s="86"/>
      <c r="C191" s="54" t="s">
        <v>88</v>
      </c>
      <c r="D191" s="92" t="s">
        <v>12</v>
      </c>
      <c r="E191" s="91">
        <v>6</v>
      </c>
      <c r="F191" s="90"/>
      <c r="G191" s="90"/>
    </row>
    <row r="192" spans="2:7" s="7" customFormat="1">
      <c r="B192" s="86"/>
      <c r="C192" s="54" t="s">
        <v>89</v>
      </c>
      <c r="D192" s="92" t="s">
        <v>12</v>
      </c>
      <c r="E192" s="91">
        <v>0</v>
      </c>
      <c r="F192" s="90"/>
      <c r="G192" s="90"/>
    </row>
    <row r="193" spans="2:7" s="7" customFormat="1">
      <c r="B193" s="86"/>
      <c r="C193" s="58" t="s">
        <v>90</v>
      </c>
      <c r="D193" s="92" t="s">
        <v>12</v>
      </c>
      <c r="E193" s="91">
        <v>9</v>
      </c>
      <c r="F193" s="90"/>
      <c r="G193" s="90"/>
    </row>
    <row r="194" spans="2:7" s="7" customFormat="1">
      <c r="B194" s="86"/>
      <c r="C194" s="54"/>
      <c r="D194" s="92"/>
      <c r="E194" s="91"/>
      <c r="F194" s="90"/>
      <c r="G194" s="90"/>
    </row>
    <row r="195" spans="2:7" s="7" customFormat="1">
      <c r="B195" s="86"/>
      <c r="C195" s="54"/>
      <c r="D195" s="92"/>
      <c r="E195" s="91"/>
      <c r="F195" s="90"/>
      <c r="G195" s="90"/>
    </row>
    <row r="196" spans="2:7" s="7" customFormat="1">
      <c r="B196" s="93"/>
      <c r="C196" s="57"/>
      <c r="D196" s="94"/>
      <c r="E196" s="95" t="s">
        <v>209</v>
      </c>
      <c r="F196" s="96"/>
      <c r="G196" s="96"/>
    </row>
    <row r="197" spans="2:7" s="7" customFormat="1">
      <c r="B197" s="86"/>
      <c r="C197" s="58"/>
      <c r="D197" s="97"/>
      <c r="E197" s="91"/>
      <c r="F197" s="90"/>
      <c r="G197" s="90"/>
    </row>
    <row r="198" spans="2:7" s="7" customFormat="1">
      <c r="B198" s="101" t="s">
        <v>212</v>
      </c>
      <c r="C198" s="49" t="s">
        <v>91</v>
      </c>
      <c r="D198" s="92"/>
      <c r="E198" s="91"/>
      <c r="F198" s="90"/>
      <c r="G198" s="90"/>
    </row>
    <row r="199" spans="2:7" s="7" customFormat="1">
      <c r="B199" s="86"/>
      <c r="C199" s="63" t="s">
        <v>52</v>
      </c>
      <c r="D199" s="92"/>
      <c r="E199" s="91"/>
      <c r="F199" s="90"/>
      <c r="G199" s="90"/>
    </row>
    <row r="200" spans="2:7" s="7" customFormat="1">
      <c r="B200" s="86"/>
      <c r="C200" s="63"/>
      <c r="D200" s="92"/>
      <c r="E200" s="91"/>
      <c r="F200" s="90"/>
      <c r="G200" s="90"/>
    </row>
    <row r="201" spans="2:7" s="7" customFormat="1">
      <c r="B201" s="86"/>
      <c r="C201" s="54" t="s">
        <v>53</v>
      </c>
      <c r="D201" s="92" t="s">
        <v>12</v>
      </c>
      <c r="E201" s="91">
        <v>17</v>
      </c>
      <c r="F201" s="90"/>
      <c r="G201" s="90"/>
    </row>
    <row r="202" spans="2:7" s="7" customFormat="1">
      <c r="B202" s="86"/>
      <c r="C202" s="54" t="s">
        <v>54</v>
      </c>
      <c r="D202" s="92" t="s">
        <v>12</v>
      </c>
      <c r="E202" s="91">
        <v>22</v>
      </c>
      <c r="F202" s="90"/>
      <c r="G202" s="90"/>
    </row>
    <row r="203" spans="2:7" s="7" customFormat="1">
      <c r="B203" s="86"/>
      <c r="C203" s="54" t="s">
        <v>55</v>
      </c>
      <c r="D203" s="92" t="s">
        <v>12</v>
      </c>
      <c r="E203" s="91">
        <v>17</v>
      </c>
      <c r="F203" s="90"/>
      <c r="G203" s="90"/>
    </row>
    <row r="204" spans="2:7" s="7" customFormat="1">
      <c r="B204" s="86"/>
      <c r="C204" s="54" t="s">
        <v>206</v>
      </c>
      <c r="D204" s="92" t="s">
        <v>12</v>
      </c>
      <c r="E204" s="91">
        <v>17</v>
      </c>
      <c r="F204" s="90"/>
      <c r="G204" s="90"/>
    </row>
    <row r="205" spans="2:7" s="7" customFormat="1">
      <c r="B205" s="86"/>
      <c r="C205" s="54" t="s">
        <v>207</v>
      </c>
      <c r="D205" s="92" t="s">
        <v>12</v>
      </c>
      <c r="E205" s="91">
        <v>11</v>
      </c>
      <c r="F205" s="90"/>
      <c r="G205" s="90"/>
    </row>
    <row r="206" spans="2:7" s="7" customFormat="1">
      <c r="B206" s="86"/>
      <c r="C206" s="54"/>
      <c r="D206" s="92"/>
      <c r="E206" s="91"/>
      <c r="F206" s="90"/>
      <c r="G206" s="90"/>
    </row>
    <row r="207" spans="2:7" s="7" customFormat="1">
      <c r="B207" s="93"/>
      <c r="C207" s="57"/>
      <c r="D207" s="94"/>
      <c r="E207" s="95" t="s">
        <v>211</v>
      </c>
      <c r="F207" s="96"/>
      <c r="G207" s="96"/>
    </row>
    <row r="208" spans="2:7" s="7" customFormat="1">
      <c r="B208" s="86"/>
      <c r="C208" s="50"/>
      <c r="D208" s="75"/>
      <c r="E208" s="75"/>
      <c r="F208" s="87"/>
      <c r="G208" s="87"/>
    </row>
    <row r="209" spans="2:7" s="7" customFormat="1">
      <c r="B209" s="101" t="s">
        <v>213</v>
      </c>
      <c r="C209" s="49" t="s">
        <v>9</v>
      </c>
      <c r="D209" s="92"/>
      <c r="E209" s="91"/>
      <c r="F209" s="90"/>
      <c r="G209" s="90"/>
    </row>
    <row r="210" spans="2:7" s="7" customFormat="1" ht="30">
      <c r="B210" s="86"/>
      <c r="C210" s="63" t="s">
        <v>56</v>
      </c>
      <c r="D210" s="92"/>
      <c r="E210" s="91"/>
      <c r="F210" s="90"/>
      <c r="G210" s="90"/>
    </row>
    <row r="211" spans="2:7" s="7" customFormat="1">
      <c r="B211" s="86"/>
      <c r="C211" s="63"/>
      <c r="D211" s="92"/>
      <c r="E211" s="91"/>
      <c r="F211" s="90"/>
      <c r="G211" s="90"/>
    </row>
    <row r="212" spans="2:7" s="7" customFormat="1">
      <c r="B212" s="86"/>
      <c r="C212" s="49" t="s">
        <v>59</v>
      </c>
      <c r="D212" s="92"/>
      <c r="E212" s="91"/>
      <c r="F212" s="90"/>
      <c r="G212" s="90"/>
    </row>
    <row r="213" spans="2:7" s="7" customFormat="1">
      <c r="B213" s="86"/>
      <c r="C213" s="54" t="s">
        <v>250</v>
      </c>
      <c r="D213" s="92" t="s">
        <v>12</v>
      </c>
      <c r="E213" s="91">
        <v>10</v>
      </c>
      <c r="F213" s="90"/>
      <c r="G213" s="90"/>
    </row>
    <row r="214" spans="2:7" s="7" customFormat="1">
      <c r="B214" s="86"/>
      <c r="C214" s="54" t="s">
        <v>251</v>
      </c>
      <c r="D214" s="92" t="s">
        <v>12</v>
      </c>
      <c r="E214" s="91">
        <v>3</v>
      </c>
      <c r="F214" s="90"/>
      <c r="G214" s="90"/>
    </row>
    <row r="215" spans="2:7" s="7" customFormat="1">
      <c r="B215" s="86"/>
      <c r="C215" s="54" t="s">
        <v>252</v>
      </c>
      <c r="D215" s="92" t="s">
        <v>12</v>
      </c>
      <c r="E215" s="91">
        <v>3</v>
      </c>
      <c r="F215" s="90"/>
      <c r="G215" s="90"/>
    </row>
    <row r="216" spans="2:7" s="7" customFormat="1">
      <c r="B216" s="86"/>
      <c r="C216" s="54" t="s">
        <v>253</v>
      </c>
      <c r="D216" s="92" t="s">
        <v>12</v>
      </c>
      <c r="E216" s="91">
        <v>8</v>
      </c>
      <c r="F216" s="90"/>
      <c r="G216" s="90"/>
    </row>
    <row r="217" spans="2:7" s="7" customFormat="1">
      <c r="B217" s="86"/>
      <c r="C217" s="54"/>
      <c r="D217" s="92"/>
      <c r="E217" s="91"/>
      <c r="F217" s="90"/>
      <c r="G217" s="90"/>
    </row>
    <row r="218" spans="2:7" s="7" customFormat="1">
      <c r="B218" s="86"/>
      <c r="C218" s="49" t="s">
        <v>57</v>
      </c>
      <c r="D218" s="92"/>
      <c r="E218" s="91"/>
      <c r="F218" s="90"/>
      <c r="G218" s="90"/>
    </row>
    <row r="219" spans="2:7" s="7" customFormat="1">
      <c r="B219" s="86"/>
      <c r="C219" s="54" t="s">
        <v>104</v>
      </c>
      <c r="D219" s="92" t="s">
        <v>10</v>
      </c>
      <c r="E219" s="91">
        <v>2</v>
      </c>
      <c r="F219" s="90"/>
      <c r="G219" s="90"/>
    </row>
    <row r="220" spans="2:7" s="7" customFormat="1">
      <c r="B220" s="86"/>
      <c r="C220" s="54"/>
      <c r="D220" s="92"/>
      <c r="E220" s="91"/>
      <c r="F220" s="90"/>
      <c r="G220" s="90"/>
    </row>
    <row r="221" spans="2:7" s="7" customFormat="1">
      <c r="B221" s="86"/>
      <c r="C221" s="49" t="s">
        <v>58</v>
      </c>
      <c r="D221" s="92"/>
      <c r="E221" s="91"/>
      <c r="F221" s="90"/>
      <c r="G221" s="90"/>
    </row>
    <row r="222" spans="2:7" s="7" customFormat="1" ht="30">
      <c r="B222" s="86"/>
      <c r="C222" s="54" t="s">
        <v>17</v>
      </c>
      <c r="D222" s="92" t="s">
        <v>10</v>
      </c>
      <c r="E222" s="91">
        <v>1</v>
      </c>
      <c r="F222" s="90"/>
      <c r="G222" s="90"/>
    </row>
    <row r="223" spans="2:7" s="7" customFormat="1">
      <c r="B223" s="86"/>
      <c r="C223" s="54"/>
      <c r="D223" s="92"/>
      <c r="E223" s="91"/>
      <c r="F223" s="90"/>
      <c r="G223" s="90"/>
    </row>
    <row r="224" spans="2:7" s="7" customFormat="1" ht="15.75" thickBot="1">
      <c r="B224" s="93"/>
      <c r="C224" s="57"/>
      <c r="D224" s="94"/>
      <c r="E224" s="95" t="s">
        <v>214</v>
      </c>
      <c r="F224" s="96"/>
      <c r="G224" s="96"/>
    </row>
    <row r="225" spans="2:7" s="11" customFormat="1" ht="15.75" thickBot="1">
      <c r="B225" s="102"/>
      <c r="C225" s="118" t="s">
        <v>60</v>
      </c>
      <c r="D225" s="103"/>
      <c r="E225" s="104"/>
      <c r="F225" s="105" t="s">
        <v>225</v>
      </c>
      <c r="G225" s="119">
        <f>SUM(G2:G224)</f>
        <v>0</v>
      </c>
    </row>
    <row r="226" spans="2:7" s="7" customFormat="1">
      <c r="B226" s="107">
        <v>4</v>
      </c>
      <c r="C226" s="151" t="s">
        <v>97</v>
      </c>
      <c r="D226" s="148"/>
      <c r="E226" s="148"/>
      <c r="F226" s="148"/>
      <c r="G226" s="150"/>
    </row>
    <row r="227" spans="2:7" s="7" customFormat="1">
      <c r="B227" s="108"/>
      <c r="C227" s="66"/>
      <c r="D227" s="79"/>
      <c r="E227" s="80"/>
      <c r="F227" s="81"/>
      <c r="G227" s="81"/>
    </row>
    <row r="228" spans="2:7" s="9" customFormat="1">
      <c r="B228" s="109" t="s">
        <v>215</v>
      </c>
      <c r="C228" s="67" t="s">
        <v>36</v>
      </c>
      <c r="D228" s="83"/>
      <c r="E228" s="84"/>
      <c r="F228" s="85"/>
      <c r="G228" s="85"/>
    </row>
    <row r="229" spans="2:7" s="7" customFormat="1">
      <c r="B229" s="111"/>
      <c r="C229" s="64"/>
      <c r="D229" s="92"/>
      <c r="E229" s="91"/>
      <c r="F229" s="90"/>
      <c r="G229" s="90"/>
    </row>
    <row r="230" spans="2:7" s="1" customFormat="1">
      <c r="B230" s="111"/>
      <c r="C230" s="69" t="s">
        <v>226</v>
      </c>
      <c r="D230" s="110" t="s">
        <v>10</v>
      </c>
      <c r="E230" s="110">
        <v>1</v>
      </c>
      <c r="F230" s="90"/>
      <c r="G230" s="90"/>
    </row>
    <row r="231" spans="2:7" s="1" customFormat="1">
      <c r="B231" s="111"/>
      <c r="C231" s="69"/>
      <c r="D231" s="110"/>
      <c r="E231" s="110"/>
      <c r="F231" s="90"/>
      <c r="G231" s="90"/>
    </row>
    <row r="232" spans="2:7" s="1" customFormat="1">
      <c r="B232" s="111"/>
      <c r="C232" s="135" t="s">
        <v>227</v>
      </c>
      <c r="D232" s="110"/>
      <c r="E232" s="110"/>
      <c r="F232" s="90"/>
      <c r="G232" s="90"/>
    </row>
    <row r="233" spans="2:7" s="1" customFormat="1">
      <c r="B233" s="111"/>
      <c r="C233" s="140" t="s">
        <v>138</v>
      </c>
      <c r="D233" s="110" t="s">
        <v>12</v>
      </c>
      <c r="E233" s="110">
        <v>10</v>
      </c>
      <c r="F233" s="90"/>
      <c r="G233" s="90"/>
    </row>
    <row r="234" spans="2:7" s="1" customFormat="1">
      <c r="B234" s="111"/>
      <c r="C234" s="140" t="s">
        <v>140</v>
      </c>
      <c r="D234" s="110" t="s">
        <v>12</v>
      </c>
      <c r="E234" s="110">
        <v>30</v>
      </c>
      <c r="F234" s="90"/>
      <c r="G234" s="90"/>
    </row>
    <row r="235" spans="2:7" s="1" customFormat="1">
      <c r="B235" s="111"/>
      <c r="C235" s="140" t="s">
        <v>139</v>
      </c>
      <c r="D235" s="110" t="s">
        <v>12</v>
      </c>
      <c r="E235" s="110">
        <v>2</v>
      </c>
      <c r="F235" s="90"/>
      <c r="G235" s="90"/>
    </row>
    <row r="236" spans="2:7" s="1" customFormat="1">
      <c r="B236" s="111"/>
      <c r="C236" s="140"/>
      <c r="D236" s="110"/>
      <c r="E236" s="110"/>
      <c r="F236" s="90"/>
      <c r="G236" s="90"/>
    </row>
    <row r="237" spans="2:7" s="1" customFormat="1">
      <c r="B237" s="111"/>
      <c r="C237" s="135" t="s">
        <v>137</v>
      </c>
      <c r="D237" s="110"/>
      <c r="E237" s="110"/>
      <c r="F237" s="90"/>
      <c r="G237" s="90"/>
    </row>
    <row r="238" spans="2:7" s="1" customFormat="1">
      <c r="B238" s="111"/>
      <c r="C238" s="140" t="s">
        <v>138</v>
      </c>
      <c r="D238" s="110" t="s">
        <v>12</v>
      </c>
      <c r="E238" s="110">
        <v>0</v>
      </c>
      <c r="F238" s="90"/>
      <c r="G238" s="90"/>
    </row>
    <row r="239" spans="2:7" s="1" customFormat="1">
      <c r="B239" s="111"/>
      <c r="C239" s="140" t="s">
        <v>140</v>
      </c>
      <c r="D239" s="110" t="s">
        <v>12</v>
      </c>
      <c r="E239" s="110">
        <v>15</v>
      </c>
      <c r="F239" s="90"/>
      <c r="G239" s="90"/>
    </row>
    <row r="240" spans="2:7" s="1" customFormat="1">
      <c r="B240" s="111"/>
      <c r="C240" s="140" t="s">
        <v>139</v>
      </c>
      <c r="D240" s="110" t="s">
        <v>12</v>
      </c>
      <c r="E240" s="110">
        <v>0</v>
      </c>
      <c r="F240" s="90"/>
      <c r="G240" s="90"/>
    </row>
    <row r="241" spans="2:7" s="1" customFormat="1">
      <c r="B241" s="111"/>
      <c r="C241" s="140"/>
      <c r="D241" s="110"/>
      <c r="E241" s="110"/>
      <c r="F241" s="90"/>
      <c r="G241" s="90"/>
    </row>
    <row r="242" spans="2:7" s="1" customFormat="1">
      <c r="B242" s="111"/>
      <c r="C242" s="69" t="s">
        <v>142</v>
      </c>
      <c r="D242" s="110" t="s">
        <v>10</v>
      </c>
      <c r="E242" s="110">
        <v>1</v>
      </c>
      <c r="F242" s="90"/>
      <c r="G242" s="90"/>
    </row>
    <row r="243" spans="2:7" s="7" customFormat="1">
      <c r="B243" s="124"/>
      <c r="C243" s="64" t="s">
        <v>228</v>
      </c>
      <c r="D243" s="110" t="s">
        <v>10</v>
      </c>
      <c r="E243" s="110">
        <v>1</v>
      </c>
      <c r="F243" s="90"/>
      <c r="G243" s="90"/>
    </row>
    <row r="244" spans="2:7" s="7" customFormat="1">
      <c r="B244" s="124"/>
      <c r="C244" s="64" t="s">
        <v>229</v>
      </c>
      <c r="D244" s="110" t="s">
        <v>10</v>
      </c>
      <c r="E244" s="110">
        <v>1</v>
      </c>
      <c r="F244" s="90"/>
      <c r="G244" s="90"/>
    </row>
    <row r="245" spans="2:7" s="1" customFormat="1">
      <c r="B245" s="111"/>
      <c r="C245" s="69"/>
      <c r="D245" s="110"/>
      <c r="E245" s="110"/>
      <c r="F245" s="90"/>
      <c r="G245" s="90"/>
    </row>
    <row r="246" spans="2:7" s="7" customFormat="1">
      <c r="B246" s="111"/>
      <c r="C246" s="68" t="s">
        <v>18</v>
      </c>
      <c r="D246" s="75"/>
      <c r="E246" s="75"/>
      <c r="F246" s="87"/>
      <c r="G246" s="87"/>
    </row>
    <row r="247" spans="2:7" s="1" customFormat="1">
      <c r="B247" s="111"/>
      <c r="C247" s="69" t="s">
        <v>230</v>
      </c>
      <c r="D247" s="110" t="s">
        <v>10</v>
      </c>
      <c r="E247" s="110">
        <v>1</v>
      </c>
      <c r="F247" s="90"/>
      <c r="G247" s="90"/>
    </row>
    <row r="248" spans="2:7" s="1" customFormat="1" ht="30">
      <c r="B248" s="111"/>
      <c r="C248" s="69" t="s">
        <v>143</v>
      </c>
      <c r="D248" s="110" t="s">
        <v>10</v>
      </c>
      <c r="E248" s="110">
        <v>1</v>
      </c>
      <c r="F248" s="90"/>
      <c r="G248" s="90"/>
    </row>
    <row r="249" spans="2:7" s="1" customFormat="1">
      <c r="B249" s="111"/>
      <c r="C249" s="69" t="s">
        <v>144</v>
      </c>
      <c r="D249" s="110" t="s">
        <v>10</v>
      </c>
      <c r="E249" s="110">
        <v>1</v>
      </c>
      <c r="F249" s="90"/>
      <c r="G249" s="90"/>
    </row>
    <row r="250" spans="2:7" s="1" customFormat="1">
      <c r="B250" s="111"/>
      <c r="C250" s="69"/>
      <c r="D250" s="110"/>
      <c r="E250" s="110"/>
      <c r="F250" s="90"/>
      <c r="G250" s="90"/>
    </row>
    <row r="251" spans="2:7" s="1" customFormat="1">
      <c r="B251" s="111"/>
      <c r="C251" s="135" t="s">
        <v>227</v>
      </c>
      <c r="D251" s="110"/>
      <c r="E251" s="110"/>
      <c r="F251" s="90"/>
      <c r="G251" s="90"/>
    </row>
    <row r="252" spans="2:7" s="1" customFormat="1">
      <c r="B252" s="111"/>
      <c r="C252" s="140" t="s">
        <v>141</v>
      </c>
      <c r="D252" s="110" t="s">
        <v>12</v>
      </c>
      <c r="E252" s="110">
        <v>2</v>
      </c>
      <c r="F252" s="90"/>
      <c r="G252" s="90"/>
    </row>
    <row r="253" spans="2:7" s="1" customFormat="1">
      <c r="B253" s="111"/>
      <c r="C253" s="140" t="s">
        <v>260</v>
      </c>
      <c r="D253" s="110" t="s">
        <v>12</v>
      </c>
      <c r="E253" s="110">
        <v>1</v>
      </c>
      <c r="F253" s="90"/>
      <c r="G253" s="90"/>
    </row>
    <row r="254" spans="2:7" s="1" customFormat="1">
      <c r="B254" s="111"/>
      <c r="C254" s="140"/>
      <c r="D254" s="110"/>
      <c r="E254" s="110"/>
      <c r="F254" s="90"/>
      <c r="G254" s="90"/>
    </row>
    <row r="255" spans="2:7" s="1" customFormat="1">
      <c r="B255" s="111"/>
      <c r="C255" s="135" t="s">
        <v>137</v>
      </c>
      <c r="D255" s="110"/>
      <c r="E255" s="110"/>
      <c r="F255" s="90"/>
      <c r="G255" s="90"/>
    </row>
    <row r="256" spans="2:7" s="1" customFormat="1">
      <c r="B256" s="111"/>
      <c r="C256" s="140" t="s">
        <v>141</v>
      </c>
      <c r="D256" s="110" t="s">
        <v>12</v>
      </c>
      <c r="E256" s="110">
        <v>2</v>
      </c>
      <c r="F256" s="90"/>
      <c r="G256" s="90"/>
    </row>
    <row r="257" spans="2:7" s="1" customFormat="1">
      <c r="B257" s="111"/>
      <c r="C257" s="140" t="s">
        <v>260</v>
      </c>
      <c r="D257" s="110" t="s">
        <v>12</v>
      </c>
      <c r="E257" s="110">
        <v>1</v>
      </c>
      <c r="F257" s="90"/>
      <c r="G257" s="90"/>
    </row>
    <row r="258" spans="2:7" s="7" customFormat="1">
      <c r="B258" s="111"/>
      <c r="C258" s="64"/>
      <c r="D258" s="92"/>
      <c r="E258" s="91"/>
      <c r="F258" s="90"/>
      <c r="G258" s="90"/>
    </row>
    <row r="259" spans="2:7" s="7" customFormat="1">
      <c r="B259" s="111"/>
      <c r="C259" s="130" t="s">
        <v>96</v>
      </c>
      <c r="D259" s="110"/>
      <c r="E259" s="110"/>
      <c r="F259" s="90"/>
      <c r="G259" s="90"/>
    </row>
    <row r="260" spans="2:7" s="1" customFormat="1" ht="30">
      <c r="B260" s="111"/>
      <c r="C260" s="69" t="s">
        <v>44</v>
      </c>
      <c r="D260" s="110" t="s">
        <v>10</v>
      </c>
      <c r="E260" s="110">
        <v>2</v>
      </c>
      <c r="F260" s="90"/>
      <c r="G260" s="90"/>
    </row>
    <row r="261" spans="2:7" s="7" customFormat="1">
      <c r="B261" s="111"/>
      <c r="C261" s="64"/>
      <c r="D261" s="92"/>
      <c r="E261" s="91"/>
      <c r="F261" s="90"/>
      <c r="G261" s="90"/>
    </row>
    <row r="262" spans="2:7" s="7" customFormat="1">
      <c r="B262" s="124"/>
      <c r="C262" s="64" t="s">
        <v>228</v>
      </c>
      <c r="D262" s="110" t="s">
        <v>10</v>
      </c>
      <c r="E262" s="110">
        <v>1</v>
      </c>
      <c r="F262" s="90"/>
      <c r="G262" s="90"/>
    </row>
    <row r="263" spans="2:7" s="7" customFormat="1">
      <c r="B263" s="124"/>
      <c r="C263" s="64" t="s">
        <v>229</v>
      </c>
      <c r="D263" s="110" t="s">
        <v>10</v>
      </c>
      <c r="E263" s="110">
        <v>1</v>
      </c>
      <c r="F263" s="90"/>
      <c r="G263" s="90"/>
    </row>
    <row r="264" spans="2:7" s="7" customFormat="1">
      <c r="B264" s="111"/>
      <c r="C264" s="64"/>
      <c r="D264" s="92"/>
      <c r="E264" s="91"/>
      <c r="F264" s="90"/>
      <c r="G264" s="90"/>
    </row>
    <row r="265" spans="2:7" s="7" customFormat="1">
      <c r="B265" s="121"/>
      <c r="C265" s="57"/>
      <c r="D265" s="94"/>
      <c r="E265" s="95" t="s">
        <v>216</v>
      </c>
      <c r="F265" s="96"/>
      <c r="G265" s="96"/>
    </row>
    <row r="266" spans="2:7" s="9" customFormat="1">
      <c r="B266" s="109" t="s">
        <v>217</v>
      </c>
      <c r="C266" s="67" t="s">
        <v>29</v>
      </c>
      <c r="D266" s="83"/>
      <c r="E266" s="84"/>
      <c r="F266" s="85"/>
      <c r="G266" s="85"/>
    </row>
    <row r="267" spans="2:7" s="7" customFormat="1">
      <c r="B267" s="111"/>
      <c r="C267" s="68"/>
      <c r="D267" s="75"/>
      <c r="E267" s="75"/>
      <c r="F267" s="87"/>
      <c r="G267" s="87"/>
    </row>
    <row r="268" spans="2:7" s="7" customFormat="1">
      <c r="B268" s="111"/>
      <c r="C268" s="68" t="s">
        <v>92</v>
      </c>
      <c r="D268" s="75"/>
      <c r="E268" s="75"/>
      <c r="F268" s="87"/>
      <c r="G268" s="87"/>
    </row>
    <row r="269" spans="2:7" s="7" customFormat="1">
      <c r="B269" s="111"/>
      <c r="C269" s="64" t="s">
        <v>93</v>
      </c>
      <c r="D269" s="92" t="s">
        <v>10</v>
      </c>
      <c r="E269" s="91">
        <v>5</v>
      </c>
      <c r="F269" s="90"/>
      <c r="G269" s="90"/>
    </row>
    <row r="270" spans="2:7" s="7" customFormat="1">
      <c r="B270" s="111"/>
      <c r="C270" s="64"/>
      <c r="D270" s="92"/>
      <c r="E270" s="91"/>
      <c r="F270" s="90"/>
      <c r="G270" s="90"/>
    </row>
    <row r="271" spans="2:7" s="7" customFormat="1">
      <c r="B271" s="111"/>
      <c r="C271" s="68" t="s">
        <v>30</v>
      </c>
      <c r="D271" s="75"/>
      <c r="E271" s="75"/>
      <c r="F271" s="87"/>
      <c r="G271" s="87"/>
    </row>
    <row r="272" spans="2:7" s="7" customFormat="1" ht="30">
      <c r="B272" s="111"/>
      <c r="C272" s="64" t="s">
        <v>94</v>
      </c>
      <c r="D272" s="92" t="s">
        <v>11</v>
      </c>
      <c r="E272" s="91"/>
      <c r="F272" s="90"/>
      <c r="G272" s="90"/>
    </row>
    <row r="273" spans="2:7" s="7" customFormat="1">
      <c r="B273" s="111"/>
      <c r="C273" s="64"/>
      <c r="D273" s="92"/>
      <c r="E273" s="91"/>
      <c r="F273" s="90"/>
      <c r="G273" s="90"/>
    </row>
    <row r="274" spans="2:7" s="7" customFormat="1">
      <c r="B274" s="111"/>
      <c r="C274" s="68" t="s">
        <v>267</v>
      </c>
      <c r="D274" s="75"/>
      <c r="E274" s="75"/>
      <c r="F274" s="87"/>
      <c r="G274" s="87"/>
    </row>
    <row r="275" spans="2:7" s="7" customFormat="1" ht="30">
      <c r="B275" s="111"/>
      <c r="C275" s="64" t="s">
        <v>268</v>
      </c>
      <c r="D275" s="92" t="s">
        <v>10</v>
      </c>
      <c r="E275" s="91">
        <v>2</v>
      </c>
      <c r="F275" s="90"/>
      <c r="G275" s="90"/>
    </row>
    <row r="276" spans="2:7" s="7" customFormat="1">
      <c r="B276" s="111"/>
      <c r="C276" s="64" t="s">
        <v>269</v>
      </c>
      <c r="D276" s="92" t="s">
        <v>10</v>
      </c>
      <c r="E276" s="91">
        <v>2</v>
      </c>
      <c r="F276" s="90"/>
      <c r="G276" s="90"/>
    </row>
    <row r="277" spans="2:7" s="7" customFormat="1">
      <c r="B277" s="111"/>
      <c r="C277" s="62"/>
      <c r="D277" s="112"/>
      <c r="E277" s="115"/>
      <c r="F277" s="90"/>
      <c r="G277" s="90"/>
    </row>
    <row r="278" spans="2:7" s="7" customFormat="1">
      <c r="B278" s="111"/>
      <c r="C278" s="68" t="s">
        <v>31</v>
      </c>
      <c r="D278" s="75"/>
      <c r="E278" s="75"/>
      <c r="F278" s="147"/>
      <c r="G278" s="87"/>
    </row>
    <row r="279" spans="2:7" s="7" customFormat="1">
      <c r="B279" s="111"/>
      <c r="C279" s="120" t="s">
        <v>64</v>
      </c>
      <c r="D279" s="92"/>
      <c r="E279" s="91"/>
      <c r="F279" s="90"/>
      <c r="G279" s="90"/>
    </row>
    <row r="280" spans="2:7" s="7" customFormat="1">
      <c r="B280" s="86"/>
      <c r="C280" s="54" t="s">
        <v>262</v>
      </c>
      <c r="D280" s="92" t="s">
        <v>12</v>
      </c>
      <c r="E280" s="91">
        <v>16</v>
      </c>
      <c r="F280" s="90"/>
      <c r="G280" s="146"/>
    </row>
    <row r="281" spans="2:7" s="7" customFormat="1">
      <c r="B281" s="86"/>
      <c r="C281" s="54" t="s">
        <v>263</v>
      </c>
      <c r="D281" s="92" t="s">
        <v>12</v>
      </c>
      <c r="E281" s="91">
        <v>20</v>
      </c>
      <c r="F281" s="90"/>
      <c r="G281" s="90"/>
    </row>
    <row r="282" spans="2:7" s="7" customFormat="1">
      <c r="B282" s="86"/>
      <c r="C282" s="54" t="s">
        <v>136</v>
      </c>
      <c r="D282" s="92" t="s">
        <v>12</v>
      </c>
      <c r="E282" s="91">
        <v>35</v>
      </c>
      <c r="F282" s="90"/>
      <c r="G282" s="90"/>
    </row>
    <row r="283" spans="2:7" s="7" customFormat="1">
      <c r="B283" s="111"/>
      <c r="C283" s="64" t="s">
        <v>264</v>
      </c>
      <c r="D283" s="92" t="s">
        <v>12</v>
      </c>
      <c r="E283" s="91">
        <v>7</v>
      </c>
      <c r="F283" s="90"/>
      <c r="G283" s="90"/>
    </row>
    <row r="284" spans="2:7" s="7" customFormat="1">
      <c r="B284" s="111"/>
      <c r="C284" s="64" t="s">
        <v>132</v>
      </c>
      <c r="D284" s="92" t="s">
        <v>12</v>
      </c>
      <c r="E284" s="91">
        <v>3</v>
      </c>
      <c r="F284" s="90"/>
      <c r="G284" s="90"/>
    </row>
    <row r="285" spans="2:7" s="7" customFormat="1">
      <c r="B285" s="111"/>
      <c r="C285" s="64" t="s">
        <v>261</v>
      </c>
      <c r="D285" s="92" t="s">
        <v>12</v>
      </c>
      <c r="E285" s="91">
        <v>3</v>
      </c>
      <c r="F285" s="90"/>
      <c r="G285" s="90"/>
    </row>
    <row r="286" spans="2:7" s="7" customFormat="1">
      <c r="B286" s="111"/>
      <c r="C286" s="64" t="s">
        <v>135</v>
      </c>
      <c r="D286" s="92" t="s">
        <v>12</v>
      </c>
      <c r="E286" s="91">
        <v>2</v>
      </c>
      <c r="F286" s="90"/>
      <c r="G286" s="90"/>
    </row>
    <row r="287" spans="2:7" s="7" customFormat="1">
      <c r="B287" s="111"/>
      <c r="C287" s="64"/>
      <c r="D287" s="92"/>
      <c r="E287" s="91"/>
      <c r="F287" s="90"/>
      <c r="G287" s="90"/>
    </row>
    <row r="288" spans="2:7" s="7" customFormat="1">
      <c r="B288" s="111"/>
      <c r="C288" s="68" t="s">
        <v>95</v>
      </c>
      <c r="D288" s="75"/>
      <c r="E288" s="75"/>
      <c r="F288" s="87"/>
      <c r="G288" s="87"/>
    </row>
    <row r="289" spans="2:8" s="7" customFormat="1" ht="30">
      <c r="B289" s="111"/>
      <c r="C289" s="64" t="s">
        <v>133</v>
      </c>
      <c r="D289" s="92" t="s">
        <v>12</v>
      </c>
      <c r="E289" s="91">
        <v>6</v>
      </c>
      <c r="F289" s="90"/>
      <c r="G289" s="90"/>
      <c r="H289" s="139"/>
    </row>
    <row r="290" spans="2:8" s="7" customFormat="1">
      <c r="B290" s="111"/>
      <c r="C290" s="64"/>
      <c r="D290" s="92"/>
      <c r="E290" s="91"/>
      <c r="F290" s="90"/>
      <c r="G290" s="90"/>
    </row>
    <row r="291" spans="2:8" s="7" customFormat="1">
      <c r="B291" s="111"/>
      <c r="C291" s="68" t="s">
        <v>266</v>
      </c>
      <c r="D291" s="75"/>
      <c r="E291" s="75"/>
      <c r="F291" s="87"/>
      <c r="G291" s="87"/>
    </row>
    <row r="292" spans="2:8" s="7" customFormat="1">
      <c r="B292" s="111"/>
      <c r="C292" s="64" t="s">
        <v>265</v>
      </c>
      <c r="D292" s="92" t="s">
        <v>12</v>
      </c>
      <c r="E292" s="91">
        <f>SUM(E280:E289)</f>
        <v>92</v>
      </c>
      <c r="F292" s="90"/>
      <c r="G292" s="90"/>
    </row>
    <row r="293" spans="2:8" s="7" customFormat="1">
      <c r="B293" s="111"/>
      <c r="C293" s="64"/>
      <c r="D293" s="92"/>
      <c r="E293" s="91"/>
      <c r="F293" s="90"/>
      <c r="G293" s="90"/>
    </row>
    <row r="294" spans="2:8" s="7" customFormat="1">
      <c r="B294" s="111"/>
      <c r="C294" s="68" t="s">
        <v>34</v>
      </c>
      <c r="D294" s="75"/>
      <c r="E294" s="75"/>
      <c r="F294" s="87"/>
      <c r="G294" s="87"/>
    </row>
    <row r="295" spans="2:8" s="7" customFormat="1">
      <c r="B295" s="111"/>
      <c r="C295" s="64" t="s">
        <v>35</v>
      </c>
      <c r="D295" s="92" t="s">
        <v>10</v>
      </c>
      <c r="E295" s="91">
        <v>1</v>
      </c>
      <c r="F295" s="90"/>
      <c r="G295" s="90"/>
    </row>
    <row r="296" spans="2:8" s="7" customFormat="1">
      <c r="B296" s="111"/>
      <c r="C296" s="64" t="s">
        <v>33</v>
      </c>
      <c r="D296" s="92" t="s">
        <v>10</v>
      </c>
      <c r="E296" s="91">
        <v>1</v>
      </c>
      <c r="F296" s="90"/>
      <c r="G296" s="90"/>
    </row>
    <row r="297" spans="2:8" s="7" customFormat="1">
      <c r="B297" s="111"/>
      <c r="C297" s="64"/>
      <c r="D297" s="92"/>
      <c r="E297" s="91"/>
      <c r="F297" s="90"/>
      <c r="G297" s="90"/>
    </row>
    <row r="298" spans="2:8" s="7" customFormat="1">
      <c r="B298" s="121"/>
      <c r="C298" s="57"/>
      <c r="D298" s="94"/>
      <c r="E298" s="95" t="s">
        <v>218</v>
      </c>
      <c r="F298" s="96"/>
      <c r="G298" s="96"/>
    </row>
    <row r="299" spans="2:8" s="7" customFormat="1">
      <c r="B299" s="111"/>
      <c r="C299" s="64"/>
      <c r="D299" s="92"/>
      <c r="E299" s="91"/>
      <c r="F299" s="90"/>
      <c r="G299" s="90"/>
    </row>
    <row r="300" spans="2:8" s="9" customFormat="1">
      <c r="B300" s="109" t="s">
        <v>219</v>
      </c>
      <c r="C300" s="67" t="s">
        <v>254</v>
      </c>
      <c r="D300" s="83"/>
      <c r="E300" s="84"/>
      <c r="F300" s="85"/>
      <c r="G300" s="85"/>
    </row>
    <row r="301" spans="2:8" s="9" customFormat="1">
      <c r="B301" s="131" t="s">
        <v>256</v>
      </c>
      <c r="C301" s="145" t="s">
        <v>255</v>
      </c>
      <c r="D301" s="83"/>
      <c r="E301" s="84"/>
      <c r="F301" s="85"/>
      <c r="G301" s="85"/>
    </row>
    <row r="302" spans="2:8" s="7" customFormat="1" ht="30">
      <c r="B302" s="111"/>
      <c r="C302" s="135" t="s">
        <v>224</v>
      </c>
      <c r="D302" s="110"/>
      <c r="E302" s="110"/>
      <c r="F302" s="87"/>
      <c r="G302" s="87"/>
    </row>
    <row r="303" spans="2:8" s="1" customFormat="1">
      <c r="B303" s="111"/>
      <c r="C303" s="69" t="s">
        <v>270</v>
      </c>
      <c r="D303" s="110" t="s">
        <v>10</v>
      </c>
      <c r="E303" s="110">
        <v>1</v>
      </c>
      <c r="F303" s="90"/>
      <c r="G303" s="90"/>
    </row>
    <row r="304" spans="2:8" s="1" customFormat="1" ht="30">
      <c r="B304" s="111"/>
      <c r="C304" s="69" t="s">
        <v>223</v>
      </c>
      <c r="D304" s="110" t="s">
        <v>12</v>
      </c>
      <c r="E304" s="110">
        <v>10</v>
      </c>
      <c r="F304" s="90"/>
      <c r="G304" s="90"/>
    </row>
    <row r="305" spans="2:7" s="1" customFormat="1">
      <c r="B305" s="111"/>
      <c r="C305" s="69" t="s">
        <v>241</v>
      </c>
      <c r="D305" s="110" t="s">
        <v>10</v>
      </c>
      <c r="E305" s="110">
        <v>1</v>
      </c>
      <c r="F305" s="90"/>
      <c r="G305" s="90"/>
    </row>
    <row r="306" spans="2:7" s="9" customFormat="1">
      <c r="B306" s="131"/>
      <c r="C306" s="67"/>
      <c r="D306" s="83"/>
      <c r="E306" s="84"/>
      <c r="F306" s="85"/>
      <c r="G306" s="85"/>
    </row>
    <row r="307" spans="2:7" s="9" customFormat="1">
      <c r="B307" s="131" t="s">
        <v>256</v>
      </c>
      <c r="C307" s="145" t="s">
        <v>257</v>
      </c>
      <c r="D307" s="83"/>
      <c r="E307" s="84"/>
      <c r="F307" s="85"/>
      <c r="G307" s="85"/>
    </row>
    <row r="308" spans="2:7" s="7" customFormat="1" ht="30">
      <c r="B308" s="111"/>
      <c r="C308" s="135" t="s">
        <v>224</v>
      </c>
      <c r="D308" s="110"/>
      <c r="E308" s="110"/>
      <c r="F308" s="87"/>
      <c r="G308" s="87"/>
    </row>
    <row r="309" spans="2:7" s="1" customFormat="1">
      <c r="B309" s="111"/>
      <c r="C309" s="69" t="s">
        <v>258</v>
      </c>
      <c r="D309" s="110" t="s">
        <v>10</v>
      </c>
      <c r="E309" s="110">
        <v>6</v>
      </c>
      <c r="F309" s="90"/>
      <c r="G309" s="90"/>
    </row>
    <row r="310" spans="2:7" s="1" customFormat="1">
      <c r="B310" s="111"/>
      <c r="C310" s="69" t="s">
        <v>259</v>
      </c>
      <c r="D310" s="110" t="s">
        <v>10</v>
      </c>
      <c r="E310" s="110">
        <v>6</v>
      </c>
      <c r="F310" s="90"/>
      <c r="G310" s="90"/>
    </row>
    <row r="311" spans="2:7" s="1" customFormat="1">
      <c r="B311" s="111"/>
      <c r="C311" s="64" t="s">
        <v>229</v>
      </c>
      <c r="D311" s="110" t="s">
        <v>10</v>
      </c>
      <c r="E311" s="110">
        <v>1</v>
      </c>
      <c r="F311" s="90"/>
      <c r="G311" s="90"/>
    </row>
    <row r="312" spans="2:7" s="7" customFormat="1">
      <c r="B312" s="111"/>
      <c r="C312" s="64"/>
      <c r="D312" s="92"/>
      <c r="E312" s="91"/>
      <c r="F312" s="90"/>
      <c r="G312" s="90"/>
    </row>
    <row r="313" spans="2:7" s="7" customFormat="1">
      <c r="B313" s="121"/>
      <c r="C313" s="57"/>
      <c r="D313" s="94"/>
      <c r="E313" s="95" t="s">
        <v>220</v>
      </c>
      <c r="F313" s="96"/>
      <c r="G313" s="96"/>
    </row>
    <row r="314" spans="2:7" s="7" customFormat="1">
      <c r="B314" s="111"/>
      <c r="C314" s="132"/>
      <c r="D314" s="92"/>
      <c r="E314" s="91"/>
      <c r="F314" s="90"/>
      <c r="G314" s="90"/>
    </row>
    <row r="315" spans="2:7" s="9" customFormat="1">
      <c r="B315" s="131" t="s">
        <v>221</v>
      </c>
      <c r="C315" s="134" t="s">
        <v>145</v>
      </c>
      <c r="D315" s="83"/>
      <c r="E315" s="84"/>
      <c r="F315" s="85"/>
      <c r="G315" s="85"/>
    </row>
    <row r="316" spans="2:7" s="7" customFormat="1">
      <c r="B316" s="111"/>
      <c r="C316" s="133"/>
      <c r="D316" s="92"/>
      <c r="E316" s="91"/>
      <c r="F316" s="90"/>
      <c r="G316" s="90"/>
    </row>
    <row r="317" spans="2:7" s="1" customFormat="1">
      <c r="B317" s="111"/>
      <c r="C317" s="136" t="s">
        <v>146</v>
      </c>
      <c r="D317" s="110" t="s">
        <v>12</v>
      </c>
      <c r="E317" s="110">
        <v>24</v>
      </c>
      <c r="F317" s="90"/>
      <c r="G317" s="90"/>
    </row>
    <row r="318" spans="2:7" s="7" customFormat="1">
      <c r="B318" s="111"/>
      <c r="C318" s="137"/>
      <c r="D318" s="113"/>
      <c r="E318" s="113"/>
      <c r="F318" s="113"/>
      <c r="G318" s="113"/>
    </row>
    <row r="319" spans="2:7" s="7" customFormat="1">
      <c r="B319" s="121"/>
      <c r="C319" s="57"/>
      <c r="D319" s="94"/>
      <c r="E319" s="95" t="s">
        <v>222</v>
      </c>
      <c r="F319" s="96"/>
      <c r="G319" s="96"/>
    </row>
    <row r="320" spans="2:7" s="7" customFormat="1" ht="15.75" thickBot="1">
      <c r="B320" s="122"/>
      <c r="C320" s="64"/>
      <c r="D320" s="92"/>
      <c r="E320" s="91"/>
      <c r="F320" s="90"/>
      <c r="G320" s="90"/>
    </row>
    <row r="321" spans="2:7" s="11" customFormat="1" ht="15.75" thickBot="1">
      <c r="B321" s="102"/>
      <c r="C321" s="118" t="s">
        <v>65</v>
      </c>
      <c r="D321" s="103"/>
      <c r="E321" s="104"/>
      <c r="F321" s="105" t="s">
        <v>240</v>
      </c>
      <c r="G321" s="106">
        <f>SUM(G226:G299)</f>
        <v>0</v>
      </c>
    </row>
    <row r="322" spans="2:7" ht="15.75" thickBot="1"/>
    <row r="323" spans="2:7" s="11" customFormat="1" ht="15.75" thickBot="1">
      <c r="B323" s="102"/>
      <c r="C323" s="65"/>
      <c r="D323" s="103"/>
      <c r="E323" s="104"/>
      <c r="F323" s="105" t="s">
        <v>37</v>
      </c>
      <c r="G323" s="106">
        <f>SUM(G321+G225)</f>
        <v>0</v>
      </c>
    </row>
    <row r="324" spans="2:7" s="11" customFormat="1" ht="15.75" thickBot="1">
      <c r="B324" s="102"/>
      <c r="C324" s="65"/>
      <c r="D324" s="103"/>
      <c r="E324" s="104"/>
      <c r="F324" s="105" t="s">
        <v>38</v>
      </c>
      <c r="G324" s="106">
        <f>G323*0.2</f>
        <v>0</v>
      </c>
    </row>
    <row r="325" spans="2:7" s="11" customFormat="1" ht="15.75" thickBot="1">
      <c r="B325" s="102"/>
      <c r="C325" s="65"/>
      <c r="D325" s="103"/>
      <c r="E325" s="104"/>
      <c r="F325" s="105" t="s">
        <v>39</v>
      </c>
      <c r="G325" s="106">
        <f>G323+G324</f>
        <v>0</v>
      </c>
    </row>
    <row r="327" spans="2:7">
      <c r="E327" s="123"/>
    </row>
  </sheetData>
  <mergeCells count="2">
    <mergeCell ref="C5:G5"/>
    <mergeCell ref="C226:G226"/>
  </mergeCells>
  <phoneticPr fontId="8" type="noConversion"/>
  <printOptions horizontalCentered="1"/>
  <pageMargins left="0.39370078740157483" right="0.39370078740157483" top="0.78740157480314965" bottom="0.98425196850393704" header="0" footer="0.39370078740157483"/>
  <pageSetup paperSize="9" scale="67" firstPageNumber="2" fitToHeight="0" orientation="portrait" useFirstPageNumber="1" r:id="rId1"/>
  <headerFooter scaleWithDoc="0" alignWithMargins="0">
    <oddFooter>&amp;C&amp;"Arial,Normal"&amp;6Qté indiquée à titre informatif, l'entreprise doit vérifier les quantités lors de l'appel d'offre
document propriété de OXY&amp;R&amp;"Arial,Normal"&amp;6P. &amp;P</oddFooter>
  </headerFooter>
  <rowBreaks count="7" manualBreakCount="7">
    <brk id="61" min="1" max="8" man="1"/>
    <brk id="91" min="1" max="8" man="1"/>
    <brk id="164" min="1" max="8" man="1"/>
    <brk id="121" min="1" max="8" man="1"/>
    <brk id="154" min="1" max="8" man="1"/>
    <brk id="197" min="1" max="8" man="1"/>
    <brk id="225" min="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DFC54-9A4B-4A58-9B9D-C4BC7BF1ED18}">
  <sheetPr>
    <pageSetUpPr fitToPage="1"/>
  </sheetPr>
  <dimension ref="B2:H226"/>
  <sheetViews>
    <sheetView zoomScale="115" zoomScaleNormal="115" workbookViewId="0">
      <selection activeCell="G210" sqref="G210"/>
    </sheetView>
  </sheetViews>
  <sheetFormatPr baseColWidth="10" defaultColWidth="12" defaultRowHeight="15"/>
  <cols>
    <col min="1" max="1" width="4.6640625" style="3" customWidth="1"/>
    <col min="2" max="2" width="7.83203125" style="111" bestFit="1" customWidth="1"/>
    <col min="3" max="3" width="93.6640625" style="53" customWidth="1"/>
    <col min="4" max="4" width="5.6640625" style="112" customWidth="1"/>
    <col min="5" max="5" width="11.83203125" style="112" bestFit="1" customWidth="1"/>
    <col min="6" max="6" width="20.6640625" style="14" bestFit="1" customWidth="1"/>
    <col min="7" max="7" width="18.6640625" style="14" bestFit="1" customWidth="1"/>
    <col min="8" max="8" width="15.33203125" style="3" bestFit="1" customWidth="1"/>
    <col min="9" max="9" width="12" style="3"/>
    <col min="10" max="10" width="15.33203125" style="3" bestFit="1" customWidth="1"/>
    <col min="11" max="11" width="17.5" style="3" bestFit="1" customWidth="1"/>
    <col min="12" max="16384" width="12" style="3"/>
  </cols>
  <sheetData>
    <row r="2" spans="2:7" s="8" customFormat="1">
      <c r="B2" s="70"/>
      <c r="C2" s="46" t="s">
        <v>98</v>
      </c>
      <c r="D2" s="71" t="s">
        <v>0</v>
      </c>
      <c r="E2" s="71" t="s">
        <v>2</v>
      </c>
      <c r="F2" s="46" t="s">
        <v>3</v>
      </c>
      <c r="G2" s="46" t="s">
        <v>4</v>
      </c>
    </row>
    <row r="3" spans="2:7" s="8" customFormat="1">
      <c r="B3" s="72"/>
      <c r="C3" s="47" t="s">
        <v>105</v>
      </c>
      <c r="D3" s="73"/>
      <c r="E3" s="73"/>
      <c r="F3" s="73"/>
      <c r="G3" s="74"/>
    </row>
    <row r="4" spans="2:7" s="8" customFormat="1">
      <c r="B4" s="72"/>
      <c r="C4" s="47"/>
      <c r="D4" s="75"/>
      <c r="E4" s="75"/>
      <c r="F4" s="76"/>
      <c r="G4" s="76"/>
    </row>
    <row r="5" spans="2:7" s="7" customFormat="1">
      <c r="B5" s="77">
        <v>3</v>
      </c>
      <c r="C5" s="148" t="s">
        <v>231</v>
      </c>
      <c r="D5" s="148"/>
      <c r="E5" s="148"/>
      <c r="F5" s="149"/>
      <c r="G5" s="150"/>
    </row>
    <row r="6" spans="2:7" s="7" customFormat="1">
      <c r="B6" s="78"/>
      <c r="C6" s="48"/>
      <c r="D6" s="79"/>
      <c r="E6" s="80"/>
      <c r="F6" s="81"/>
      <c r="G6" s="81"/>
    </row>
    <row r="7" spans="2:7" s="9" customFormat="1">
      <c r="B7" s="82" t="s">
        <v>148</v>
      </c>
      <c r="C7" s="49" t="s">
        <v>67</v>
      </c>
      <c r="D7" s="75"/>
      <c r="E7" s="91"/>
      <c r="F7" s="87"/>
      <c r="G7" s="87"/>
    </row>
    <row r="8" spans="2:7" s="9" customFormat="1">
      <c r="B8" s="138" t="s">
        <v>107</v>
      </c>
      <c r="C8" s="126" t="s">
        <v>149</v>
      </c>
      <c r="D8" s="75" t="s">
        <v>10</v>
      </c>
      <c r="E8" s="75">
        <v>1</v>
      </c>
      <c r="F8" s="87"/>
      <c r="G8" s="87"/>
    </row>
    <row r="9" spans="2:7" s="7" customFormat="1">
      <c r="B9" s="86"/>
      <c r="C9" s="51"/>
      <c r="D9" s="75"/>
      <c r="E9" s="75"/>
      <c r="F9" s="87"/>
      <c r="G9" s="87"/>
    </row>
    <row r="10" spans="2:7" s="7" customFormat="1">
      <c r="B10" s="93"/>
      <c r="C10" s="57"/>
      <c r="D10" s="94"/>
      <c r="E10" s="95" t="s">
        <v>150</v>
      </c>
      <c r="F10" s="96"/>
      <c r="G10" s="96"/>
    </row>
    <row r="11" spans="2:7" s="7" customFormat="1">
      <c r="B11" s="86"/>
      <c r="C11" s="53"/>
      <c r="D11" s="75"/>
      <c r="E11" s="75"/>
      <c r="F11" s="113"/>
      <c r="G11" s="113"/>
    </row>
    <row r="12" spans="2:7" s="7" customFormat="1">
      <c r="B12" s="82" t="s">
        <v>151</v>
      </c>
      <c r="C12" s="49" t="s">
        <v>68</v>
      </c>
      <c r="D12" s="75"/>
      <c r="E12" s="75"/>
      <c r="F12" s="87"/>
      <c r="G12" s="87"/>
    </row>
    <row r="13" spans="2:7" s="7" customFormat="1">
      <c r="B13" s="82"/>
      <c r="C13" s="126" t="s">
        <v>106</v>
      </c>
      <c r="D13" s="75" t="s">
        <v>10</v>
      </c>
      <c r="E13" s="75">
        <v>1</v>
      </c>
      <c r="F13" s="87"/>
      <c r="G13" s="87"/>
    </row>
    <row r="14" spans="2:7" s="7" customFormat="1">
      <c r="B14" s="86"/>
      <c r="C14" s="51"/>
      <c r="D14" s="75"/>
      <c r="E14" s="75"/>
      <c r="F14" s="87"/>
      <c r="G14" s="87"/>
    </row>
    <row r="15" spans="2:7" s="7" customFormat="1">
      <c r="B15" s="93"/>
      <c r="C15" s="57"/>
      <c r="D15" s="94"/>
      <c r="E15" s="95" t="s">
        <v>152</v>
      </c>
      <c r="F15" s="96"/>
      <c r="G15" s="96"/>
    </row>
    <row r="16" spans="2:7" s="7" customFormat="1">
      <c r="B16" s="86"/>
      <c r="C16" s="50"/>
      <c r="D16" s="75"/>
      <c r="E16" s="75"/>
      <c r="F16" s="87"/>
      <c r="G16" s="87"/>
    </row>
    <row r="17" spans="2:7" s="9" customFormat="1">
      <c r="B17" s="82" t="s">
        <v>232</v>
      </c>
      <c r="C17" s="49" t="s">
        <v>20</v>
      </c>
      <c r="D17" s="83"/>
      <c r="E17" s="84"/>
      <c r="F17" s="85"/>
      <c r="G17" s="85"/>
    </row>
    <row r="18" spans="2:7" s="7" customFormat="1">
      <c r="B18" s="86"/>
      <c r="C18" s="50"/>
      <c r="D18" s="75"/>
      <c r="E18" s="75"/>
      <c r="F18" s="87"/>
      <c r="G18" s="87"/>
    </row>
    <row r="19" spans="2:7" s="7" customFormat="1">
      <c r="B19" s="86" t="s">
        <v>154</v>
      </c>
      <c r="C19" s="50" t="s">
        <v>72</v>
      </c>
      <c r="D19" s="75"/>
      <c r="E19" s="75"/>
      <c r="F19" s="13"/>
      <c r="G19" s="87"/>
    </row>
    <row r="20" spans="2:7" s="7" customFormat="1">
      <c r="B20" s="86"/>
      <c r="C20" s="51" t="s">
        <v>75</v>
      </c>
      <c r="D20" s="75" t="s">
        <v>10</v>
      </c>
      <c r="E20" s="75">
        <v>1</v>
      </c>
      <c r="F20" s="98"/>
      <c r="G20" s="87"/>
    </row>
    <row r="21" spans="2:7" s="7" customFormat="1">
      <c r="B21" s="86"/>
      <c r="C21" s="53"/>
      <c r="D21" s="75"/>
      <c r="E21" s="75"/>
      <c r="F21" s="87"/>
      <c r="G21" s="87"/>
    </row>
    <row r="22" spans="2:7" s="7" customFormat="1">
      <c r="B22" s="86" t="s">
        <v>155</v>
      </c>
      <c r="C22" s="59" t="s">
        <v>42</v>
      </c>
      <c r="D22" s="75"/>
      <c r="E22" s="75"/>
      <c r="F22" s="87"/>
      <c r="G22" s="87"/>
    </row>
    <row r="23" spans="2:7" s="7" customFormat="1">
      <c r="B23" s="86"/>
      <c r="C23" s="51" t="s">
        <v>99</v>
      </c>
      <c r="D23" s="75" t="s">
        <v>10</v>
      </c>
      <c r="E23" s="75">
        <v>1</v>
      </c>
      <c r="F23" s="87"/>
      <c r="G23" s="87"/>
    </row>
    <row r="24" spans="2:7" s="7" customFormat="1" ht="30">
      <c r="B24" s="86"/>
      <c r="C24" s="127" t="s">
        <v>100</v>
      </c>
      <c r="D24" s="75" t="s">
        <v>10</v>
      </c>
      <c r="E24" s="75">
        <v>1</v>
      </c>
      <c r="F24" s="87"/>
      <c r="G24" s="87"/>
    </row>
    <row r="25" spans="2:7" s="7" customFormat="1">
      <c r="B25" s="86"/>
      <c r="C25" s="114"/>
      <c r="D25" s="75"/>
      <c r="E25" s="75"/>
      <c r="F25" s="87"/>
      <c r="G25" s="87"/>
    </row>
    <row r="26" spans="2:7" s="7" customFormat="1">
      <c r="B26" s="86" t="s">
        <v>156</v>
      </c>
      <c r="C26" s="50" t="s">
        <v>69</v>
      </c>
      <c r="D26" s="75"/>
      <c r="E26" s="75"/>
      <c r="F26" s="87"/>
      <c r="G26" s="87"/>
    </row>
    <row r="27" spans="2:7" s="7" customFormat="1">
      <c r="B27" s="86"/>
      <c r="C27" s="51" t="s">
        <v>76</v>
      </c>
      <c r="D27" s="75" t="s">
        <v>10</v>
      </c>
      <c r="E27" s="75">
        <v>1</v>
      </c>
      <c r="F27" s="87"/>
      <c r="G27" s="87"/>
    </row>
    <row r="28" spans="2:7" s="7" customFormat="1">
      <c r="B28" s="86"/>
      <c r="C28" s="51" t="s">
        <v>40</v>
      </c>
      <c r="D28" s="75" t="s">
        <v>10</v>
      </c>
      <c r="E28" s="75">
        <v>1</v>
      </c>
      <c r="F28" s="87"/>
      <c r="G28" s="87"/>
    </row>
    <row r="29" spans="2:7" s="7" customFormat="1">
      <c r="B29" s="86"/>
      <c r="C29" s="51" t="s">
        <v>71</v>
      </c>
      <c r="D29" s="75" t="s">
        <v>10</v>
      </c>
      <c r="E29" s="75">
        <v>1</v>
      </c>
      <c r="F29" s="87"/>
      <c r="G29" s="87"/>
    </row>
    <row r="30" spans="2:7" s="7" customFormat="1">
      <c r="B30" s="86"/>
      <c r="C30" s="51"/>
      <c r="D30" s="75"/>
      <c r="E30" s="75"/>
      <c r="F30" s="87"/>
      <c r="G30" s="87"/>
    </row>
    <row r="31" spans="2:7" s="7" customFormat="1">
      <c r="B31" s="86" t="s">
        <v>157</v>
      </c>
      <c r="C31" s="50" t="s">
        <v>70</v>
      </c>
      <c r="D31" s="75"/>
      <c r="E31" s="75"/>
      <c r="F31" s="87"/>
      <c r="G31" s="87"/>
    </row>
    <row r="32" spans="2:7" s="7" customFormat="1">
      <c r="B32" s="86" t="s">
        <v>113</v>
      </c>
      <c r="C32" s="51" t="s">
        <v>74</v>
      </c>
      <c r="D32" s="75" t="s">
        <v>10</v>
      </c>
      <c r="E32" s="75">
        <v>1</v>
      </c>
      <c r="F32" s="87"/>
      <c r="G32" s="87"/>
    </row>
    <row r="33" spans="2:7" s="7" customFormat="1">
      <c r="B33" s="86" t="s">
        <v>158</v>
      </c>
      <c r="C33" s="51" t="s">
        <v>71</v>
      </c>
      <c r="D33" s="75" t="s">
        <v>10</v>
      </c>
      <c r="E33" s="75">
        <v>1</v>
      </c>
      <c r="F33" s="87"/>
      <c r="G33" s="87"/>
    </row>
    <row r="34" spans="2:7" s="7" customFormat="1">
      <c r="B34" s="86"/>
      <c r="C34" s="51"/>
      <c r="D34" s="75"/>
      <c r="E34" s="75"/>
      <c r="F34" s="87"/>
      <c r="G34" s="87"/>
    </row>
    <row r="35" spans="2:7" s="7" customFormat="1">
      <c r="B35" s="86" t="s">
        <v>159</v>
      </c>
      <c r="C35" s="50" t="s">
        <v>73</v>
      </c>
      <c r="D35" s="75"/>
      <c r="E35" s="75"/>
      <c r="F35" s="87"/>
      <c r="G35" s="87"/>
    </row>
    <row r="36" spans="2:7" s="7" customFormat="1">
      <c r="B36" s="86" t="s">
        <v>113</v>
      </c>
      <c r="C36" s="51" t="s">
        <v>41</v>
      </c>
      <c r="D36" s="75" t="s">
        <v>10</v>
      </c>
      <c r="E36" s="75">
        <v>1</v>
      </c>
      <c r="F36" s="87"/>
      <c r="G36" s="87"/>
    </row>
    <row r="37" spans="2:7" s="7" customFormat="1">
      <c r="B37" s="86" t="s">
        <v>160</v>
      </c>
      <c r="C37" s="51" t="s">
        <v>71</v>
      </c>
      <c r="D37" s="75" t="s">
        <v>10</v>
      </c>
      <c r="E37" s="75">
        <v>1</v>
      </c>
      <c r="F37" s="87"/>
      <c r="G37" s="87"/>
    </row>
    <row r="38" spans="2:7" s="7" customFormat="1">
      <c r="B38" s="86"/>
      <c r="C38" s="53"/>
      <c r="D38" s="75"/>
      <c r="E38" s="75"/>
      <c r="F38" s="87"/>
      <c r="G38" s="87"/>
    </row>
    <row r="39" spans="2:7" s="7" customFormat="1">
      <c r="B39" s="93"/>
      <c r="C39" s="57"/>
      <c r="D39" s="94"/>
      <c r="E39" s="95" t="s">
        <v>153</v>
      </c>
      <c r="F39" s="96"/>
      <c r="G39" s="96"/>
    </row>
    <row r="40" spans="2:7" s="7" customFormat="1">
      <c r="B40" s="86"/>
      <c r="C40" s="55"/>
      <c r="D40" s="75"/>
      <c r="E40" s="75"/>
      <c r="F40" s="87"/>
      <c r="G40" s="87"/>
    </row>
    <row r="41" spans="2:7" s="9" customFormat="1">
      <c r="B41" s="82" t="s">
        <v>22</v>
      </c>
      <c r="C41" s="49" t="s">
        <v>47</v>
      </c>
      <c r="D41" s="83"/>
      <c r="E41" s="84"/>
      <c r="F41" s="85"/>
      <c r="G41" s="85"/>
    </row>
    <row r="42" spans="2:7" s="7" customFormat="1">
      <c r="B42" s="86"/>
      <c r="C42" s="50"/>
      <c r="D42" s="75"/>
      <c r="E42" s="75"/>
      <c r="F42" s="87"/>
      <c r="G42" s="87"/>
    </row>
    <row r="43" spans="2:7" s="7" customFormat="1">
      <c r="B43" s="86"/>
      <c r="C43" s="50" t="s">
        <v>161</v>
      </c>
      <c r="D43" s="75"/>
      <c r="E43" s="75"/>
      <c r="F43" s="87"/>
      <c r="G43" s="87"/>
    </row>
    <row r="44" spans="2:7" s="10" customFormat="1" ht="35.25" customHeight="1">
      <c r="B44" s="88"/>
      <c r="C44" s="117" t="s">
        <v>66</v>
      </c>
      <c r="D44" s="75"/>
      <c r="E44" s="75"/>
      <c r="F44" s="89"/>
      <c r="G44" s="89"/>
    </row>
    <row r="45" spans="2:7" s="10" customFormat="1">
      <c r="B45" s="88"/>
      <c r="C45" s="52" t="s">
        <v>108</v>
      </c>
      <c r="D45" s="92" t="s">
        <v>10</v>
      </c>
      <c r="E45" s="75">
        <v>1</v>
      </c>
      <c r="F45" s="89"/>
      <c r="G45" s="87"/>
    </row>
    <row r="46" spans="2:7" s="10" customFormat="1" ht="21" customHeight="1">
      <c r="B46" s="88"/>
      <c r="C46" s="52" t="s">
        <v>164</v>
      </c>
      <c r="D46" s="92" t="s">
        <v>10</v>
      </c>
      <c r="E46" s="75">
        <v>1</v>
      </c>
      <c r="F46" s="89"/>
      <c r="G46" s="87"/>
    </row>
    <row r="47" spans="2:7" s="7" customFormat="1">
      <c r="B47" s="86"/>
      <c r="C47" s="54"/>
      <c r="D47" s="92"/>
      <c r="E47" s="91"/>
      <c r="F47" s="90"/>
      <c r="G47" s="90"/>
    </row>
    <row r="48" spans="2:7" s="7" customFormat="1">
      <c r="B48" s="93"/>
      <c r="C48" s="57"/>
      <c r="D48" s="94"/>
      <c r="E48" s="95" t="s">
        <v>162</v>
      </c>
      <c r="F48" s="96"/>
      <c r="G48" s="96"/>
    </row>
    <row r="49" spans="2:7" s="7" customFormat="1">
      <c r="B49" s="86"/>
      <c r="C49" s="55"/>
      <c r="D49" s="75"/>
      <c r="E49" s="75"/>
      <c r="F49" s="87"/>
      <c r="G49" s="87"/>
    </row>
    <row r="50" spans="2:7" s="9" customFormat="1">
      <c r="B50" s="82" t="s">
        <v>173</v>
      </c>
      <c r="C50" s="49" t="s">
        <v>21</v>
      </c>
      <c r="D50" s="83"/>
      <c r="E50" s="84"/>
      <c r="F50" s="85"/>
      <c r="G50" s="85"/>
    </row>
    <row r="51" spans="2:7" s="7" customFormat="1">
      <c r="B51" s="86"/>
      <c r="C51" s="50"/>
      <c r="D51" s="75"/>
      <c r="E51" s="75"/>
      <c r="F51" s="87"/>
      <c r="G51" s="87"/>
    </row>
    <row r="52" spans="2:7" s="7" customFormat="1" ht="30">
      <c r="B52" s="86"/>
      <c r="C52" s="117" t="s">
        <v>116</v>
      </c>
      <c r="D52" s="75"/>
      <c r="E52" s="75"/>
      <c r="F52" s="90"/>
      <c r="G52" s="90"/>
    </row>
    <row r="53" spans="2:7" s="7" customFormat="1">
      <c r="B53" s="86"/>
      <c r="C53" s="54" t="s">
        <v>233</v>
      </c>
      <c r="D53" s="99" t="s">
        <v>10</v>
      </c>
      <c r="E53" s="91">
        <v>1</v>
      </c>
      <c r="F53" s="87"/>
      <c r="G53" s="87"/>
    </row>
    <row r="54" spans="2:7" s="7" customFormat="1">
      <c r="B54" s="86"/>
      <c r="C54" s="56" t="s">
        <v>78</v>
      </c>
      <c r="D54" s="99" t="s">
        <v>10</v>
      </c>
      <c r="E54" s="99">
        <v>1</v>
      </c>
      <c r="F54" s="90"/>
      <c r="G54" s="90"/>
    </row>
    <row r="55" spans="2:7" s="7" customFormat="1">
      <c r="B55" s="86"/>
      <c r="C55" s="62"/>
      <c r="D55" s="92" t="s">
        <v>12</v>
      </c>
      <c r="E55" s="91"/>
      <c r="F55" s="90"/>
      <c r="G55" s="90"/>
    </row>
    <row r="56" spans="2:7" s="7" customFormat="1">
      <c r="B56" s="86" t="s">
        <v>175</v>
      </c>
      <c r="C56" s="50" t="s">
        <v>118</v>
      </c>
      <c r="D56" s="92" t="s">
        <v>12</v>
      </c>
      <c r="E56" s="91"/>
      <c r="F56" s="87"/>
      <c r="G56" s="87"/>
    </row>
    <row r="57" spans="2:7" s="7" customFormat="1" ht="45">
      <c r="B57" s="86"/>
      <c r="C57" s="60" t="s">
        <v>171</v>
      </c>
      <c r="D57" s="99" t="s">
        <v>12</v>
      </c>
      <c r="E57" s="99">
        <v>3</v>
      </c>
      <c r="F57" s="90"/>
      <c r="G57" s="90"/>
    </row>
    <row r="58" spans="2:7" s="7" customFormat="1">
      <c r="B58" s="86"/>
      <c r="C58" s="60" t="s">
        <v>117</v>
      </c>
      <c r="D58" s="99" t="s">
        <v>10</v>
      </c>
      <c r="E58" s="99">
        <v>1</v>
      </c>
      <c r="F58" s="90"/>
      <c r="G58" s="90"/>
    </row>
    <row r="59" spans="2:7" s="7" customFormat="1">
      <c r="B59" s="86"/>
      <c r="C59" s="54" t="s">
        <v>172</v>
      </c>
      <c r="D59" s="92" t="s">
        <v>12</v>
      </c>
      <c r="E59" s="99">
        <v>1</v>
      </c>
      <c r="F59" s="90"/>
      <c r="G59" s="87"/>
    </row>
    <row r="60" spans="2:7" s="7" customFormat="1">
      <c r="B60" s="86"/>
      <c r="C60" s="56" t="s">
        <v>78</v>
      </c>
      <c r="D60" s="99" t="s">
        <v>10</v>
      </c>
      <c r="E60" s="99">
        <v>1</v>
      </c>
      <c r="F60" s="90"/>
      <c r="G60" s="90"/>
    </row>
    <row r="61" spans="2:7" s="7" customFormat="1">
      <c r="B61" s="86"/>
      <c r="C61" s="55"/>
      <c r="D61" s="75"/>
      <c r="E61" s="75"/>
      <c r="F61" s="87"/>
      <c r="G61" s="87"/>
    </row>
    <row r="62" spans="2:7" s="7" customFormat="1">
      <c r="B62" s="86" t="s">
        <v>147</v>
      </c>
      <c r="C62" s="50" t="s">
        <v>119</v>
      </c>
      <c r="D62" s="100" t="s">
        <v>13</v>
      </c>
      <c r="E62" s="75"/>
      <c r="F62" s="90"/>
      <c r="G62" s="90"/>
    </row>
    <row r="63" spans="2:7" s="7" customFormat="1">
      <c r="B63" s="86"/>
      <c r="C63" s="128"/>
      <c r="D63" s="100"/>
      <c r="E63" s="75"/>
      <c r="F63" s="90"/>
      <c r="G63" s="90"/>
    </row>
    <row r="64" spans="2:7" s="7" customFormat="1">
      <c r="B64" s="93"/>
      <c r="C64" s="57"/>
      <c r="D64" s="94"/>
      <c r="E64" s="95" t="s">
        <v>174</v>
      </c>
      <c r="F64" s="96"/>
      <c r="G64" s="96"/>
    </row>
    <row r="65" spans="2:7" s="7" customFormat="1">
      <c r="B65" s="86"/>
      <c r="C65" s="58"/>
      <c r="D65" s="97"/>
      <c r="E65" s="91"/>
      <c r="F65" s="90"/>
      <c r="G65" s="90"/>
    </row>
    <row r="66" spans="2:7" s="9" customFormat="1">
      <c r="B66" s="82" t="s">
        <v>180</v>
      </c>
      <c r="C66" s="49" t="s">
        <v>23</v>
      </c>
      <c r="D66" s="83"/>
      <c r="E66" s="84"/>
      <c r="F66" s="85"/>
      <c r="G66" s="85"/>
    </row>
    <row r="67" spans="2:7" s="7" customFormat="1">
      <c r="B67" s="86"/>
      <c r="C67" s="50"/>
      <c r="D67" s="75"/>
      <c r="E67" s="75"/>
      <c r="F67" s="87"/>
      <c r="G67" s="87"/>
    </row>
    <row r="68" spans="2:7" s="7" customFormat="1">
      <c r="B68" s="86"/>
      <c r="C68" s="50" t="s">
        <v>24</v>
      </c>
      <c r="D68" s="75"/>
      <c r="E68" s="75"/>
      <c r="F68" s="87"/>
      <c r="G68" s="87"/>
    </row>
    <row r="69" spans="2:7" s="7" customFormat="1">
      <c r="B69" s="86"/>
      <c r="C69" s="63" t="s">
        <v>102</v>
      </c>
      <c r="D69" s="92"/>
      <c r="E69" s="91"/>
      <c r="F69" s="90"/>
      <c r="G69" s="90"/>
    </row>
    <row r="70" spans="2:7" s="7" customFormat="1">
      <c r="B70" s="86"/>
      <c r="C70" s="63"/>
      <c r="D70" s="92"/>
      <c r="E70" s="91"/>
      <c r="F70" s="90"/>
      <c r="G70" s="90"/>
    </row>
    <row r="71" spans="2:7" s="7" customFormat="1">
      <c r="B71" s="86"/>
      <c r="C71" s="61" t="s">
        <v>128</v>
      </c>
      <c r="D71" s="92"/>
      <c r="E71" s="91"/>
      <c r="F71" s="90"/>
      <c r="G71" s="90"/>
    </row>
    <row r="72" spans="2:7" s="7" customFormat="1">
      <c r="B72" s="86"/>
      <c r="C72" s="60" t="s">
        <v>48</v>
      </c>
      <c r="D72" s="92"/>
      <c r="E72" s="91"/>
      <c r="F72" s="90"/>
      <c r="G72" s="90"/>
    </row>
    <row r="73" spans="2:7" s="7" customFormat="1">
      <c r="B73" s="86"/>
      <c r="C73" s="60" t="s">
        <v>16</v>
      </c>
      <c r="D73" s="92" t="s">
        <v>11</v>
      </c>
      <c r="E73" s="91">
        <v>10</v>
      </c>
      <c r="F73" s="90"/>
      <c r="G73" s="90"/>
    </row>
    <row r="74" spans="2:7" s="7" customFormat="1">
      <c r="B74" s="86"/>
      <c r="C74" s="60" t="s">
        <v>51</v>
      </c>
      <c r="D74" s="92" t="s">
        <v>11</v>
      </c>
      <c r="E74" s="91">
        <v>10</v>
      </c>
      <c r="F74" s="90"/>
      <c r="G74" s="90"/>
    </row>
    <row r="75" spans="2:7" s="7" customFormat="1">
      <c r="B75" s="86"/>
      <c r="C75" s="60"/>
      <c r="D75" s="92"/>
      <c r="E75" s="91"/>
      <c r="F75" s="90"/>
      <c r="G75" s="90"/>
    </row>
    <row r="76" spans="2:7" s="7" customFormat="1">
      <c r="B76" s="86"/>
      <c r="C76" s="60" t="s">
        <v>123</v>
      </c>
      <c r="D76" s="92"/>
      <c r="E76" s="91"/>
      <c r="F76" s="90"/>
      <c r="G76" s="90"/>
    </row>
    <row r="77" spans="2:7" s="7" customFormat="1">
      <c r="B77" s="86"/>
      <c r="C77" s="60" t="s">
        <v>49</v>
      </c>
      <c r="D77" s="92" t="s">
        <v>11</v>
      </c>
      <c r="E77" s="91">
        <v>10</v>
      </c>
      <c r="F77" s="90"/>
      <c r="G77" s="90"/>
    </row>
    <row r="78" spans="2:7" s="7" customFormat="1">
      <c r="B78" s="86"/>
      <c r="C78" s="60" t="s">
        <v>101</v>
      </c>
      <c r="D78" s="92" t="s">
        <v>11</v>
      </c>
      <c r="E78" s="91">
        <v>10</v>
      </c>
      <c r="F78" s="90"/>
      <c r="G78" s="90"/>
    </row>
    <row r="79" spans="2:7" s="7" customFormat="1">
      <c r="B79" s="86"/>
      <c r="C79" s="60"/>
      <c r="D79" s="92"/>
      <c r="E79" s="91"/>
      <c r="F79" s="90"/>
      <c r="G79" s="90"/>
    </row>
    <row r="80" spans="2:7" s="7" customFormat="1">
      <c r="B80" s="86"/>
      <c r="C80" s="60" t="s">
        <v>242</v>
      </c>
      <c r="D80" s="92"/>
      <c r="E80" s="91"/>
      <c r="F80" s="90"/>
      <c r="G80" s="90"/>
    </row>
    <row r="81" spans="2:7" s="7" customFormat="1">
      <c r="B81" s="86"/>
      <c r="C81" s="60" t="s">
        <v>49</v>
      </c>
      <c r="D81" s="92" t="s">
        <v>11</v>
      </c>
      <c r="E81" s="91">
        <v>10</v>
      </c>
      <c r="F81" s="90"/>
      <c r="G81" s="90"/>
    </row>
    <row r="82" spans="2:7" s="7" customFormat="1">
      <c r="B82" s="86"/>
      <c r="C82" s="60" t="s">
        <v>101</v>
      </c>
      <c r="D82" s="92" t="s">
        <v>11</v>
      </c>
      <c r="E82" s="91">
        <v>10</v>
      </c>
      <c r="F82" s="90"/>
      <c r="G82" s="90"/>
    </row>
    <row r="83" spans="2:7" s="7" customFormat="1">
      <c r="B83" s="86"/>
      <c r="C83" s="50"/>
      <c r="D83" s="75"/>
      <c r="E83" s="75"/>
      <c r="F83" s="87"/>
      <c r="G83" s="87"/>
    </row>
    <row r="84" spans="2:7" s="7" customFormat="1">
      <c r="B84" s="86"/>
      <c r="C84" s="50" t="s">
        <v>25</v>
      </c>
      <c r="D84" s="75"/>
      <c r="E84" s="75"/>
      <c r="F84" s="87"/>
      <c r="G84" s="87"/>
    </row>
    <row r="85" spans="2:7" s="7" customFormat="1">
      <c r="B85" s="86"/>
      <c r="C85" s="60" t="s">
        <v>43</v>
      </c>
      <c r="D85" s="92" t="s">
        <v>14</v>
      </c>
      <c r="E85" s="91">
        <v>1</v>
      </c>
      <c r="F85" s="90"/>
      <c r="G85" s="90"/>
    </row>
    <row r="86" spans="2:7" s="7" customFormat="1">
      <c r="B86" s="86"/>
      <c r="C86" s="60" t="s">
        <v>26</v>
      </c>
      <c r="D86" s="92" t="s">
        <v>14</v>
      </c>
      <c r="E86" s="91">
        <v>1</v>
      </c>
      <c r="F86" s="90"/>
      <c r="G86" s="90"/>
    </row>
    <row r="87" spans="2:7" s="7" customFormat="1">
      <c r="B87" s="86"/>
      <c r="C87" s="54"/>
      <c r="D87" s="92"/>
      <c r="E87" s="91"/>
      <c r="F87" s="90"/>
      <c r="G87" s="90"/>
    </row>
    <row r="88" spans="2:7" s="7" customFormat="1">
      <c r="B88" s="93"/>
      <c r="C88" s="57"/>
      <c r="D88" s="94"/>
      <c r="E88" s="95" t="s">
        <v>181</v>
      </c>
      <c r="F88" s="96"/>
      <c r="G88" s="96"/>
    </row>
    <row r="89" spans="2:7" s="7" customFormat="1">
      <c r="B89" s="86"/>
      <c r="C89" s="58"/>
      <c r="D89" s="97"/>
      <c r="E89" s="91"/>
      <c r="F89" s="90"/>
      <c r="G89" s="90"/>
    </row>
    <row r="90" spans="2:7" s="9" customFormat="1">
      <c r="B90" s="82" t="s">
        <v>185</v>
      </c>
      <c r="C90" s="49" t="s">
        <v>27</v>
      </c>
      <c r="D90" s="83"/>
      <c r="E90" s="84"/>
      <c r="F90" s="85"/>
      <c r="G90" s="85"/>
    </row>
    <row r="91" spans="2:7" s="7" customFormat="1">
      <c r="B91" s="86"/>
      <c r="C91" s="50"/>
      <c r="D91" s="75"/>
      <c r="E91" s="75"/>
      <c r="F91" s="87"/>
      <c r="G91" s="87"/>
    </row>
    <row r="92" spans="2:7" s="7" customFormat="1">
      <c r="B92" s="86"/>
      <c r="C92" s="50" t="s">
        <v>184</v>
      </c>
      <c r="D92" s="75"/>
      <c r="E92" s="75"/>
      <c r="F92" s="87"/>
      <c r="G92" s="87"/>
    </row>
    <row r="93" spans="2:7" s="7" customFormat="1">
      <c r="B93" s="86"/>
      <c r="C93" s="63" t="s">
        <v>191</v>
      </c>
      <c r="D93" s="92"/>
      <c r="E93" s="91"/>
      <c r="F93" s="90"/>
      <c r="G93" s="90"/>
    </row>
    <row r="94" spans="2:7" s="7" customFormat="1">
      <c r="B94" s="86"/>
      <c r="C94" s="54" t="s">
        <v>235</v>
      </c>
      <c r="D94" s="92" t="s">
        <v>12</v>
      </c>
      <c r="E94" s="91">
        <v>1</v>
      </c>
      <c r="F94" s="90"/>
      <c r="G94" s="90"/>
    </row>
    <row r="95" spans="2:7" s="7" customFormat="1">
      <c r="B95" s="86"/>
      <c r="C95" s="62"/>
      <c r="D95" s="75"/>
      <c r="E95" s="75"/>
      <c r="F95" s="90"/>
      <c r="G95" s="90"/>
    </row>
    <row r="96" spans="2:7" s="7" customFormat="1">
      <c r="B96" s="86"/>
      <c r="C96" s="50" t="s">
        <v>236</v>
      </c>
      <c r="D96" s="92"/>
      <c r="E96" s="91"/>
      <c r="F96" s="90"/>
      <c r="G96" s="90"/>
    </row>
    <row r="97" spans="2:7" s="7" customFormat="1">
      <c r="B97" s="86"/>
      <c r="C97" s="63" t="s">
        <v>191</v>
      </c>
      <c r="D97" s="92"/>
      <c r="E97" s="91"/>
      <c r="F97" s="90"/>
      <c r="G97" s="90"/>
    </row>
    <row r="98" spans="2:7" s="7" customFormat="1">
      <c r="B98" s="86"/>
      <c r="C98" s="54" t="s">
        <v>237</v>
      </c>
      <c r="D98" s="92" t="s">
        <v>12</v>
      </c>
      <c r="E98" s="91">
        <v>1</v>
      </c>
      <c r="F98" s="90"/>
      <c r="G98" s="90"/>
    </row>
    <row r="99" spans="2:7" s="7" customFormat="1">
      <c r="B99" s="86"/>
      <c r="C99" s="54" t="s">
        <v>28</v>
      </c>
      <c r="D99" s="92" t="s">
        <v>12</v>
      </c>
      <c r="E99" s="91">
        <v>1</v>
      </c>
      <c r="F99" s="90"/>
      <c r="G99" s="90"/>
    </row>
    <row r="100" spans="2:7" s="7" customFormat="1">
      <c r="B100" s="86"/>
      <c r="C100" s="54" t="s">
        <v>272</v>
      </c>
      <c r="D100" s="92" t="s">
        <v>12</v>
      </c>
      <c r="E100" s="91">
        <v>1</v>
      </c>
      <c r="F100" s="90"/>
      <c r="G100" s="90"/>
    </row>
    <row r="101" spans="2:7" s="7" customFormat="1">
      <c r="B101" s="86"/>
      <c r="C101" s="54"/>
      <c r="D101" s="92"/>
      <c r="E101" s="91"/>
      <c r="F101" s="90"/>
      <c r="G101" s="90"/>
    </row>
    <row r="102" spans="2:7" s="7" customFormat="1">
      <c r="B102" s="93"/>
      <c r="C102" s="57"/>
      <c r="D102" s="94"/>
      <c r="E102" s="95" t="s">
        <v>186</v>
      </c>
      <c r="F102" s="96"/>
      <c r="G102" s="96"/>
    </row>
    <row r="103" spans="2:7" s="7" customFormat="1">
      <c r="B103" s="86"/>
      <c r="C103" s="58"/>
      <c r="D103" s="97"/>
      <c r="E103" s="91"/>
      <c r="F103" s="90"/>
      <c r="G103" s="90"/>
    </row>
    <row r="104" spans="2:7" s="9" customFormat="1">
      <c r="B104" s="82" t="s">
        <v>208</v>
      </c>
      <c r="C104" s="49" t="s">
        <v>80</v>
      </c>
      <c r="D104" s="83"/>
      <c r="E104" s="84"/>
      <c r="F104" s="85"/>
      <c r="G104" s="85"/>
    </row>
    <row r="105" spans="2:7" s="7" customFormat="1">
      <c r="B105" s="86"/>
      <c r="C105" s="116"/>
      <c r="D105" s="92"/>
      <c r="E105" s="91"/>
      <c r="F105" s="90"/>
      <c r="G105" s="90"/>
    </row>
    <row r="106" spans="2:7" s="7" customFormat="1">
      <c r="B106" s="86"/>
      <c r="C106" s="50" t="s">
        <v>84</v>
      </c>
      <c r="D106" s="92"/>
      <c r="E106" s="91"/>
      <c r="F106" s="90"/>
      <c r="G106" s="90"/>
    </row>
    <row r="107" spans="2:7" s="7" customFormat="1" ht="30">
      <c r="B107" s="86"/>
      <c r="C107" s="63" t="s">
        <v>61</v>
      </c>
      <c r="D107" s="92"/>
      <c r="E107" s="91"/>
      <c r="F107" s="90"/>
      <c r="G107" s="90"/>
    </row>
    <row r="108" spans="2:7" s="7" customFormat="1">
      <c r="B108" s="86"/>
      <c r="C108" s="54" t="s">
        <v>85</v>
      </c>
      <c r="D108" s="92" t="s">
        <v>12</v>
      </c>
      <c r="E108" s="91">
        <v>21</v>
      </c>
      <c r="F108" s="90"/>
      <c r="G108" s="90"/>
    </row>
    <row r="109" spans="2:7" s="7" customFormat="1">
      <c r="B109" s="86"/>
      <c r="C109" s="54" t="s">
        <v>127</v>
      </c>
      <c r="D109" s="92" t="s">
        <v>12</v>
      </c>
      <c r="E109" s="91">
        <v>2</v>
      </c>
      <c r="F109" s="90"/>
      <c r="G109" s="90"/>
    </row>
    <row r="110" spans="2:7" s="7" customFormat="1">
      <c r="B110" s="86"/>
      <c r="C110" s="54" t="s">
        <v>103</v>
      </c>
      <c r="D110" s="92" t="s">
        <v>12</v>
      </c>
      <c r="E110" s="91">
        <v>1</v>
      </c>
      <c r="F110" s="90"/>
      <c r="G110" s="90"/>
    </row>
    <row r="111" spans="2:7" s="7" customFormat="1">
      <c r="B111" s="86"/>
      <c r="C111" s="54" t="s">
        <v>271</v>
      </c>
      <c r="D111" s="92" t="s">
        <v>12</v>
      </c>
      <c r="E111" s="91">
        <v>1</v>
      </c>
      <c r="F111" s="90"/>
      <c r="G111" s="90"/>
    </row>
    <row r="112" spans="2:7" s="7" customFormat="1">
      <c r="B112" s="86"/>
      <c r="C112" s="62"/>
      <c r="D112" s="92"/>
      <c r="E112" s="91"/>
      <c r="F112" s="90"/>
      <c r="G112" s="90"/>
    </row>
    <row r="113" spans="2:7" s="7" customFormat="1">
      <c r="B113" s="86"/>
      <c r="C113" s="50" t="s">
        <v>50</v>
      </c>
      <c r="D113" s="92"/>
      <c r="E113" s="91"/>
      <c r="F113" s="90"/>
      <c r="G113" s="90"/>
    </row>
    <row r="114" spans="2:7" s="7" customFormat="1">
      <c r="B114" s="86"/>
      <c r="C114" s="63" t="s">
        <v>62</v>
      </c>
      <c r="D114" s="92"/>
      <c r="E114" s="91"/>
      <c r="F114" s="90"/>
      <c r="G114" s="90"/>
    </row>
    <row r="115" spans="2:7" s="7" customFormat="1">
      <c r="B115" s="86"/>
      <c r="C115" s="54" t="s">
        <v>86</v>
      </c>
      <c r="D115" s="92" t="s">
        <v>12</v>
      </c>
      <c r="E115" s="91">
        <v>0</v>
      </c>
      <c r="F115" s="90"/>
      <c r="G115" s="90"/>
    </row>
    <row r="116" spans="2:7" s="7" customFormat="1">
      <c r="B116" s="86"/>
      <c r="C116" s="54" t="s">
        <v>87</v>
      </c>
      <c r="D116" s="92" t="s">
        <v>12</v>
      </c>
      <c r="E116" s="91">
        <v>0</v>
      </c>
      <c r="F116" s="90"/>
      <c r="G116" s="90"/>
    </row>
    <row r="117" spans="2:7" s="7" customFormat="1">
      <c r="B117" s="86"/>
      <c r="C117" s="54" t="s">
        <v>88</v>
      </c>
      <c r="D117" s="92" t="s">
        <v>12</v>
      </c>
      <c r="E117" s="91">
        <v>0</v>
      </c>
      <c r="F117" s="90"/>
      <c r="G117" s="90"/>
    </row>
    <row r="118" spans="2:7" s="7" customFormat="1">
      <c r="B118" s="86"/>
      <c r="C118" s="54" t="s">
        <v>89</v>
      </c>
      <c r="D118" s="92" t="s">
        <v>12</v>
      </c>
      <c r="E118" s="91">
        <v>0</v>
      </c>
      <c r="F118" s="90"/>
      <c r="G118" s="90"/>
    </row>
    <row r="119" spans="2:7" s="7" customFormat="1">
      <c r="B119" s="86"/>
      <c r="C119" s="58" t="s">
        <v>90</v>
      </c>
      <c r="D119" s="92" t="s">
        <v>12</v>
      </c>
      <c r="E119" s="91">
        <v>2</v>
      </c>
      <c r="F119" s="90"/>
      <c r="G119" s="90"/>
    </row>
    <row r="120" spans="2:7" s="7" customFormat="1">
      <c r="B120" s="86"/>
      <c r="C120" s="54"/>
      <c r="D120" s="92"/>
      <c r="E120" s="91"/>
      <c r="F120" s="90"/>
      <c r="G120" s="90"/>
    </row>
    <row r="121" spans="2:7" s="7" customFormat="1">
      <c r="B121" s="86"/>
      <c r="C121" s="54"/>
      <c r="D121" s="92"/>
      <c r="E121" s="91"/>
      <c r="F121" s="90"/>
      <c r="G121" s="90"/>
    </row>
    <row r="122" spans="2:7" s="7" customFormat="1">
      <c r="B122" s="93"/>
      <c r="C122" s="57"/>
      <c r="D122" s="94"/>
      <c r="E122" s="95" t="s">
        <v>209</v>
      </c>
      <c r="F122" s="96"/>
      <c r="G122" s="96"/>
    </row>
    <row r="123" spans="2:7" s="7" customFormat="1">
      <c r="B123" s="86"/>
      <c r="C123" s="58"/>
      <c r="D123" s="97"/>
      <c r="E123" s="91"/>
      <c r="F123" s="90"/>
      <c r="G123" s="90"/>
    </row>
    <row r="124" spans="2:7" s="7" customFormat="1">
      <c r="B124" s="101" t="s">
        <v>212</v>
      </c>
      <c r="C124" s="49" t="s">
        <v>91</v>
      </c>
      <c r="D124" s="92"/>
      <c r="E124" s="91"/>
      <c r="F124" s="90"/>
      <c r="G124" s="90"/>
    </row>
    <row r="125" spans="2:7" s="7" customFormat="1">
      <c r="B125" s="86"/>
      <c r="C125" s="63" t="s">
        <v>52</v>
      </c>
      <c r="D125" s="92"/>
      <c r="E125" s="91"/>
      <c r="F125" s="90"/>
      <c r="G125" s="90"/>
    </row>
    <row r="126" spans="2:7" s="7" customFormat="1">
      <c r="B126" s="86"/>
      <c r="C126" s="63"/>
      <c r="D126" s="92"/>
      <c r="E126" s="91"/>
      <c r="F126" s="90"/>
      <c r="G126" s="90"/>
    </row>
    <row r="127" spans="2:7" s="7" customFormat="1">
      <c r="B127" s="86"/>
      <c r="C127" s="54" t="s">
        <v>53</v>
      </c>
      <c r="D127" s="92" t="s">
        <v>12</v>
      </c>
      <c r="E127" s="91">
        <v>10</v>
      </c>
      <c r="F127" s="90"/>
      <c r="G127" s="90"/>
    </row>
    <row r="128" spans="2:7" s="7" customFormat="1">
      <c r="B128" s="86"/>
      <c r="C128" s="54" t="s">
        <v>54</v>
      </c>
      <c r="D128" s="92" t="s">
        <v>12</v>
      </c>
      <c r="E128" s="91">
        <v>0</v>
      </c>
      <c r="F128" s="90"/>
      <c r="G128" s="90"/>
    </row>
    <row r="129" spans="2:7" s="7" customFormat="1">
      <c r="B129" s="86"/>
      <c r="C129" s="54" t="s">
        <v>55</v>
      </c>
      <c r="D129" s="92" t="s">
        <v>12</v>
      </c>
      <c r="E129" s="91">
        <v>0</v>
      </c>
      <c r="F129" s="90"/>
      <c r="G129" s="90"/>
    </row>
    <row r="130" spans="2:7" s="7" customFormat="1">
      <c r="B130" s="86"/>
      <c r="C130" s="54" t="s">
        <v>206</v>
      </c>
      <c r="D130" s="92" t="s">
        <v>12</v>
      </c>
      <c r="E130" s="91">
        <v>4</v>
      </c>
      <c r="F130" s="90"/>
      <c r="G130" s="90"/>
    </row>
    <row r="131" spans="2:7" s="7" customFormat="1">
      <c r="B131" s="86"/>
      <c r="C131" s="54" t="s">
        <v>207</v>
      </c>
      <c r="D131" s="92" t="s">
        <v>12</v>
      </c>
      <c r="E131" s="91">
        <v>0</v>
      </c>
      <c r="F131" s="90"/>
      <c r="G131" s="90"/>
    </row>
    <row r="132" spans="2:7" s="7" customFormat="1">
      <c r="B132" s="86"/>
      <c r="C132" s="54"/>
      <c r="D132" s="92"/>
      <c r="E132" s="91"/>
      <c r="F132" s="90"/>
      <c r="G132" s="90"/>
    </row>
    <row r="133" spans="2:7" s="7" customFormat="1">
      <c r="B133" s="93"/>
      <c r="C133" s="57"/>
      <c r="D133" s="94"/>
      <c r="E133" s="95" t="s">
        <v>211</v>
      </c>
      <c r="F133" s="96"/>
      <c r="G133" s="96"/>
    </row>
    <row r="134" spans="2:7" s="7" customFormat="1">
      <c r="B134" s="86"/>
      <c r="C134" s="50"/>
      <c r="D134" s="75"/>
      <c r="E134" s="75"/>
      <c r="F134" s="87"/>
      <c r="G134" s="87"/>
    </row>
    <row r="135" spans="2:7" s="7" customFormat="1">
      <c r="B135" s="101" t="s">
        <v>213</v>
      </c>
      <c r="C135" s="49" t="s">
        <v>9</v>
      </c>
      <c r="D135" s="92"/>
      <c r="E135" s="91"/>
      <c r="F135" s="90"/>
      <c r="G135" s="90"/>
    </row>
    <row r="136" spans="2:7" s="7" customFormat="1" ht="30">
      <c r="B136" s="86"/>
      <c r="C136" s="63" t="s">
        <v>56</v>
      </c>
      <c r="D136" s="92"/>
      <c r="E136" s="91"/>
      <c r="F136" s="90"/>
      <c r="G136" s="90"/>
    </row>
    <row r="137" spans="2:7" s="7" customFormat="1">
      <c r="B137" s="86"/>
      <c r="C137" s="63"/>
      <c r="D137" s="92"/>
      <c r="E137" s="91"/>
      <c r="F137" s="90"/>
      <c r="G137" s="90"/>
    </row>
    <row r="138" spans="2:7" s="7" customFormat="1">
      <c r="B138" s="86"/>
      <c r="C138" s="49" t="s">
        <v>59</v>
      </c>
      <c r="D138" s="92"/>
      <c r="E138" s="91"/>
      <c r="F138" s="90"/>
      <c r="G138" s="90"/>
    </row>
    <row r="139" spans="2:7" s="7" customFormat="1">
      <c r="B139" s="86"/>
      <c r="C139" s="54" t="s">
        <v>250</v>
      </c>
      <c r="D139" s="92" t="s">
        <v>12</v>
      </c>
      <c r="E139" s="91">
        <v>1</v>
      </c>
      <c r="F139" s="90"/>
      <c r="G139" s="90"/>
    </row>
    <row r="140" spans="2:7" s="7" customFormat="1">
      <c r="B140" s="86"/>
      <c r="C140" s="54" t="s">
        <v>251</v>
      </c>
      <c r="D140" s="92" t="s">
        <v>12</v>
      </c>
      <c r="E140" s="91">
        <v>1</v>
      </c>
      <c r="F140" s="90"/>
      <c r="G140" s="90"/>
    </row>
    <row r="141" spans="2:7" s="7" customFormat="1">
      <c r="B141" s="86"/>
      <c r="C141" s="54" t="s">
        <v>252</v>
      </c>
      <c r="D141" s="92" t="s">
        <v>12</v>
      </c>
      <c r="E141" s="91">
        <v>0</v>
      </c>
      <c r="F141" s="90"/>
      <c r="G141" s="90"/>
    </row>
    <row r="142" spans="2:7" s="7" customFormat="1">
      <c r="B142" s="86"/>
      <c r="C142" s="54"/>
      <c r="D142" s="92"/>
      <c r="E142" s="91"/>
      <c r="F142" s="90"/>
      <c r="G142" s="90"/>
    </row>
    <row r="143" spans="2:7" s="7" customFormat="1">
      <c r="B143" s="86"/>
      <c r="C143" s="49" t="s">
        <v>57</v>
      </c>
      <c r="D143" s="92"/>
      <c r="E143" s="91"/>
      <c r="F143" s="90"/>
      <c r="G143" s="90"/>
    </row>
    <row r="144" spans="2:7" s="7" customFormat="1">
      <c r="B144" s="86"/>
      <c r="C144" s="54" t="s">
        <v>104</v>
      </c>
      <c r="D144" s="92" t="s">
        <v>10</v>
      </c>
      <c r="E144" s="91">
        <v>1</v>
      </c>
      <c r="F144" s="90"/>
      <c r="G144" s="90"/>
    </row>
    <row r="145" spans="2:7" s="7" customFormat="1">
      <c r="B145" s="86"/>
      <c r="C145" s="54"/>
      <c r="D145" s="92"/>
      <c r="E145" s="91"/>
      <c r="F145" s="90"/>
      <c r="G145" s="90"/>
    </row>
    <row r="146" spans="2:7" s="7" customFormat="1">
      <c r="B146" s="86"/>
      <c r="C146" s="49" t="s">
        <v>58</v>
      </c>
      <c r="D146" s="92"/>
      <c r="E146" s="91"/>
      <c r="F146" s="90"/>
      <c r="G146" s="90"/>
    </row>
    <row r="147" spans="2:7" s="7" customFormat="1" ht="30">
      <c r="B147" s="86"/>
      <c r="C147" s="54" t="s">
        <v>17</v>
      </c>
      <c r="D147" s="92" t="s">
        <v>10</v>
      </c>
      <c r="E147" s="91">
        <v>0</v>
      </c>
      <c r="F147" s="90"/>
      <c r="G147" s="90"/>
    </row>
    <row r="148" spans="2:7" s="7" customFormat="1">
      <c r="B148" s="86"/>
      <c r="C148" s="54"/>
      <c r="D148" s="92"/>
      <c r="E148" s="91"/>
      <c r="F148" s="90"/>
      <c r="G148" s="90"/>
    </row>
    <row r="149" spans="2:7" s="7" customFormat="1" ht="15.75" thickBot="1">
      <c r="B149" s="93"/>
      <c r="C149" s="57"/>
      <c r="D149" s="94"/>
      <c r="E149" s="95" t="s">
        <v>214</v>
      </c>
      <c r="F149" s="96"/>
      <c r="G149" s="96"/>
    </row>
    <row r="150" spans="2:7" s="11" customFormat="1" ht="15.75" thickBot="1">
      <c r="B150" s="102"/>
      <c r="C150" s="118" t="s">
        <v>60</v>
      </c>
      <c r="D150" s="103"/>
      <c r="E150" s="104"/>
      <c r="F150" s="105" t="s">
        <v>225</v>
      </c>
      <c r="G150" s="119">
        <f>SUM(G2:G149)</f>
        <v>0</v>
      </c>
    </row>
    <row r="151" spans="2:7" s="7" customFormat="1">
      <c r="B151" s="107">
        <v>4</v>
      </c>
      <c r="C151" s="151" t="s">
        <v>97</v>
      </c>
      <c r="D151" s="148"/>
      <c r="E151" s="148"/>
      <c r="F151" s="148"/>
      <c r="G151" s="150"/>
    </row>
    <row r="152" spans="2:7" s="7" customFormat="1">
      <c r="B152" s="108"/>
      <c r="C152" s="66"/>
      <c r="D152" s="79"/>
      <c r="E152" s="80"/>
      <c r="F152" s="81"/>
      <c r="G152" s="81"/>
    </row>
    <row r="153" spans="2:7" s="9" customFormat="1">
      <c r="B153" s="109" t="s">
        <v>215</v>
      </c>
      <c r="C153" s="67" t="s">
        <v>36</v>
      </c>
      <c r="D153" s="83"/>
      <c r="E153" s="84"/>
      <c r="F153" s="85"/>
      <c r="G153" s="85"/>
    </row>
    <row r="154" spans="2:7" s="7" customFormat="1">
      <c r="B154" s="111"/>
      <c r="C154" s="64"/>
      <c r="D154" s="92"/>
      <c r="E154" s="91"/>
      <c r="F154" s="90"/>
      <c r="G154" s="90"/>
    </row>
    <row r="155" spans="2:7" s="1" customFormat="1">
      <c r="B155" s="111"/>
      <c r="C155" s="69" t="s">
        <v>226</v>
      </c>
      <c r="D155" s="110" t="s">
        <v>10</v>
      </c>
      <c r="E155" s="110">
        <v>1</v>
      </c>
      <c r="F155" s="90"/>
      <c r="G155" s="90"/>
    </row>
    <row r="156" spans="2:7" s="1" customFormat="1">
      <c r="B156" s="111"/>
      <c r="C156" s="69"/>
      <c r="D156" s="110"/>
      <c r="E156" s="110"/>
      <c r="F156" s="90"/>
      <c r="G156" s="90"/>
    </row>
    <row r="157" spans="2:7" s="1" customFormat="1">
      <c r="B157" s="111"/>
      <c r="C157" s="135" t="s">
        <v>227</v>
      </c>
      <c r="D157" s="110"/>
      <c r="E157" s="110"/>
      <c r="F157" s="90"/>
      <c r="G157" s="90"/>
    </row>
    <row r="158" spans="2:7" s="1" customFormat="1">
      <c r="B158" s="111"/>
      <c r="C158" s="140" t="s">
        <v>138</v>
      </c>
      <c r="D158" s="110" t="s">
        <v>12</v>
      </c>
      <c r="E158" s="110">
        <v>0</v>
      </c>
      <c r="F158" s="90"/>
      <c r="G158" s="90"/>
    </row>
    <row r="159" spans="2:7" s="1" customFormat="1">
      <c r="B159" s="111"/>
      <c r="C159" s="140" t="s">
        <v>140</v>
      </c>
      <c r="D159" s="110" t="s">
        <v>12</v>
      </c>
      <c r="E159" s="110">
        <v>1</v>
      </c>
      <c r="F159" s="90"/>
      <c r="G159" s="90"/>
    </row>
    <row r="160" spans="2:7" s="1" customFormat="1">
      <c r="B160" s="111"/>
      <c r="C160" s="140" t="s">
        <v>139</v>
      </c>
      <c r="D160" s="110" t="s">
        <v>12</v>
      </c>
      <c r="E160" s="110">
        <v>0</v>
      </c>
      <c r="F160" s="90"/>
      <c r="G160" s="90"/>
    </row>
    <row r="161" spans="2:7" s="1" customFormat="1">
      <c r="B161" s="111"/>
      <c r="C161" s="140"/>
      <c r="D161" s="110"/>
      <c r="E161" s="110"/>
      <c r="F161" s="90"/>
      <c r="G161" s="90"/>
    </row>
    <row r="162" spans="2:7" s="1" customFormat="1">
      <c r="B162" s="111"/>
      <c r="C162" s="135" t="s">
        <v>137</v>
      </c>
      <c r="D162" s="110"/>
      <c r="E162" s="110"/>
      <c r="F162" s="90"/>
      <c r="G162" s="90"/>
    </row>
    <row r="163" spans="2:7" s="1" customFormat="1">
      <c r="B163" s="111"/>
      <c r="C163" s="140" t="s">
        <v>138</v>
      </c>
      <c r="D163" s="110" t="s">
        <v>12</v>
      </c>
      <c r="E163" s="110">
        <v>1</v>
      </c>
      <c r="F163" s="90"/>
      <c r="G163" s="90"/>
    </row>
    <row r="164" spans="2:7" s="1" customFormat="1">
      <c r="B164" s="111"/>
      <c r="C164" s="140" t="s">
        <v>140</v>
      </c>
      <c r="D164" s="110" t="s">
        <v>12</v>
      </c>
      <c r="E164" s="110">
        <v>4</v>
      </c>
      <c r="F164" s="90"/>
      <c r="G164" s="90"/>
    </row>
    <row r="165" spans="2:7" s="1" customFormat="1">
      <c r="B165" s="111"/>
      <c r="C165" s="140" t="s">
        <v>139</v>
      </c>
      <c r="D165" s="110" t="s">
        <v>12</v>
      </c>
      <c r="E165" s="110">
        <v>0</v>
      </c>
      <c r="F165" s="90"/>
      <c r="G165" s="90"/>
    </row>
    <row r="166" spans="2:7" s="1" customFormat="1">
      <c r="B166" s="111"/>
      <c r="C166" s="140"/>
      <c r="D166" s="110"/>
      <c r="E166" s="110"/>
      <c r="F166" s="90"/>
      <c r="G166" s="90"/>
    </row>
    <row r="167" spans="2:7" s="1" customFormat="1">
      <c r="B167" s="111"/>
      <c r="C167" s="69" t="s">
        <v>142</v>
      </c>
      <c r="D167" s="110" t="s">
        <v>10</v>
      </c>
      <c r="E167" s="110">
        <v>1</v>
      </c>
      <c r="F167" s="90"/>
      <c r="G167" s="90"/>
    </row>
    <row r="168" spans="2:7" s="7" customFormat="1">
      <c r="B168" s="124"/>
      <c r="C168" s="64" t="s">
        <v>228</v>
      </c>
      <c r="D168" s="110" t="s">
        <v>10</v>
      </c>
      <c r="E168" s="110">
        <v>1</v>
      </c>
      <c r="F168" s="90"/>
      <c r="G168" s="90"/>
    </row>
    <row r="169" spans="2:7" s="7" customFormat="1">
      <c r="B169" s="124"/>
      <c r="C169" s="64" t="s">
        <v>229</v>
      </c>
      <c r="D169" s="110" t="s">
        <v>10</v>
      </c>
      <c r="E169" s="110">
        <v>1</v>
      </c>
      <c r="F169" s="90"/>
      <c r="G169" s="90"/>
    </row>
    <row r="170" spans="2:7" s="1" customFormat="1">
      <c r="B170" s="111"/>
      <c r="C170" s="69"/>
      <c r="D170" s="110"/>
      <c r="E170" s="110"/>
      <c r="F170" s="90"/>
      <c r="G170" s="90"/>
    </row>
    <row r="171" spans="2:7" s="7" customFormat="1">
      <c r="B171" s="111"/>
      <c r="C171" s="68" t="s">
        <v>18</v>
      </c>
      <c r="D171" s="75"/>
      <c r="E171" s="75"/>
      <c r="F171" s="87"/>
      <c r="G171" s="87"/>
    </row>
    <row r="172" spans="2:7" s="1" customFormat="1">
      <c r="B172" s="111"/>
      <c r="C172" s="69" t="s">
        <v>230</v>
      </c>
      <c r="D172" s="110" t="s">
        <v>10</v>
      </c>
      <c r="E172" s="110">
        <v>1</v>
      </c>
      <c r="F172" s="90"/>
      <c r="G172" s="90"/>
    </row>
    <row r="173" spans="2:7" s="1" customFormat="1" ht="30">
      <c r="B173" s="111"/>
      <c r="C173" s="69" t="s">
        <v>143</v>
      </c>
      <c r="D173" s="110" t="s">
        <v>10</v>
      </c>
      <c r="E173" s="110">
        <v>1</v>
      </c>
      <c r="F173" s="90"/>
      <c r="G173" s="90"/>
    </row>
    <row r="174" spans="2:7" s="1" customFormat="1">
      <c r="B174" s="111"/>
      <c r="C174" s="69" t="s">
        <v>144</v>
      </c>
      <c r="D174" s="110" t="s">
        <v>10</v>
      </c>
      <c r="E174" s="110">
        <v>1</v>
      </c>
      <c r="F174" s="90"/>
      <c r="G174" s="90"/>
    </row>
    <row r="175" spans="2:7" s="1" customFormat="1">
      <c r="B175" s="111"/>
      <c r="C175" s="69"/>
      <c r="D175" s="110"/>
      <c r="E175" s="110"/>
      <c r="F175" s="90"/>
      <c r="G175" s="90"/>
    </row>
    <row r="176" spans="2:7" s="1" customFormat="1">
      <c r="B176" s="111"/>
      <c r="C176" s="135" t="s">
        <v>227</v>
      </c>
      <c r="D176" s="110"/>
      <c r="E176" s="110"/>
      <c r="F176" s="90"/>
      <c r="G176" s="90"/>
    </row>
    <row r="177" spans="2:7" s="1" customFormat="1">
      <c r="B177" s="111"/>
      <c r="C177" s="140" t="s">
        <v>141</v>
      </c>
      <c r="D177" s="110" t="s">
        <v>12</v>
      </c>
      <c r="E177" s="110">
        <v>1</v>
      </c>
      <c r="F177" s="90"/>
      <c r="G177" s="90"/>
    </row>
    <row r="178" spans="2:7" s="1" customFormat="1">
      <c r="B178" s="111"/>
      <c r="C178" s="140"/>
      <c r="D178" s="110"/>
      <c r="E178" s="110"/>
      <c r="F178" s="90"/>
      <c r="G178" s="90"/>
    </row>
    <row r="179" spans="2:7" s="1" customFormat="1">
      <c r="B179" s="111"/>
      <c r="C179" s="135" t="s">
        <v>137</v>
      </c>
      <c r="D179" s="110"/>
      <c r="E179" s="110"/>
      <c r="F179" s="90"/>
      <c r="G179" s="90"/>
    </row>
    <row r="180" spans="2:7" s="1" customFormat="1">
      <c r="B180" s="111"/>
      <c r="C180" s="140" t="s">
        <v>141</v>
      </c>
      <c r="D180" s="110" t="s">
        <v>12</v>
      </c>
      <c r="E180" s="110">
        <v>1</v>
      </c>
      <c r="F180" s="90"/>
      <c r="G180" s="90"/>
    </row>
    <row r="181" spans="2:7" s="7" customFormat="1">
      <c r="B181" s="111"/>
      <c r="C181" s="64"/>
      <c r="D181" s="92"/>
      <c r="E181" s="91"/>
      <c r="F181" s="90"/>
      <c r="G181" s="90"/>
    </row>
    <row r="182" spans="2:7" s="7" customFormat="1">
      <c r="B182" s="111"/>
      <c r="C182" s="130" t="s">
        <v>96</v>
      </c>
      <c r="D182" s="110"/>
      <c r="E182" s="110"/>
      <c r="F182" s="90"/>
      <c r="G182" s="90"/>
    </row>
    <row r="183" spans="2:7" s="1" customFormat="1" ht="30">
      <c r="B183" s="111"/>
      <c r="C183" s="69" t="s">
        <v>44</v>
      </c>
      <c r="D183" s="110" t="s">
        <v>10</v>
      </c>
      <c r="E183" s="110">
        <v>0</v>
      </c>
      <c r="F183" s="90"/>
      <c r="G183" s="90"/>
    </row>
    <row r="184" spans="2:7" s="7" customFormat="1">
      <c r="B184" s="111"/>
      <c r="C184" s="64"/>
      <c r="D184" s="92"/>
      <c r="E184" s="91"/>
      <c r="F184" s="90"/>
      <c r="G184" s="90"/>
    </row>
    <row r="185" spans="2:7" s="7" customFormat="1">
      <c r="B185" s="124"/>
      <c r="C185" s="64" t="s">
        <v>228</v>
      </c>
      <c r="D185" s="110" t="s">
        <v>10</v>
      </c>
      <c r="E185" s="110">
        <v>1</v>
      </c>
      <c r="F185" s="90"/>
      <c r="G185" s="90"/>
    </row>
    <row r="186" spans="2:7" s="7" customFormat="1">
      <c r="B186" s="124"/>
      <c r="C186" s="64" t="s">
        <v>229</v>
      </c>
      <c r="D186" s="110" t="s">
        <v>10</v>
      </c>
      <c r="E186" s="110">
        <v>1</v>
      </c>
      <c r="F186" s="90"/>
      <c r="G186" s="90"/>
    </row>
    <row r="187" spans="2:7" s="7" customFormat="1">
      <c r="B187" s="111"/>
      <c r="C187" s="64"/>
      <c r="D187" s="92"/>
      <c r="E187" s="91"/>
      <c r="F187" s="90"/>
      <c r="G187" s="90"/>
    </row>
    <row r="188" spans="2:7" s="7" customFormat="1">
      <c r="B188" s="121"/>
      <c r="C188" s="57"/>
      <c r="D188" s="94"/>
      <c r="E188" s="95" t="s">
        <v>216</v>
      </c>
      <c r="F188" s="96"/>
      <c r="G188" s="96"/>
    </row>
    <row r="189" spans="2:7" s="9" customFormat="1">
      <c r="B189" s="109" t="s">
        <v>217</v>
      </c>
      <c r="C189" s="67" t="s">
        <v>29</v>
      </c>
      <c r="D189" s="83"/>
      <c r="E189" s="84"/>
      <c r="F189" s="85"/>
      <c r="G189" s="85"/>
    </row>
    <row r="190" spans="2:7" s="7" customFormat="1">
      <c r="B190" s="111"/>
      <c r="C190" s="68"/>
      <c r="D190" s="75"/>
      <c r="E190" s="75"/>
      <c r="F190" s="87"/>
      <c r="G190" s="87"/>
    </row>
    <row r="191" spans="2:7" s="7" customFormat="1">
      <c r="B191" s="111"/>
      <c r="C191" s="68" t="s">
        <v>92</v>
      </c>
      <c r="D191" s="75"/>
      <c r="E191" s="75"/>
      <c r="F191" s="87"/>
      <c r="G191" s="87"/>
    </row>
    <row r="192" spans="2:7" s="7" customFormat="1">
      <c r="B192" s="111"/>
      <c r="C192" s="64" t="s">
        <v>273</v>
      </c>
      <c r="D192" s="92" t="s">
        <v>12</v>
      </c>
      <c r="E192" s="91">
        <v>8</v>
      </c>
      <c r="F192" s="90"/>
      <c r="G192" s="90"/>
    </row>
    <row r="193" spans="2:8" s="7" customFormat="1">
      <c r="B193" s="111"/>
      <c r="C193" s="64"/>
      <c r="D193" s="92"/>
      <c r="E193" s="91"/>
      <c r="F193" s="90"/>
      <c r="G193" s="90"/>
    </row>
    <row r="194" spans="2:8" s="7" customFormat="1">
      <c r="B194" s="111"/>
      <c r="C194" s="68" t="s">
        <v>30</v>
      </c>
      <c r="D194" s="75"/>
      <c r="E194" s="75"/>
      <c r="F194" s="87"/>
      <c r="G194" s="87"/>
    </row>
    <row r="195" spans="2:8" s="7" customFormat="1" ht="30">
      <c r="B195" s="111"/>
      <c r="C195" s="64" t="s">
        <v>94</v>
      </c>
      <c r="D195" s="92" t="s">
        <v>11</v>
      </c>
      <c r="E195" s="91"/>
      <c r="F195" s="90"/>
      <c r="G195" s="90"/>
    </row>
    <row r="196" spans="2:8" s="7" customFormat="1">
      <c r="B196" s="111"/>
      <c r="C196" s="64"/>
      <c r="D196" s="92"/>
      <c r="E196" s="91"/>
      <c r="F196" s="90"/>
      <c r="G196" s="90"/>
    </row>
    <row r="197" spans="2:8" s="7" customFormat="1">
      <c r="B197" s="111"/>
      <c r="C197" s="68" t="s">
        <v>31</v>
      </c>
      <c r="D197" s="75"/>
      <c r="E197" s="75"/>
      <c r="F197" s="87"/>
      <c r="G197" s="87"/>
    </row>
    <row r="198" spans="2:8" s="7" customFormat="1">
      <c r="B198" s="111"/>
      <c r="C198" s="120" t="s">
        <v>64</v>
      </c>
      <c r="D198" s="92"/>
      <c r="E198" s="91"/>
      <c r="F198" s="90"/>
      <c r="G198" s="90"/>
    </row>
    <row r="199" spans="2:8" s="7" customFormat="1">
      <c r="B199" s="86"/>
      <c r="C199" s="54" t="s">
        <v>274</v>
      </c>
      <c r="D199" s="92" t="s">
        <v>12</v>
      </c>
      <c r="E199" s="91">
        <v>4</v>
      </c>
      <c r="F199" s="90"/>
      <c r="G199" s="90"/>
    </row>
    <row r="200" spans="2:8" s="7" customFormat="1">
      <c r="B200" s="86"/>
      <c r="C200" s="54" t="s">
        <v>136</v>
      </c>
      <c r="D200" s="92" t="s">
        <v>12</v>
      </c>
      <c r="E200" s="91">
        <v>2</v>
      </c>
      <c r="F200" s="90"/>
      <c r="G200" s="90"/>
    </row>
    <row r="201" spans="2:8" s="7" customFormat="1">
      <c r="B201" s="111"/>
      <c r="C201" s="64" t="s">
        <v>134</v>
      </c>
      <c r="D201" s="92" t="s">
        <v>12</v>
      </c>
      <c r="E201" s="91">
        <v>2</v>
      </c>
      <c r="F201" s="90"/>
      <c r="G201" s="90"/>
    </row>
    <row r="202" spans="2:8" s="7" customFormat="1">
      <c r="B202" s="111"/>
      <c r="C202" s="64"/>
      <c r="D202" s="92"/>
      <c r="E202" s="91"/>
      <c r="F202" s="90"/>
      <c r="G202" s="90"/>
    </row>
    <row r="203" spans="2:8" s="7" customFormat="1">
      <c r="B203" s="111"/>
      <c r="C203" s="68" t="s">
        <v>95</v>
      </c>
      <c r="D203" s="75"/>
      <c r="E203" s="75"/>
      <c r="F203" s="87"/>
      <c r="G203" s="87"/>
    </row>
    <row r="204" spans="2:8" s="7" customFormat="1" ht="30">
      <c r="B204" s="111"/>
      <c r="C204" s="64" t="s">
        <v>133</v>
      </c>
      <c r="D204" s="92" t="s">
        <v>12</v>
      </c>
      <c r="E204" s="91">
        <v>2</v>
      </c>
      <c r="F204" s="90"/>
      <c r="G204" s="90"/>
      <c r="H204" s="139"/>
    </row>
    <row r="205" spans="2:8" s="7" customFormat="1">
      <c r="B205" s="111"/>
      <c r="C205" s="64"/>
      <c r="D205" s="92"/>
      <c r="E205" s="91"/>
      <c r="F205" s="90"/>
      <c r="G205" s="90"/>
    </row>
    <row r="206" spans="2:8" s="7" customFormat="1">
      <c r="B206" s="111"/>
      <c r="C206" s="68" t="s">
        <v>32</v>
      </c>
      <c r="D206" s="75"/>
      <c r="E206" s="75"/>
      <c r="F206" s="87"/>
      <c r="G206" s="87"/>
    </row>
    <row r="207" spans="2:8" s="7" customFormat="1">
      <c r="B207" s="111"/>
      <c r="C207" s="64" t="s">
        <v>63</v>
      </c>
      <c r="D207" s="92" t="s">
        <v>12</v>
      </c>
      <c r="E207" s="91">
        <v>8</v>
      </c>
      <c r="F207" s="90"/>
      <c r="G207" s="90"/>
    </row>
    <row r="208" spans="2:8" s="7" customFormat="1">
      <c r="B208" s="111"/>
      <c r="C208" s="64"/>
      <c r="D208" s="92"/>
      <c r="E208" s="91"/>
      <c r="F208" s="90"/>
      <c r="G208" s="90"/>
    </row>
    <row r="209" spans="2:7" s="7" customFormat="1">
      <c r="B209" s="111"/>
      <c r="C209" s="68" t="s">
        <v>34</v>
      </c>
      <c r="D209" s="75"/>
      <c r="E209" s="75"/>
      <c r="F209" s="87"/>
      <c r="G209" s="87"/>
    </row>
    <row r="210" spans="2:7" s="7" customFormat="1">
      <c r="B210" s="111"/>
      <c r="C210" s="64" t="s">
        <v>35</v>
      </c>
      <c r="D210" s="92" t="s">
        <v>10</v>
      </c>
      <c r="E210" s="91">
        <v>1</v>
      </c>
      <c r="F210" s="90"/>
      <c r="G210" s="90"/>
    </row>
    <row r="211" spans="2:7" s="7" customFormat="1">
      <c r="B211" s="111"/>
      <c r="C211" s="64" t="s">
        <v>33</v>
      </c>
      <c r="D211" s="92" t="s">
        <v>10</v>
      </c>
      <c r="E211" s="91">
        <v>1</v>
      </c>
      <c r="F211" s="90"/>
      <c r="G211" s="90"/>
    </row>
    <row r="212" spans="2:7" s="7" customFormat="1">
      <c r="B212" s="111"/>
      <c r="C212" s="64"/>
      <c r="D212" s="92"/>
      <c r="E212" s="91"/>
      <c r="F212" s="90"/>
      <c r="G212" s="90"/>
    </row>
    <row r="213" spans="2:7" s="7" customFormat="1">
      <c r="B213" s="111"/>
      <c r="C213" s="141"/>
      <c r="D213" s="142"/>
      <c r="E213" s="143"/>
      <c r="F213" s="144"/>
      <c r="G213" s="144"/>
    </row>
    <row r="214" spans="2:7" s="9" customFormat="1">
      <c r="B214" s="131" t="s">
        <v>221</v>
      </c>
      <c r="C214" s="134" t="s">
        <v>145</v>
      </c>
      <c r="D214" s="83"/>
      <c r="E214" s="84"/>
      <c r="F214" s="85"/>
      <c r="G214" s="85"/>
    </row>
    <row r="215" spans="2:7" s="7" customFormat="1">
      <c r="B215" s="111"/>
      <c r="C215" s="133"/>
      <c r="D215" s="92"/>
      <c r="E215" s="91"/>
      <c r="F215" s="90"/>
      <c r="G215" s="90"/>
    </row>
    <row r="216" spans="2:7" s="1" customFormat="1">
      <c r="B216" s="111"/>
      <c r="C216" s="136" t="s">
        <v>146</v>
      </c>
      <c r="D216" s="110" t="s">
        <v>12</v>
      </c>
      <c r="E216" s="110">
        <v>5</v>
      </c>
      <c r="F216" s="90"/>
      <c r="G216" s="90"/>
    </row>
    <row r="217" spans="2:7" s="7" customFormat="1">
      <c r="B217" s="111"/>
      <c r="C217" s="137"/>
      <c r="D217" s="113"/>
      <c r="E217" s="113"/>
      <c r="F217" s="113"/>
      <c r="G217" s="113"/>
    </row>
    <row r="218" spans="2:7" s="7" customFormat="1">
      <c r="B218" s="121"/>
      <c r="C218" s="57"/>
      <c r="D218" s="94"/>
      <c r="E218" s="95" t="s">
        <v>222</v>
      </c>
      <c r="F218" s="96"/>
      <c r="G218" s="96"/>
    </row>
    <row r="219" spans="2:7" s="7" customFormat="1" ht="15.75" thickBot="1">
      <c r="B219" s="122"/>
      <c r="C219" s="64"/>
      <c r="D219" s="92"/>
      <c r="E219" s="91"/>
      <c r="F219" s="90"/>
      <c r="G219" s="90"/>
    </row>
    <row r="220" spans="2:7" s="11" customFormat="1" ht="15.75" thickBot="1">
      <c r="B220" s="102"/>
      <c r="C220" s="118" t="s">
        <v>65</v>
      </c>
      <c r="D220" s="103"/>
      <c r="E220" s="104"/>
      <c r="F220" s="105" t="s">
        <v>240</v>
      </c>
      <c r="G220" s="106">
        <f>SUM(G151:G212)</f>
        <v>0</v>
      </c>
    </row>
    <row r="221" spans="2:7" ht="15.75" thickBot="1"/>
    <row r="222" spans="2:7" s="11" customFormat="1" ht="15.75" thickBot="1">
      <c r="B222" s="102"/>
      <c r="C222" s="65"/>
      <c r="D222" s="103"/>
      <c r="E222" s="104"/>
      <c r="F222" s="105" t="s">
        <v>37</v>
      </c>
      <c r="G222" s="106">
        <f>SUM(G220+G150)</f>
        <v>0</v>
      </c>
    </row>
    <row r="223" spans="2:7" s="11" customFormat="1" ht="15.75" thickBot="1">
      <c r="B223" s="102"/>
      <c r="C223" s="65"/>
      <c r="D223" s="103"/>
      <c r="E223" s="104"/>
      <c r="F223" s="105" t="s">
        <v>38</v>
      </c>
      <c r="G223" s="106">
        <f>G222*0.2</f>
        <v>0</v>
      </c>
    </row>
    <row r="224" spans="2:7" s="11" customFormat="1" ht="15.75" thickBot="1">
      <c r="B224" s="102"/>
      <c r="C224" s="65"/>
      <c r="D224" s="103"/>
      <c r="E224" s="104"/>
      <c r="F224" s="105" t="s">
        <v>39</v>
      </c>
      <c r="G224" s="106">
        <f>G222+G223</f>
        <v>0</v>
      </c>
    </row>
    <row r="226" spans="5:5">
      <c r="E226" s="123"/>
    </row>
  </sheetData>
  <mergeCells count="2">
    <mergeCell ref="C5:G5"/>
    <mergeCell ref="C151:G151"/>
  </mergeCells>
  <printOptions horizontalCentered="1"/>
  <pageMargins left="0.39370078740157483" right="0.39370078740157483" top="0.78740157480314965" bottom="0.98425196850393704" header="0" footer="0.39370078740157483"/>
  <pageSetup paperSize="9" scale="67" firstPageNumber="2" fitToHeight="0" orientation="portrait" useFirstPageNumber="1" r:id="rId1"/>
  <headerFooter scaleWithDoc="0" alignWithMargins="0">
    <oddFooter>&amp;C&amp;"Arial,Normal"&amp;6Qté indiquée à titre informatif, l'entreprise doit vérifier les quantités lors de l'appel d'offre
document propriété de OXY&amp;R&amp;"Arial,Normal"&amp;6P. &amp;P</oddFooter>
  </headerFooter>
  <rowBreaks count="6" manualBreakCount="6">
    <brk id="49" min="1" max="8" man="1"/>
    <brk id="65" min="1" max="8" man="1"/>
    <brk id="103" min="1" max="8" man="1"/>
    <brk id="89" min="1" max="8" man="1"/>
    <brk id="123" min="1" max="8" man="1"/>
    <brk id="150" min="1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5FE57-BFA9-43A3-A96D-F7F7475239CA}">
  <sheetPr>
    <pageSetUpPr fitToPage="1"/>
  </sheetPr>
  <dimension ref="B2:D47"/>
  <sheetViews>
    <sheetView topLeftCell="A17" zoomScaleNormal="100" workbookViewId="0">
      <selection activeCell="C22" sqref="C22"/>
    </sheetView>
  </sheetViews>
  <sheetFormatPr baseColWidth="10" defaultColWidth="12" defaultRowHeight="12.75"/>
  <cols>
    <col min="1" max="1" width="5.5" style="3" customWidth="1"/>
    <col min="2" max="2" width="5.6640625" style="12" customWidth="1"/>
    <col min="3" max="3" width="69.33203125" style="12" customWidth="1"/>
    <col min="4" max="4" width="21" style="12" customWidth="1"/>
    <col min="5" max="16384" width="12" style="3"/>
  </cols>
  <sheetData>
    <row r="2" spans="2:4" s="2" customFormat="1" ht="28.5">
      <c r="B2" s="15"/>
      <c r="C2" s="152" t="s">
        <v>46</v>
      </c>
      <c r="D2" s="152"/>
    </row>
    <row r="3" spans="2:4" s="2" customFormat="1" ht="28.5">
      <c r="B3" s="15"/>
      <c r="C3" s="152" t="s">
        <v>7</v>
      </c>
      <c r="D3" s="152"/>
    </row>
    <row r="4" spans="2:4" s="4" customFormat="1" ht="22.15" customHeight="1">
      <c r="B4" s="17"/>
      <c r="C4" s="18" t="s">
        <v>238</v>
      </c>
      <c r="D4" s="17"/>
    </row>
    <row r="5" spans="2:4" s="4" customFormat="1" ht="22.15" customHeight="1">
      <c r="B5" s="17"/>
      <c r="C5" s="18"/>
      <c r="D5" s="17"/>
    </row>
    <row r="6" spans="2:4" s="4" customFormat="1" ht="12" customHeight="1">
      <c r="B6" s="19"/>
      <c r="C6" s="19"/>
      <c r="D6" s="19"/>
    </row>
    <row r="7" spans="2:4" s="5" customFormat="1" ht="18.75" customHeight="1">
      <c r="B7" s="20"/>
      <c r="C7" s="21" t="s">
        <v>1</v>
      </c>
      <c r="D7" s="21" t="s">
        <v>5</v>
      </c>
    </row>
    <row r="8" spans="2:4" s="6" customFormat="1" ht="15">
      <c r="B8" s="22"/>
      <c r="C8" s="23"/>
      <c r="D8" s="13"/>
    </row>
    <row r="9" spans="2:4" s="6" customFormat="1" ht="15">
      <c r="B9" s="24">
        <f>'DPGF BASE'!B5</f>
        <v>3</v>
      </c>
      <c r="C9" s="25" t="str">
        <f>'DPGF BASE'!C5</f>
        <v>ELECTRICITE COURANTS FORTS</v>
      </c>
      <c r="D9" s="26"/>
    </row>
    <row r="10" spans="2:4" s="6" customFormat="1" ht="14.25" customHeight="1">
      <c r="B10" s="27" t="str">
        <f>'DPGF BASE'!B7</f>
        <v>3.1</v>
      </c>
      <c r="C10" s="28" t="str">
        <f>'DPGF BASE'!C7</f>
        <v>TRAVAUX DE DEPOSE DES EQUIPEMENTS EXISTANTS</v>
      </c>
      <c r="D10" s="29">
        <f>'DPGF BASE'!G10</f>
        <v>0</v>
      </c>
    </row>
    <row r="11" spans="2:4" s="6" customFormat="1" ht="14.25" customHeight="1">
      <c r="B11" s="30" t="str">
        <f>'DPGF BASE'!B12</f>
        <v>3.2</v>
      </c>
      <c r="C11" s="31" t="str">
        <f>'DPGF BASE'!C12</f>
        <v>TRAVAUX PREPARATOIRES DE CHANTIER</v>
      </c>
      <c r="D11" s="32">
        <f>'DPGF BASE'!G15</f>
        <v>0</v>
      </c>
    </row>
    <row r="12" spans="2:4" s="6" customFormat="1" ht="14.25" customHeight="1">
      <c r="B12" s="30" t="str">
        <f>'DPGF BASE'!B17</f>
        <v>3.3</v>
      </c>
      <c r="C12" s="31" t="str">
        <f>'DPGF BASE'!C17</f>
        <v>STRUCURE DU RESEAU DE PROTECTION - RESEAU DE TERRE</v>
      </c>
      <c r="D12" s="32">
        <f>'DPGF BASE'!G39</f>
        <v>0</v>
      </c>
    </row>
    <row r="13" spans="2:4" s="6" customFormat="1" ht="14.25" customHeight="1">
      <c r="B13" s="30" t="str">
        <f>'DPGF BASE'!B41</f>
        <v>3.4</v>
      </c>
      <c r="C13" s="31" t="str">
        <f>'DPGF BASE'!C41</f>
        <v>ALIMENTATION GENERALE</v>
      </c>
      <c r="D13" s="32">
        <f>'DPGF BASE'!G49</f>
        <v>0</v>
      </c>
    </row>
    <row r="14" spans="2:4" s="6" customFormat="1" ht="14.25" customHeight="1">
      <c r="B14" s="30" t="str">
        <f>'DPGF BASE'!B51</f>
        <v>3.5</v>
      </c>
      <c r="C14" s="31" t="str">
        <f>'DPGF BASE'!C51</f>
        <v>TABLEAU GENERAL ONDULE</v>
      </c>
      <c r="D14" s="32">
        <f>'DPGF BASE'!G60</f>
        <v>0</v>
      </c>
    </row>
    <row r="15" spans="2:4" s="6" customFormat="1" ht="14.25" customHeight="1">
      <c r="B15" s="30" t="str">
        <f>'DPGF BASE'!B62</f>
        <v>3.6</v>
      </c>
      <c r="C15" s="31" t="str">
        <f>'DPGF BASE'!C62</f>
        <v>ARMOIRE ELECTRIQUE</v>
      </c>
      <c r="D15" s="32">
        <f>'DPGF BASE'!G79</f>
        <v>0</v>
      </c>
    </row>
    <row r="16" spans="2:4" s="6" customFormat="1" ht="14.25" customHeight="1">
      <c r="B16" s="30" t="str">
        <f>'DPGF BASE'!B81</f>
        <v>3.7</v>
      </c>
      <c r="C16" s="31" t="str">
        <f>'DPGF BASE'!C81</f>
        <v>ARRET ET COUPURES D’URGENCE</v>
      </c>
      <c r="D16" s="32">
        <f>'DPGF BASE'!G90</f>
        <v>0</v>
      </c>
    </row>
    <row r="17" spans="2:4" s="6" customFormat="1" ht="14.25" customHeight="1">
      <c r="B17" s="30" t="str">
        <f>'DPGF BASE'!B92</f>
        <v>3.8</v>
      </c>
      <c r="C17" s="31" t="str">
        <f>'DPGF BASE'!C92</f>
        <v>CHEMINEMENT DISTRIBUTION DES RESEAUX</v>
      </c>
      <c r="D17" s="32">
        <f>'DPGF BASE'!G120</f>
        <v>0</v>
      </c>
    </row>
    <row r="18" spans="2:4" s="6" customFormat="1" ht="14.25" customHeight="1">
      <c r="B18" s="30" t="str">
        <f>'DPGF BASE'!B122</f>
        <v>3.9</v>
      </c>
      <c r="C18" s="31" t="str">
        <f>'DPGF BASE'!C122</f>
        <v>ALIMENTATIONS SPECIFIQUES</v>
      </c>
      <c r="D18" s="32">
        <f>'DPGF BASE'!G163</f>
        <v>0</v>
      </c>
    </row>
    <row r="19" spans="2:4" s="6" customFormat="1" ht="14.25" customHeight="1">
      <c r="B19" s="30" t="str">
        <f>'DPGF BASE'!B165</f>
        <v>3.10</v>
      </c>
      <c r="C19" s="31" t="str">
        <f>'DPGF BASE'!C165</f>
        <v>APPAREILLAGES</v>
      </c>
      <c r="D19" s="32">
        <f>'DPGF BASE'!G196</f>
        <v>0</v>
      </c>
    </row>
    <row r="20" spans="2:4" s="6" customFormat="1" ht="14.25" customHeight="1">
      <c r="B20" s="30" t="str">
        <f>'DPGF BASE'!B198</f>
        <v>3.11</v>
      </c>
      <c r="C20" s="31" t="str">
        <f>'DPGF BASE'!C198</f>
        <v>APPAREILS D'ECLAIRAGE</v>
      </c>
      <c r="D20" s="32">
        <f>'DPGF BASE'!G207</f>
        <v>0</v>
      </c>
    </row>
    <row r="21" spans="2:4" s="6" customFormat="1" ht="14.25" customHeight="1" thickBot="1">
      <c r="B21" s="30" t="str">
        <f>'DPGF BASE'!B209</f>
        <v>3.12</v>
      </c>
      <c r="C21" s="31" t="str">
        <f>'DPGF BASE'!C209</f>
        <v>ECLAIRAGE DE SECURITE</v>
      </c>
      <c r="D21" s="32">
        <f>'DPGF BASE'!G224</f>
        <v>0</v>
      </c>
    </row>
    <row r="22" spans="2:4" s="6" customFormat="1" ht="15.75" thickBot="1">
      <c r="B22" s="33"/>
      <c r="C22" s="22" t="str">
        <f>'DPGF BASE'!F225</f>
        <v>TOTAL 3.</v>
      </c>
      <c r="D22" s="34">
        <f>SUM(D10:D21)</f>
        <v>0</v>
      </c>
    </row>
    <row r="23" spans="2:4" s="6" customFormat="1" ht="15">
      <c r="B23" s="125"/>
      <c r="C23" s="35"/>
      <c r="D23" s="36"/>
    </row>
    <row r="24" spans="2:4" s="6" customFormat="1" ht="15">
      <c r="B24" s="24">
        <f>'DPGF BASE'!B226</f>
        <v>4</v>
      </c>
      <c r="C24" s="25" t="str">
        <f>'DPGF BASE'!C226</f>
        <v>ELECTRICITE COURANTS FAIBLES / ALARME INCENDIE</v>
      </c>
      <c r="D24" s="26"/>
    </row>
    <row r="25" spans="2:4" s="6" customFormat="1" ht="14.25" customHeight="1">
      <c r="B25" s="27" t="str">
        <f>'DPGF BASE'!B266</f>
        <v>4.2</v>
      </c>
      <c r="C25" s="28" t="str">
        <f>'DPGF BASE'!C266</f>
        <v>RESEAU VOIX - DONNEES</v>
      </c>
      <c r="D25" s="37">
        <f>'DPGF BASE'!G298</f>
        <v>0</v>
      </c>
    </row>
    <row r="26" spans="2:4" s="6" customFormat="1" ht="14.25" customHeight="1">
      <c r="B26" s="30" t="str">
        <f>'DPGF BASE'!B300</f>
        <v>4.3</v>
      </c>
      <c r="C26" s="31" t="str">
        <f>'DPGF BASE'!C300</f>
        <v>CONTROLE D’ACCES / INTERPHONE</v>
      </c>
      <c r="D26" s="32">
        <f>'DPGF BASE'!G313</f>
        <v>0</v>
      </c>
    </row>
    <row r="27" spans="2:4" s="6" customFormat="1" ht="14.25" customHeight="1" thickBot="1">
      <c r="B27" s="30" t="str">
        <f>'DPGF BASE'!B315</f>
        <v>4.4</v>
      </c>
      <c r="C27" s="31" t="str">
        <f>'DPGF BASE'!C315</f>
        <v>GESTION TECHNIQUE GTC</v>
      </c>
      <c r="D27" s="32">
        <f>'DPGF BASE'!G319</f>
        <v>0</v>
      </c>
    </row>
    <row r="28" spans="2:4" s="6" customFormat="1" ht="15.75" thickBot="1">
      <c r="B28" s="33"/>
      <c r="C28" s="22" t="str">
        <f>'DPGF BASE'!F321</f>
        <v>TOTAL 4.</v>
      </c>
      <c r="D28" s="34">
        <f>SUM(D25:D27)</f>
        <v>0</v>
      </c>
    </row>
    <row r="29" spans="2:4" s="6" customFormat="1" ht="14.25" customHeight="1" thickBot="1">
      <c r="B29" s="38"/>
      <c r="C29" s="39"/>
      <c r="D29" s="36"/>
    </row>
    <row r="30" spans="2:4" s="6" customFormat="1" ht="18" customHeight="1" thickBot="1">
      <c r="B30" s="33"/>
      <c r="C30" s="22" t="s">
        <v>6</v>
      </c>
      <c r="D30" s="40">
        <f>SUM(D28+D22)</f>
        <v>0</v>
      </c>
    </row>
    <row r="31" spans="2:4" s="6" customFormat="1" ht="18" customHeight="1" thickBot="1">
      <c r="B31" s="41"/>
      <c r="C31" s="42" t="s">
        <v>8</v>
      </c>
      <c r="D31" s="40">
        <f>G30*20%</f>
        <v>0</v>
      </c>
    </row>
    <row r="32" spans="2:4" s="4" customFormat="1" ht="18" customHeight="1" thickBot="1">
      <c r="B32" s="43"/>
      <c r="C32" s="44" t="s">
        <v>45</v>
      </c>
      <c r="D32" s="45">
        <f>SUM(G30:G31)</f>
        <v>0</v>
      </c>
    </row>
    <row r="33" spans="2:4" s="4" customFormat="1" ht="15">
      <c r="B33" s="14"/>
      <c r="C33" s="14"/>
      <c r="D33" s="14"/>
    </row>
    <row r="34" spans="2:4" s="6" customFormat="1" ht="15">
      <c r="B34" s="24">
        <f>SUM('DPGF PSE'!B5)</f>
        <v>3</v>
      </c>
      <c r="C34" s="25" t="str">
        <f>'DPGF PSE'!C5</f>
        <v>PSE REAMENAGEMENT LOCAUX DETENTE ET REUNION EN SS</v>
      </c>
      <c r="D34" s="26"/>
    </row>
    <row r="35" spans="2:4" s="6" customFormat="1" ht="14.25" customHeight="1">
      <c r="B35" s="27">
        <f>'DPGF BASE'!B280</f>
        <v>0</v>
      </c>
      <c r="C35" s="28" t="str">
        <f>'DPGF BASE'!C280</f>
        <v>Poste de travail PT202 (x2 RJ45)</v>
      </c>
      <c r="D35" s="37">
        <f>'DPGF BASE'!G314</f>
        <v>0</v>
      </c>
    </row>
    <row r="36" spans="2:4" s="6" customFormat="1" ht="14.25" customHeight="1">
      <c r="B36" s="30">
        <f>'DPGF BASE'!B316</f>
        <v>0</v>
      </c>
      <c r="C36" s="31">
        <f>'DPGF BASE'!C316</f>
        <v>0</v>
      </c>
      <c r="D36" s="32">
        <f>'DPGF BASE'!G323</f>
        <v>0</v>
      </c>
    </row>
    <row r="37" spans="2:4" s="6" customFormat="1" ht="14.25" customHeight="1" thickBot="1">
      <c r="B37" s="30">
        <f>'DPGF BASE'!B325</f>
        <v>0</v>
      </c>
      <c r="C37" s="31">
        <f>'DPGF BASE'!C325</f>
        <v>0</v>
      </c>
      <c r="D37" s="32">
        <f>'DPGF BASE'!G329</f>
        <v>0</v>
      </c>
    </row>
    <row r="38" spans="2:4" s="6" customFormat="1" ht="15.75" thickBot="1">
      <c r="B38" s="33"/>
      <c r="C38" s="22">
        <f>'DPGF BASE'!F331</f>
        <v>0</v>
      </c>
      <c r="D38" s="34">
        <f>SUM(D35:D37)</f>
        <v>0</v>
      </c>
    </row>
    <row r="39" spans="2:4" s="6" customFormat="1" ht="14.25" customHeight="1" thickBot="1">
      <c r="B39" s="38"/>
      <c r="C39" s="39"/>
      <c r="D39" s="36"/>
    </row>
    <row r="40" spans="2:4" s="6" customFormat="1" ht="18" customHeight="1" thickBot="1">
      <c r="B40" s="33"/>
      <c r="C40" s="22" t="s">
        <v>6</v>
      </c>
      <c r="D40" s="40">
        <f>SUM(D38+D32)</f>
        <v>0</v>
      </c>
    </row>
    <row r="41" spans="2:4" s="6" customFormat="1" ht="18" customHeight="1" thickBot="1">
      <c r="B41" s="41"/>
      <c r="C41" s="42" t="s">
        <v>8</v>
      </c>
      <c r="D41" s="40">
        <f>G40*20%</f>
        <v>0</v>
      </c>
    </row>
    <row r="42" spans="2:4" s="4" customFormat="1" ht="18" customHeight="1" thickBot="1">
      <c r="B42" s="43"/>
      <c r="C42" s="44" t="s">
        <v>45</v>
      </c>
      <c r="D42" s="45">
        <f>SUM(G40:G41)</f>
        <v>0</v>
      </c>
    </row>
    <row r="43" spans="2:4" s="4" customFormat="1" ht="12">
      <c r="B43" s="16"/>
      <c r="C43" s="16"/>
      <c r="D43" s="16"/>
    </row>
    <row r="47" spans="2:4" ht="17.100000000000001" customHeight="1"/>
  </sheetData>
  <mergeCells count="2">
    <mergeCell ref="C2:D2"/>
    <mergeCell ref="C3:D3"/>
  </mergeCells>
  <printOptions horizontalCentered="1"/>
  <pageMargins left="0.98425196850393704" right="0.59055118110236227" top="0.59055118110236227" bottom="0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D34"/>
  <sheetViews>
    <sheetView topLeftCell="A7" zoomScaleNormal="100" workbookViewId="0">
      <selection activeCell="J19" sqref="J19"/>
    </sheetView>
  </sheetViews>
  <sheetFormatPr baseColWidth="10" defaultColWidth="12" defaultRowHeight="12.75"/>
  <cols>
    <col min="1" max="1" width="5.5" style="3" customWidth="1"/>
    <col min="2" max="2" width="5.6640625" style="12" customWidth="1"/>
    <col min="3" max="3" width="69.33203125" style="12" customWidth="1"/>
    <col min="4" max="4" width="21" style="12" customWidth="1"/>
    <col min="5" max="16384" width="12" style="3"/>
  </cols>
  <sheetData>
    <row r="2" spans="2:4" s="2" customFormat="1" ht="28.5">
      <c r="B2" s="15"/>
      <c r="C2" s="152" t="s">
        <v>46</v>
      </c>
      <c r="D2" s="152"/>
    </row>
    <row r="3" spans="2:4" s="2" customFormat="1" ht="28.5">
      <c r="B3" s="15"/>
      <c r="C3" s="152" t="s">
        <v>7</v>
      </c>
      <c r="D3" s="152"/>
    </row>
    <row r="4" spans="2:4" s="4" customFormat="1" ht="22.15" customHeight="1">
      <c r="B4" s="17"/>
      <c r="C4" s="18" t="s">
        <v>239</v>
      </c>
      <c r="D4" s="17"/>
    </row>
    <row r="5" spans="2:4" s="4" customFormat="1" ht="22.15" customHeight="1">
      <c r="B5" s="17"/>
      <c r="C5" s="18"/>
      <c r="D5" s="17"/>
    </row>
    <row r="6" spans="2:4" s="4" customFormat="1" ht="12" customHeight="1">
      <c r="B6" s="19"/>
      <c r="C6" s="19"/>
      <c r="D6" s="19"/>
    </row>
    <row r="7" spans="2:4" s="5" customFormat="1" ht="18.75" customHeight="1">
      <c r="B7" s="20"/>
      <c r="C7" s="21" t="s">
        <v>1</v>
      </c>
      <c r="D7" s="21" t="s">
        <v>5</v>
      </c>
    </row>
    <row r="8" spans="2:4" s="6" customFormat="1" ht="15">
      <c r="B8" s="22"/>
      <c r="C8" s="23"/>
      <c r="D8" s="13"/>
    </row>
    <row r="9" spans="2:4" s="6" customFormat="1" ht="15">
      <c r="B9" s="24">
        <f>'DPGF BASE'!B5</f>
        <v>3</v>
      </c>
      <c r="C9" s="25" t="str">
        <f>'DPGF BASE'!C5</f>
        <v>ELECTRICITE COURANTS FORTS</v>
      </c>
      <c r="D9" s="26"/>
    </row>
    <row r="10" spans="2:4" s="6" customFormat="1" ht="14.25" customHeight="1">
      <c r="B10" s="27" t="str">
        <f>'DPGF BASE'!B7</f>
        <v>3.1</v>
      </c>
      <c r="C10" s="28" t="str">
        <f>'DPGF BASE'!C7</f>
        <v>TRAVAUX DE DEPOSE DES EQUIPEMENTS EXISTANTS</v>
      </c>
      <c r="D10" s="29">
        <f>'DPGF BASE'!G10</f>
        <v>0</v>
      </c>
    </row>
    <row r="11" spans="2:4" s="6" customFormat="1" ht="14.25" customHeight="1">
      <c r="B11" s="30" t="str">
        <f>'DPGF BASE'!B12</f>
        <v>3.2</v>
      </c>
      <c r="C11" s="31" t="str">
        <f>'DPGF BASE'!C12</f>
        <v>TRAVAUX PREPARATOIRES DE CHANTIER</v>
      </c>
      <c r="D11" s="32">
        <f>'DPGF BASE'!G15</f>
        <v>0</v>
      </c>
    </row>
    <row r="12" spans="2:4" s="6" customFormat="1" ht="14.25" customHeight="1">
      <c r="B12" s="30" t="str">
        <f>'DPGF BASE'!B17</f>
        <v>3.3</v>
      </c>
      <c r="C12" s="31" t="str">
        <f>'DPGF BASE'!C17</f>
        <v>STRUCURE DU RESEAU DE PROTECTION - RESEAU DE TERRE</v>
      </c>
      <c r="D12" s="32">
        <f>'DPGF BASE'!G39</f>
        <v>0</v>
      </c>
    </row>
    <row r="13" spans="2:4" s="6" customFormat="1" ht="14.25" customHeight="1">
      <c r="B13" s="30" t="str">
        <f>'DPGF BASE'!B41</f>
        <v>3.4</v>
      </c>
      <c r="C13" s="31" t="str">
        <f>'DPGF BASE'!C41</f>
        <v>ALIMENTATION GENERALE</v>
      </c>
      <c r="D13" s="32">
        <f>'DPGF BASE'!G49</f>
        <v>0</v>
      </c>
    </row>
    <row r="14" spans="2:4" s="6" customFormat="1" ht="14.25" customHeight="1">
      <c r="B14" s="30" t="str">
        <f>'DPGF BASE'!B62</f>
        <v>3.6</v>
      </c>
      <c r="C14" s="31" t="str">
        <f>'DPGF BASE'!C62</f>
        <v>ARMOIRE ELECTRIQUE</v>
      </c>
      <c r="D14" s="32">
        <f>'DPGF BASE'!G79</f>
        <v>0</v>
      </c>
    </row>
    <row r="15" spans="2:4" s="6" customFormat="1" ht="14.25" customHeight="1">
      <c r="B15" s="30" t="str">
        <f>'DPGF BASE'!B81</f>
        <v>3.7</v>
      </c>
      <c r="C15" s="31" t="str">
        <f>'DPGF BASE'!C81</f>
        <v>ARRET ET COUPURES D’URGENCE</v>
      </c>
      <c r="D15" s="32">
        <f>'DPGF BASE'!G90</f>
        <v>0</v>
      </c>
    </row>
    <row r="16" spans="2:4" s="6" customFormat="1" ht="14.25" customHeight="1">
      <c r="B16" s="30" t="str">
        <f>'DPGF BASE'!B92</f>
        <v>3.8</v>
      </c>
      <c r="C16" s="31" t="str">
        <f>'DPGF BASE'!C92</f>
        <v>CHEMINEMENT DISTRIBUTION DES RESEAUX</v>
      </c>
      <c r="D16" s="32">
        <f>'DPGF BASE'!G120</f>
        <v>0</v>
      </c>
    </row>
    <row r="17" spans="2:4" s="6" customFormat="1" ht="14.25" customHeight="1">
      <c r="B17" s="30" t="str">
        <f>'DPGF BASE'!B122</f>
        <v>3.9</v>
      </c>
      <c r="C17" s="31" t="str">
        <f>'DPGF BASE'!C122</f>
        <v>ALIMENTATIONS SPECIFIQUES</v>
      </c>
      <c r="D17" s="32">
        <f>'DPGF BASE'!G163</f>
        <v>0</v>
      </c>
    </row>
    <row r="18" spans="2:4" s="6" customFormat="1" ht="14.25" customHeight="1">
      <c r="B18" s="30" t="str">
        <f>'DPGF BASE'!B165</f>
        <v>3.10</v>
      </c>
      <c r="C18" s="31" t="str">
        <f>'DPGF BASE'!C165</f>
        <v>APPAREILLAGES</v>
      </c>
      <c r="D18" s="32">
        <f>'DPGF BASE'!G196</f>
        <v>0</v>
      </c>
    </row>
    <row r="19" spans="2:4" s="6" customFormat="1" ht="14.25" customHeight="1">
      <c r="B19" s="30" t="str">
        <f>'DPGF BASE'!B198</f>
        <v>3.11</v>
      </c>
      <c r="C19" s="31" t="str">
        <f>'DPGF BASE'!C198</f>
        <v>APPAREILS D'ECLAIRAGE</v>
      </c>
      <c r="D19" s="32">
        <f>'DPGF BASE'!G207</f>
        <v>0</v>
      </c>
    </row>
    <row r="20" spans="2:4" s="6" customFormat="1" ht="14.25" customHeight="1" thickBot="1">
      <c r="B20" s="30" t="str">
        <f>'DPGF BASE'!B209</f>
        <v>3.12</v>
      </c>
      <c r="C20" s="31" t="str">
        <f>'DPGF BASE'!C209</f>
        <v>ECLAIRAGE DE SECURITE</v>
      </c>
      <c r="D20" s="32">
        <f>'DPGF BASE'!G224</f>
        <v>0</v>
      </c>
    </row>
    <row r="21" spans="2:4" s="6" customFormat="1" ht="15.75" thickBot="1">
      <c r="B21" s="33"/>
      <c r="C21" s="22" t="str">
        <f>'DPGF BASE'!F225</f>
        <v>TOTAL 3.</v>
      </c>
      <c r="D21" s="34">
        <f>SUM(D10:D20)</f>
        <v>0</v>
      </c>
    </row>
    <row r="22" spans="2:4" s="6" customFormat="1" ht="15">
      <c r="B22" s="125"/>
      <c r="C22" s="35"/>
      <c r="D22" s="36"/>
    </row>
    <row r="23" spans="2:4" s="6" customFormat="1" ht="15">
      <c r="B23" s="24">
        <f>'DPGF BASE'!B226</f>
        <v>4</v>
      </c>
      <c r="C23" s="25" t="str">
        <f>'DPGF BASE'!C226</f>
        <v>ELECTRICITE COURANTS FAIBLES / ALARME INCENDIE</v>
      </c>
      <c r="D23" s="26"/>
    </row>
    <row r="24" spans="2:4" s="6" customFormat="1" ht="14.25" customHeight="1">
      <c r="B24" s="27" t="str">
        <f>'DPGF BASE'!B266</f>
        <v>4.2</v>
      </c>
      <c r="C24" s="28" t="str">
        <f>'DPGF BASE'!C266</f>
        <v>RESEAU VOIX - DONNEES</v>
      </c>
      <c r="D24" s="37">
        <f>'DPGF BASE'!G298</f>
        <v>0</v>
      </c>
    </row>
    <row r="25" spans="2:4" s="6" customFormat="1" ht="14.25" customHeight="1" thickBot="1">
      <c r="B25" s="30" t="str">
        <f>'DPGF BASE'!B315</f>
        <v>4.4</v>
      </c>
      <c r="C25" s="31" t="str">
        <f>'DPGF BASE'!C315</f>
        <v>GESTION TECHNIQUE GTC</v>
      </c>
      <c r="D25" s="32">
        <f>'DPGF BASE'!G319</f>
        <v>0</v>
      </c>
    </row>
    <row r="26" spans="2:4" s="6" customFormat="1" ht="15.75" thickBot="1">
      <c r="B26" s="33"/>
      <c r="C26" s="22" t="str">
        <f>'DPGF BASE'!F321</f>
        <v>TOTAL 4.</v>
      </c>
      <c r="D26" s="34">
        <f>SUM(D24:D25)</f>
        <v>0</v>
      </c>
    </row>
    <row r="27" spans="2:4" s="6" customFormat="1" ht="14.25" customHeight="1" thickBot="1">
      <c r="B27" s="38"/>
      <c r="C27" s="39"/>
      <c r="D27" s="36"/>
    </row>
    <row r="28" spans="2:4" s="6" customFormat="1" ht="18" customHeight="1" thickBot="1">
      <c r="B28" s="33"/>
      <c r="C28" s="22" t="s">
        <v>6</v>
      </c>
      <c r="D28" s="40">
        <f>SUM(D26+D21)</f>
        <v>0</v>
      </c>
    </row>
    <row r="29" spans="2:4" s="6" customFormat="1" ht="18" customHeight="1" thickBot="1">
      <c r="B29" s="41"/>
      <c r="C29" s="42" t="s">
        <v>8</v>
      </c>
      <c r="D29" s="40">
        <f>G28*20%</f>
        <v>0</v>
      </c>
    </row>
    <row r="30" spans="2:4" s="4" customFormat="1" ht="18" customHeight="1" thickBot="1">
      <c r="B30" s="43"/>
      <c r="C30" s="44" t="s">
        <v>45</v>
      </c>
      <c r="D30" s="45">
        <f>SUM(G28:G29)</f>
        <v>0</v>
      </c>
    </row>
    <row r="31" spans="2:4" s="4" customFormat="1" ht="15">
      <c r="B31" s="14"/>
      <c r="C31" s="14"/>
      <c r="D31" s="14"/>
    </row>
    <row r="34" ht="17.100000000000001" customHeight="1"/>
  </sheetData>
  <mergeCells count="2">
    <mergeCell ref="C2:D2"/>
    <mergeCell ref="C3:D3"/>
  </mergeCells>
  <phoneticPr fontId="8" type="noConversion"/>
  <printOptions horizontalCentered="1"/>
  <pageMargins left="0.98425196850393704" right="0.59055118110236227" top="0.59055118110236227" bottom="0" header="0" footer="0"/>
  <pageSetup paperSize="9" orientation="portrait" r:id="rId1"/>
  <headerFooter alignWithMargins="0"/>
  <ignoredErrors>
    <ignoredError sqref="D1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c74073c-bd0f-463b-8a6f-e47c871ebf50" xsi:nil="true"/>
    <lcf76f155ced4ddcb4097134ff3c332f xmlns="191469d2-ae00-4bf6-bc4c-95072b341d85">
      <Terms xmlns="http://schemas.microsoft.com/office/infopath/2007/PartnerControls"/>
    </lcf76f155ced4ddcb4097134ff3c332f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60406518C1334F9B7C0E362F40EB58" ma:contentTypeVersion="19" ma:contentTypeDescription="Crée un document." ma:contentTypeScope="" ma:versionID="9d819e92f3d4bca2d130ffc2e210bab7">
  <xsd:schema xmlns:xsd="http://www.w3.org/2001/XMLSchema" xmlns:xs="http://www.w3.org/2001/XMLSchema" xmlns:p="http://schemas.microsoft.com/office/2006/metadata/properties" xmlns:ns2="191469d2-ae00-4bf6-bc4c-95072b341d85" xmlns:ns3="ac74073c-bd0f-463b-8a6f-e47c871ebf50" targetNamespace="http://schemas.microsoft.com/office/2006/metadata/properties" ma:root="true" ma:fieldsID="cc8a8846a5ef5ce747c80581d36e79b7" ns2:_="" ns3:_="">
    <xsd:import namespace="191469d2-ae00-4bf6-bc4c-95072b341d85"/>
    <xsd:import namespace="ac74073c-bd0f-463b-8a6f-e47c871ebf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1469d2-ae00-4bf6-bc4c-95072b341d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fdfbe5c-a475-4f69-9adb-c5e9c4083b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74073c-bd0f-463b-8a6f-e47c871ebf5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description="" ma:hidden="true" ma:list="{0b5df2ac-ce47-4ac2-ae97-87dd99840da9}" ma:internalName="TaxCatchAll" ma:showField="CatchAllData" ma:web="ac74073c-bd0f-463b-8a6f-e47c871ebf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54098F-EE6A-4F94-89AD-27FAF82C1970}">
  <ds:schemaRefs>
    <ds:schemaRef ds:uri="http://schemas.microsoft.com/office/2006/metadata/properties"/>
    <ds:schemaRef ds:uri="http://schemas.microsoft.com/office/infopath/2007/PartnerControls"/>
    <ds:schemaRef ds:uri="ac74073c-bd0f-463b-8a6f-e47c871ebf50"/>
    <ds:schemaRef ds:uri="191469d2-ae00-4bf6-bc4c-95072b341d85"/>
  </ds:schemaRefs>
</ds:datastoreItem>
</file>

<file path=customXml/itemProps2.xml><?xml version="1.0" encoding="utf-8"?>
<ds:datastoreItem xmlns:ds="http://schemas.openxmlformats.org/officeDocument/2006/customXml" ds:itemID="{FEF2D9E0-42BD-41EF-A7B4-8D7959A11F51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6807945A-7B82-434C-9AC6-7DC0C161A7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1469d2-ae00-4bf6-bc4c-95072b341d85"/>
    <ds:schemaRef ds:uri="ac74073c-bd0f-463b-8a6f-e47c871ebf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85A4AEF-9A93-4EE2-924B-A7DA9EDCAC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PDG</vt:lpstr>
      <vt:lpstr>DPGF BASE</vt:lpstr>
      <vt:lpstr>DPGF PSE</vt:lpstr>
      <vt:lpstr>Récap BASE</vt:lpstr>
      <vt:lpstr>Récap PSE</vt:lpstr>
      <vt:lpstr>'DPGF BASE'!Impression_des_titres</vt:lpstr>
      <vt:lpstr>'DPGF PSE'!Impression_des_titres</vt:lpstr>
      <vt:lpstr>'DPGF BASE'!Zone_d_impression</vt:lpstr>
      <vt:lpstr>'DPGF PSE'!Zone_d_impression</vt:lpstr>
      <vt:lpstr>PDG!Zone_d_impression</vt:lpstr>
    </vt:vector>
  </TitlesOfParts>
  <Company>BARBANEL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TO LYON</dc:subject>
  <dc:creator>ND/JP</dc:creator>
  <cp:keywords>DPGF</cp:keywords>
  <dc:description>LOT 043-ELE</dc:description>
  <cp:lastModifiedBy>Anthony COSTANZA</cp:lastModifiedBy>
  <cp:lastPrinted>2025-06-23T14:02:52Z</cp:lastPrinted>
  <dcterms:created xsi:type="dcterms:W3CDTF">2000-12-04T13:49:26Z</dcterms:created>
  <dcterms:modified xsi:type="dcterms:W3CDTF">2025-06-25T09:01:58Z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everyone at oxy ingenierie</vt:lpwstr>
  </property>
  <property fmtid="{D5CDD505-2E9C-101B-9397-08002B2CF9AE}" pid="3" name="Order">
    <vt:lpwstr>2800.00000000000</vt:lpwstr>
  </property>
  <property fmtid="{D5CDD505-2E9C-101B-9397-08002B2CF9AE}" pid="4" name="ContentTypeId">
    <vt:lpwstr>0x010100F660406518C1334F9B7C0E362F40EB58</vt:lpwstr>
  </property>
  <property fmtid="{D5CDD505-2E9C-101B-9397-08002B2CF9AE}" pid="5" name="MediaServiceImageTags">
    <vt:lpwstr/>
  </property>
</Properties>
</file>