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DTCBUTIVal-de-Loire-Seine/Documents partages/General/UTI_VDLS/02_Pole_Ingenierie/02_OPERATIONS_EN_COURS/04_INFO_IND/2025_Modernis°BeaulonRosières/PetiteFournitureélectrik/DCE/"/>
    </mc:Choice>
  </mc:AlternateContent>
  <xr:revisionPtr revIDLastSave="9" documentId="8_{48283560-7663-47C8-9FAA-D2D4207C3E9F}" xr6:coauthVersionLast="47" xr6:coauthVersionMax="47" xr10:uidLastSave="{0865F22B-575D-4EFE-9638-F92C3A2B0B22}"/>
  <bookViews>
    <workbookView xWindow="20370" yWindow="-120" windowWidth="25440" windowHeight="15270" xr2:uid="{05128E8F-3C4F-4C45-B12C-BECEB7036394}"/>
  </bookViews>
  <sheets>
    <sheet name="Feuil2" sheetId="1" r:id="rId1"/>
  </sheets>
  <externalReferences>
    <externalReference r:id="rId2"/>
  </externalReferences>
  <definedNames>
    <definedName name="BPU_Code_Consultation">#REF!</definedName>
    <definedName name="BPU_Code_Lot">#REF!</definedName>
    <definedName name="BPU_Libelle_Organisme">#REF!</definedName>
    <definedName name="BPU_Ligne_Article">[1]DQE!#REF!</definedName>
    <definedName name="BPU_Ligne_Entete">[1]DQE!#REF!</definedName>
    <definedName name="BPU_Niveau_Decoupage">[1]DQE!#REF!</definedName>
    <definedName name="BPU_Niveau1_Organisme">#REF!</definedName>
    <definedName name="BPU_Niveau2_Organisme">#REF!</definedName>
    <definedName name="BPU_Niveau3_Organisme">#REF!</definedName>
    <definedName name="BPU_Objet_Consultation">#REF!</definedName>
    <definedName name="DEBUT_DOC">#REF!</definedName>
    <definedName name="DQE_Ligne_Article_Descriptif">#REF!</definedName>
    <definedName name="DQE_Ligne_Article_Descriptif_Metre">#REF!</definedName>
    <definedName name="DQE_Ligne_Article_Metre">#REF!</definedName>
    <definedName name="DQE_Ligne_Article_Simple">#REF!</definedName>
    <definedName name="DQE_Ligne_Entete_Descriptif">#REF!</definedName>
    <definedName name="DQE_Ligne_Entete_simple">#REF!</definedName>
    <definedName name="DQE_Niveau_Decoupag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4" i="1" l="1"/>
  <c r="G113" i="1"/>
  <c r="G89" i="1"/>
  <c r="G90" i="1"/>
  <c r="G91" i="1"/>
  <c r="G92" i="1"/>
  <c r="G93" i="1"/>
  <c r="G94" i="1"/>
  <c r="G67" i="1"/>
  <c r="A115" i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90" i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5" i="1" l="1"/>
  <c r="G136" i="1" s="1"/>
  <c r="G137" i="1" s="1"/>
</calcChain>
</file>

<file path=xl/sharedStrings.xml><?xml version="1.0" encoding="utf-8"?>
<sst xmlns="http://schemas.openxmlformats.org/spreadsheetml/2006/main" count="335" uniqueCount="236">
  <si>
    <t/>
  </si>
  <si>
    <t>BORDEREAU DES PRIX  ET QUANTITES DU MARCHE</t>
  </si>
  <si>
    <t xml:space="preserve">Objet : </t>
  </si>
  <si>
    <t>Fourniture et livraison de composants d'armoires de commande, ainsi que de matériels associés pour les écluses du petit gabarit</t>
  </si>
  <si>
    <t>Personne morale :</t>
  </si>
  <si>
    <t>Voies Navigables de France</t>
  </si>
  <si>
    <t>N° Prix</t>
  </si>
  <si>
    <t>Libellé des pièces en fourniture</t>
  </si>
  <si>
    <t>Fabriquant (ou équivalent)</t>
  </si>
  <si>
    <t>Référence</t>
  </si>
  <si>
    <t>Prix Unitaire HT</t>
  </si>
  <si>
    <t>Quantité du marché pour 2 écluses</t>
  </si>
  <si>
    <t>Prix HT</t>
  </si>
  <si>
    <t>Equipement Electrique</t>
  </si>
  <si>
    <t>Parafoudre Tri+N - T2 - Uc:350VAC - In: 20kA - Up: 1.9kV - o/f - TT/TN</t>
  </si>
  <si>
    <t>PHOENIX CONTACT</t>
  </si>
  <si>
    <t>Acti9 iC60N - Disjoncteur - 4P - 32A - courbe C - 400Vca - 6000A/10kA</t>
  </si>
  <si>
    <t>SCHNEIDER ELECTRIC</t>
  </si>
  <si>
    <t>A9F77432</t>
  </si>
  <si>
    <t>Acti9 Vigi iC60 - Bloc diff 400Vca (Ph/Ph) - 4P - 40A - 30mA - Type AC</t>
  </si>
  <si>
    <t>A9Q11440</t>
  </si>
  <si>
    <t>Resi9 - inter différentiel - 2P - 25A - 30mA - Type AC - alim bas</t>
  </si>
  <si>
    <t>R9PRC225</t>
  </si>
  <si>
    <t>Disjoncteur U+N 230V~ 16A courbe C</t>
  </si>
  <si>
    <t>R9PFC616</t>
  </si>
  <si>
    <t>Disjoncteur U+N 230V~ 10A courbe C</t>
  </si>
  <si>
    <t>R9PFC610</t>
  </si>
  <si>
    <t>Prise Hypra IP66/67-55 - 32A - 400V - 3P+N+T</t>
  </si>
  <si>
    <t>LEGRAND</t>
  </si>
  <si>
    <t xml:space="preserve">Boitier pour prise Hypra ISO25 </t>
  </si>
  <si>
    <t>Prise Hypra IP66/67-55 - 16A -220V - 2P+T</t>
  </si>
  <si>
    <t>Interrupteur inverseur manuel COMO CS I-0-II 4P à encastrer</t>
  </si>
  <si>
    <t>SOCOMEC</t>
  </si>
  <si>
    <t xml:space="preserve">Poignée de commande inverseur cadenassable </t>
  </si>
  <si>
    <t>Fiche inclinée Hypra IP66/67-55  32A - 380V~ à 415V~ - 3P+N+T - plastique</t>
  </si>
  <si>
    <t>Linergy DS - Répartiteur étagé tétrapolaire - 125A - 4x15 trous</t>
  </si>
  <si>
    <t>LGY412560</t>
  </si>
  <si>
    <t>Acti9 iDT40T - disjoncteur modulaire - 3P+N - 6A - courbe C - 4500A/6kA</t>
  </si>
  <si>
    <t>A9P22706</t>
  </si>
  <si>
    <t>Controleur tension phase</t>
  </si>
  <si>
    <t>OMRON ELECTRONICS</t>
  </si>
  <si>
    <t>K8AK-PH1</t>
  </si>
  <si>
    <t>Harmony XB4 - voyant lumineux DEL - D=22 - blanc - 230V - vis étrier</t>
  </si>
  <si>
    <t>XB4BVM1</t>
  </si>
  <si>
    <t>TeSys LC1D - contacteur - 4P - AC -1 440V - 40A - bobine 230VCA</t>
  </si>
  <si>
    <t>LC1DT40P7</t>
  </si>
  <si>
    <t xml:space="preserve">Harmony Relay RXM - embase contacts mixés - RXM2/4 </t>
  </si>
  <si>
    <t>RXZE2M114M</t>
  </si>
  <si>
    <t>Harmony Relay RXM - relais miniature - embrochab - test+DEL - 40F - 6A - 24VDC</t>
  </si>
  <si>
    <t>RXM4AB2BD</t>
  </si>
  <si>
    <t>Harmony Relay RXM - étrier</t>
  </si>
  <si>
    <t>RXZR335</t>
  </si>
  <si>
    <t>TeSys LC1D - contacteur - 4P - AC-1 440V - 32A - bobine 24Vcc</t>
  </si>
  <si>
    <t>LC1DT32BD</t>
  </si>
  <si>
    <t>Relais de couplage PSR-SCP-24UC/UMR/5x1/1x2</t>
  </si>
  <si>
    <t>Acti9 iC60N - Disjoncteur - 4P - 2A - Courbe C - 400Vca - 6000A/50kA</t>
  </si>
  <si>
    <t>A9F74402</t>
  </si>
  <si>
    <t>Resi9 - disjoncteur modulaire - 1P+N - 2A - courbe C - peignable</t>
  </si>
  <si>
    <t>R9PFC602</t>
  </si>
  <si>
    <t>Harmony XB5 - Voyant de présence 3 Phases - LED - blanches - 400Vca</t>
  </si>
  <si>
    <t>XB5EV57L4</t>
  </si>
  <si>
    <t>Acti9 iDT40T - disjoncteur modulaire - 1P+N - 16A - courbe C - 4500A/6kA</t>
  </si>
  <si>
    <t>A9P22616</t>
  </si>
  <si>
    <t>Acti9 iDT40 - bloc diff Vigi Départ - 1P+N - 25A - 30mA - Type AC</t>
  </si>
  <si>
    <t>A9Y62625</t>
  </si>
  <si>
    <t>Prise de courant modulaire 16A 2P+T</t>
  </si>
  <si>
    <t>A9A15306</t>
  </si>
  <si>
    <t>Acti9 iDT40T - Disjoncteur dif - 1P+N - 1A-courbe C-4500A/6kA</t>
  </si>
  <si>
    <t xml:space="preserve"> A9P22601</t>
  </si>
  <si>
    <t>ClimaSys - résistance chauffante - 150W -110..250V</t>
  </si>
  <si>
    <t>NSYCR150WU2</t>
  </si>
  <si>
    <t>Ventilateur 38m3/h 230V IP54 avec grille et filtre</t>
  </si>
  <si>
    <t>NSYCVF38M230PF</t>
  </si>
  <si>
    <t>ClimaSys - thermostat double - à ouverture/à fermeture - °C</t>
  </si>
  <si>
    <t>NSYCCOTHD</t>
  </si>
  <si>
    <t>Thermostat extérieur -5°/+35°</t>
  </si>
  <si>
    <t>THERMADOR</t>
  </si>
  <si>
    <t>TAE2</t>
  </si>
  <si>
    <t>Acti9 iC60N - Disjoncteur - 2P - 3A - Courbe C - 400Vca - 6000A/50kA</t>
  </si>
  <si>
    <t>A9F74203</t>
  </si>
  <si>
    <t>Parafoudre (230V AC) VAL-SEC-T2-1S-350-FM</t>
  </si>
  <si>
    <t>Phoenix contact</t>
  </si>
  <si>
    <t>Parafoudre (230V AC) VAL-SEC-T2-2+0-48DC-FM</t>
  </si>
  <si>
    <t>Parafoudre TTC 6PIX2M24DCPT</t>
  </si>
  <si>
    <t xml:space="preserve">Parafoudre Ethernet Citel MJ8-POE-A </t>
  </si>
  <si>
    <t>CITEL</t>
  </si>
  <si>
    <t xml:space="preserve">MJ8-POE-A </t>
  </si>
  <si>
    <t>Répartiteur modulaire 2P 100A - 4 modules</t>
  </si>
  <si>
    <t xml:space="preserve"> QUINT4-PS/1AC/24DC/10 - Alimentation à découpage</t>
  </si>
  <si>
    <t>QUINT4-UPS/24DC/24DC/10/USB - contrôleur de batterie</t>
  </si>
  <si>
    <t>QUINT4-CHARGER/1AC/24DC/10 - chargeur de batterie</t>
  </si>
  <si>
    <t>Capteur de sécurité magnétique non codé</t>
  </si>
  <si>
    <t>Schmersal</t>
  </si>
  <si>
    <t>BN310-10Z</t>
  </si>
  <si>
    <t>Contrôleur arrêt d'urgence PREVENTA 24Vca/Vcc</t>
  </si>
  <si>
    <t>Schneider</t>
  </si>
  <si>
    <t>XPSUAF13AP</t>
  </si>
  <si>
    <t>Voyant lumineux del D22 blanc 24V</t>
  </si>
  <si>
    <t>XB4BVB1</t>
  </si>
  <si>
    <t>Bloc jonction vicking3 à ressort gris</t>
  </si>
  <si>
    <t>Bloc jonction vicking3 à ressort v/j</t>
  </si>
  <si>
    <t>Bloc jonction vicking3 à vis gris</t>
  </si>
  <si>
    <t>Bloc jonction vicking3 à vis v/j</t>
  </si>
  <si>
    <t>Bloc jonc Viking 3 à vis - 1 jonction/1 entrée/1 sortie - bleu - pas 6</t>
  </si>
  <si>
    <t>Bloc jonc Viking 3 à ressort - 1 jonc/2 conduct - 1entr/1sortie - bleu - pas 6</t>
  </si>
  <si>
    <t>FL SWITCH 1005N - Industrial Ethernet Switch</t>
  </si>
  <si>
    <t>UNO2-PS/1AC/24DC/120W - alimentation à découpage</t>
  </si>
  <si>
    <t>TeSys GB2 - CD - disjoncteur pour circuit de contrôle - 10A - 1P+N -1d</t>
  </si>
  <si>
    <t>GB2CD16</t>
  </si>
  <si>
    <t>PTCB E1 24DC/1-8A NO - Disjoncteur electronique</t>
  </si>
  <si>
    <t>PTCB E1 24DC/1-3A NO - Disjoncteur electronique</t>
  </si>
  <si>
    <t>PTRVB 4-FI /BK - Distributeur de potentiel</t>
  </si>
  <si>
    <t>Harmony XB5 - bouton arrêt urgence - D=40 - pousser tourner - rouge - 1O+1F </t>
  </si>
  <si>
    <t>XB5AS8445</t>
  </si>
  <si>
    <t>Harmony XB4 - bouton tournant manette - D=22 - 3 pos fix - noir - 2F - vis étrie</t>
  </si>
  <si>
    <t>XB4BD33</t>
  </si>
  <si>
    <t>COMMUTATEUR A CLE ID MODULE ELECTRONIQUE</t>
  </si>
  <si>
    <t>SIEMENS</t>
  </si>
  <si>
    <t>3SU1400-1GC10-1AA0</t>
  </si>
  <si>
    <t>COMMUTATEUR A CLE ID noir</t>
  </si>
  <si>
    <t>3SU1000-4WS10-0AA0</t>
  </si>
  <si>
    <t>Support</t>
  </si>
  <si>
    <t>3SU1500-0AA10-0AA0</t>
  </si>
  <si>
    <t>CLE ID1-vert</t>
  </si>
  <si>
    <t>3SU1900-0FV40-0AA0</t>
  </si>
  <si>
    <t>CLE ID2-jaune</t>
  </si>
  <si>
    <t>3SU1900-0FW30-0AA0</t>
  </si>
  <si>
    <t>CLE ID3-rouge</t>
  </si>
  <si>
    <t>3SU1900-0FX20-0AA0</t>
  </si>
  <si>
    <t>CLE ID4-bleu</t>
  </si>
  <si>
    <t>3SU1900-0FY50-0AA0</t>
  </si>
  <si>
    <t>Harmony XB4 - poussoir lumineux LED - 1F+1O - bleu - D=22 - 24VACDC</t>
  </si>
  <si>
    <t>XB4BW36B5</t>
  </si>
  <si>
    <t>Kit Alarme incendie - Type 4 Planète - équipé 1 Boucle, 2 DM, 1 DS, 1 DL</t>
  </si>
  <si>
    <t>EATON NUGELEC</t>
  </si>
  <si>
    <t>Harmony XB4 - bouton tournant manette - D=22 - 2 pos fix - noir - 1F - vis étrie</t>
  </si>
  <si>
    <t>XB4BD21</t>
  </si>
  <si>
    <t>Harmony XB4 - poussoir lumineux LED - 1F+1O - orange - D=22 - 24VACDC</t>
  </si>
  <si>
    <t>XB4BW35B5</t>
  </si>
  <si>
    <t>Harmony XB4 - voyant lumineux DEL - D=22 - rouge - 24V - vis étrier</t>
  </si>
  <si>
    <t>XB4BVB4</t>
  </si>
  <si>
    <t>Harmony XB4 - voyant lumineux DEL - D=22 - vert - 24V - vis étrier</t>
  </si>
  <si>
    <t>XB4BVB3</t>
  </si>
  <si>
    <t>Harmony XB4 - bouton poussoir à impulsion - D=22 - vert - 1F - vis étrier</t>
  </si>
  <si>
    <t>XB4BA31</t>
  </si>
  <si>
    <t>Harmony XB4 - bouton poussoir à impulsion - D=22 - bleu - 1F - vis étrier</t>
  </si>
  <si>
    <t>XB4BA32</t>
  </si>
  <si>
    <t>Harmony XB4 - bouton poussoir impulsion - D=22 - marqué - blanc - 1F - vis étrie</t>
  </si>
  <si>
    <t>XB4BA3341</t>
  </si>
  <si>
    <t>Harmony XB4 - bouton poussoir à impulsion - D=22 - marqué - noir - 1F - vis</t>
  </si>
  <si>
    <t>XB4BA3351</t>
  </si>
  <si>
    <t>Câblage  et  fils électriques</t>
  </si>
  <si>
    <t>Cable E/S AP0 7,5mm2, couleur blanc, bobine de 100m</t>
  </si>
  <si>
    <t>Cable E/S AP0 7,5mm2, couleur bleu foncé , bobine de 100m</t>
  </si>
  <si>
    <t>Cable E/S AP0 7,5mm2, couleur blanc avec manchon orange, bobine de 100m</t>
  </si>
  <si>
    <t>Cable E/S AP0 7,5mm2, couleur orange, bobine de 100m</t>
  </si>
  <si>
    <t>Cable E/S AP0 7,5mm2, couleur violet, bobine de 100m</t>
  </si>
  <si>
    <t>Cable E/S AP0 7,5mm2, couleur gris, bobine de 100m</t>
  </si>
  <si>
    <t>Barreau de blindage</t>
  </si>
  <si>
    <t>LEG037534</t>
  </si>
  <si>
    <t>Etrier 3/8mm</t>
  </si>
  <si>
    <t>LEG037530</t>
  </si>
  <si>
    <t>Etrier 4/13.5mm</t>
  </si>
  <si>
    <t>LEG037531</t>
  </si>
  <si>
    <t>Butée</t>
  </si>
  <si>
    <t>LEG037512</t>
  </si>
  <si>
    <t>Presse étoupe M32x1.5</t>
  </si>
  <si>
    <t>ISM71505</t>
  </si>
  <si>
    <t>Presse étoupe M25</t>
  </si>
  <si>
    <t>ISM71504</t>
  </si>
  <si>
    <t>Presse étoupeM20</t>
  </si>
  <si>
    <t>ISM71503</t>
  </si>
  <si>
    <t>Câble rigide 5G6mm²</t>
  </si>
  <si>
    <t>R2V5G6C50</t>
  </si>
  <si>
    <t>Câble</t>
  </si>
  <si>
    <t>SERMES</t>
  </si>
  <si>
    <t>H05VV5-FCNOMO 4G1.5</t>
  </si>
  <si>
    <t>H05VV5-FCNOMO 7G1.5</t>
  </si>
  <si>
    <t>LIYCY</t>
  </si>
  <si>
    <t>LIYCY 4G0.75</t>
  </si>
  <si>
    <t>LIYCY 2G0.75</t>
  </si>
  <si>
    <t>LIYCY 12G0.5</t>
  </si>
  <si>
    <t>LIYCY blindé 4G0.75</t>
  </si>
  <si>
    <t>Cable détecteur de passage (50mx2)</t>
  </si>
  <si>
    <t>Banner</t>
  </si>
  <si>
    <t>WCK4.4T-50/TXL</t>
  </si>
  <si>
    <t>Cordon de brassage CAT6 S/FTP PVC 2 m rouge</t>
  </si>
  <si>
    <t>GIGAMEDIA</t>
  </si>
  <si>
    <t>CAT6S2MR</t>
  </si>
  <si>
    <t>Cordon de brassage CAT6 S/FTP PVC 10 m bleu</t>
  </si>
  <si>
    <t>CAT6S10MB</t>
  </si>
  <si>
    <t>AUTOMATE</t>
  </si>
  <si>
    <t xml:space="preserve">Conductix Wampfler </t>
  </si>
  <si>
    <t>IHM SIMATIC TP1200</t>
  </si>
  <si>
    <t>Siemens</t>
  </si>
  <si>
    <t>6AV21240MC010AX0</t>
  </si>
  <si>
    <t>CPU1510SP F-1PN</t>
  </si>
  <si>
    <t>6ES7510-1SK03-0AB0</t>
  </si>
  <si>
    <t>Carte mémoire 12Mo</t>
  </si>
  <si>
    <t xml:space="preserve">6ES7954-8LE03-0AA0 </t>
  </si>
  <si>
    <t>Busadapter BA 2XRJ45</t>
  </si>
  <si>
    <t>6ES7193-6AR00-0AA0  </t>
  </si>
  <si>
    <t>Carte entrées F-DI 8x24V</t>
  </si>
  <si>
    <t>6ES7136-6BA01-0CA0</t>
  </si>
  <si>
    <t>Carte sorties F-DQ 8x24V</t>
  </si>
  <si>
    <t>6ES7136-6DC00-0CA0</t>
  </si>
  <si>
    <t>Carte entrées DI 16x24V</t>
  </si>
  <si>
    <t>6ES7131-6BH01-0BA0</t>
  </si>
  <si>
    <t>Carte sorties DQ 16x24V</t>
  </si>
  <si>
    <t>6ES7132-6BH01-0BA0</t>
  </si>
  <si>
    <t>Carte d'entrées AI 4XI</t>
  </si>
  <si>
    <t>6ES7134-6GD01-0BA1</t>
  </si>
  <si>
    <t>Base Unit typeA0 (claire)</t>
  </si>
  <si>
    <t>6ES7193-6BP00-0DA0</t>
  </si>
  <si>
    <t>Base Unit typeA0 (foncé)</t>
  </si>
  <si>
    <t>6ES7193-6BP00-0BA0</t>
  </si>
  <si>
    <t>Cache Base Unit</t>
  </si>
  <si>
    <t xml:space="preserve">6ES713366CV15-1AM0 </t>
  </si>
  <si>
    <t>Base Unit F-DI (séparation départ moteur)</t>
  </si>
  <si>
    <t>3RK1908-0AP00-0GP0  </t>
  </si>
  <si>
    <t>Base Unit BU F-DI (continuité départ moteur)</t>
  </si>
  <si>
    <t>3RK1908-0AP00-0JP0</t>
  </si>
  <si>
    <t>Démarreur inversseur 4Kw</t>
  </si>
  <si>
    <t>3RK1308-0DD00-0CP0</t>
  </si>
  <si>
    <t>Démarreur direct</t>
  </si>
  <si>
    <t>3RK1308-0CD00-0CP0</t>
  </si>
  <si>
    <t>Adaptateur frontal Varioface pour ET200SP</t>
  </si>
  <si>
    <t>Phoenix Contact</t>
  </si>
  <si>
    <t>Interface Entrées UM 45-16/LA/Z/PLC/F-SO3266 </t>
  </si>
  <si>
    <t>Interface Sorties UM-16R-G24/21/Z/PLC/F-SO3275</t>
  </si>
  <si>
    <t>Cordon 2m FLK20/EZ-DR/200 KONFEK</t>
  </si>
  <si>
    <t>Total</t>
  </si>
  <si>
    <t>TVA</t>
  </si>
  <si>
    <t>Total TTC</t>
  </si>
  <si>
    <t>UDE416300 : émetteur UDE6 433 6+2bts et récepteurs UDR0A400</t>
  </si>
  <si>
    <t>Radiocommande Maintenance et ses accessoires, dont 6 récepteurs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</si>
</sst>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6" x14ac:knownFonts="1">
    <font>
      <sz val="11"/>
      <color theme="1"/>
      <name val="Aptos Narrow"/>
      <family val="2"/>
      <scheme val="minor"/>
    </font>
    <font>
      <b/>
      <sz val="10"/>
      <color indexed="9"/>
      <name val="Trebuchet MS"/>
      <family val="2"/>
    </font>
    <font>
      <sz val="10"/>
      <name val="Arial"/>
      <family val="2"/>
    </font>
    <font>
      <b/>
      <sz val="10"/>
      <name val="Trebuchet MS"/>
      <family val="2"/>
    </font>
    <font>
      <i/>
      <sz val="10"/>
      <name val="Trebuchet MS"/>
      <family val="2"/>
    </font>
    <font>
      <b/>
      <sz val="20"/>
      <name val="Trebuchet MS"/>
      <family val="2"/>
    </font>
    <font>
      <b/>
      <sz val="10"/>
      <name val="Times New Roman"/>
      <family val="1"/>
    </font>
    <font>
      <i/>
      <sz val="10"/>
      <name val="Times New Roman"/>
      <family val="1"/>
    </font>
    <font>
      <b/>
      <sz val="9"/>
      <color indexed="8"/>
      <name val="Times New Roman"/>
      <family val="1"/>
    </font>
    <font>
      <sz val="11"/>
      <color theme="1"/>
      <name val="Trebuchet MS"/>
      <family val="2"/>
    </font>
    <font>
      <sz val="12"/>
      <color theme="1"/>
      <name val="Trebuchet MS"/>
      <family val="2"/>
    </font>
    <font>
      <sz val="12"/>
      <name val="Trebuchet MS"/>
      <family val="2"/>
    </font>
    <font>
      <sz val="12"/>
      <color rgb="FF333333"/>
      <name val="Trebuchet MS"/>
      <family val="2"/>
    </font>
    <font>
      <b/>
      <sz val="12"/>
      <name val="Trebuchet MS"/>
      <family val="2"/>
    </font>
    <font>
      <sz val="12"/>
      <color rgb="FF212121"/>
      <name val="Trebuchet MS"/>
      <family val="2"/>
    </font>
    <font>
      <b/>
      <sz val="12"/>
      <color indexed="9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theme="3" tint="0.8999908444471571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2" fillId="0" borderId="0" xfId="1" applyAlignment="1">
      <alignment horizontal="right"/>
    </xf>
    <xf numFmtId="0" fontId="2" fillId="0" borderId="0" xfId="1" applyAlignment="1">
      <alignment horizontal="left"/>
    </xf>
    <xf numFmtId="0" fontId="4" fillId="0" borderId="1" xfId="1" applyFont="1" applyBorder="1" applyAlignment="1" applyProtection="1">
      <alignment horizontal="left" vertical="center" wrapText="1"/>
      <protection locked="0"/>
    </xf>
    <xf numFmtId="0" fontId="4" fillId="0" borderId="2" xfId="1" applyFont="1" applyBorder="1" applyAlignment="1" applyProtection="1">
      <alignment horizontal="left" vertical="top"/>
      <protection locked="0"/>
    </xf>
    <xf numFmtId="0" fontId="2" fillId="0" borderId="0" xfId="1"/>
    <xf numFmtId="0" fontId="6" fillId="0" borderId="0" xfId="1" applyFont="1" applyAlignment="1">
      <alignment horizontal="right" vertical="top"/>
    </xf>
    <xf numFmtId="0" fontId="7" fillId="0" borderId="0" xfId="1" applyFont="1" applyAlignment="1" applyProtection="1">
      <alignment horizontal="right" vertical="top"/>
      <protection locked="0"/>
    </xf>
    <xf numFmtId="0" fontId="8" fillId="0" borderId="0" xfId="0" applyFont="1" applyAlignment="1">
      <alignment horizontal="left" vertical="center" readingOrder="1"/>
    </xf>
    <xf numFmtId="0" fontId="4" fillId="0" borderId="0" xfId="1" applyFont="1" applyAlignment="1" applyProtection="1">
      <alignment horizontal="right" vertical="top"/>
      <protection locked="0"/>
    </xf>
    <xf numFmtId="0" fontId="10" fillId="0" borderId="3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/>
    </xf>
    <xf numFmtId="0" fontId="1" fillId="2" borderId="9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0" fillId="0" borderId="7" xfId="0" applyBorder="1"/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64" fontId="0" fillId="0" borderId="7" xfId="0" applyNumberFormat="1" applyBorder="1"/>
    <xf numFmtId="0" fontId="10" fillId="0" borderId="7" xfId="0" applyFont="1" applyBorder="1" applyAlignment="1">
      <alignment horizontal="left" vertical="top"/>
    </xf>
    <xf numFmtId="0" fontId="10" fillId="0" borderId="7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7" xfId="0" applyFont="1" applyBorder="1" applyAlignment="1">
      <alignment horizontal="center" vertical="center"/>
    </xf>
    <xf numFmtId="164" fontId="3" fillId="3" borderId="7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15" fillId="3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8" xfId="0" applyBorder="1"/>
    <xf numFmtId="164" fontId="0" fillId="0" borderId="8" xfId="0" applyNumberFormat="1" applyBorder="1"/>
    <xf numFmtId="0" fontId="10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0" xfId="1" applyFont="1" applyAlignment="1">
      <alignment horizontal="center"/>
    </xf>
    <xf numFmtId="0" fontId="13" fillId="0" borderId="0" xfId="1" applyFont="1" applyAlignment="1">
      <alignment horizontal="left" vertical="center" wrapText="1"/>
    </xf>
    <xf numFmtId="0" fontId="0" fillId="0" borderId="0" xfId="0" applyAlignment="1"/>
    <xf numFmtId="0" fontId="3" fillId="0" borderId="0" xfId="1" applyFont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</cellXfs>
  <cellStyles count="2">
    <cellStyle name="Normal" xfId="0" builtinId="0"/>
    <cellStyle name="Normal 2 2" xfId="1" xr:uid="{053EA63D-410D-48B0-A418-D2B2ECD54C9B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voiesnavigablesdefrance-my.sharepoint.com/personal/laure_semblat_vnf_fr/Documents/UTI/CMS%20Decize/March&#233;%202025/Fourniture%20Electrique/2511I005A_projet_DQE_BPU_Ent.xls" TargetMode="External"/><Relationship Id="rId1" Type="http://schemas.openxmlformats.org/officeDocument/2006/relationships/externalLinkPath" Target="https://voiesnavigablesdefrance-my.sharepoint.com/personal/laure_semblat_vnf_fr/Documents/UTI/CMS%20Decize/March&#233;%202025/Fourniture%20Electrique/March&#233;s%20petit%20mat&#233;riel%20&#233;lectrique/2511I005A_projet_DQE_BPU_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PU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2D69D-0BD5-45DF-92B2-35EAC3783F06}">
  <dimension ref="A1:G137"/>
  <sheetViews>
    <sheetView tabSelected="1" topLeftCell="B1" workbookViewId="0">
      <selection activeCell="B7" sqref="B7:G7"/>
    </sheetView>
  </sheetViews>
  <sheetFormatPr baseColWidth="10" defaultColWidth="11.42578125" defaultRowHeight="15" x14ac:dyDescent="0.25"/>
  <cols>
    <col min="1" max="1" width="9" bestFit="1" customWidth="1"/>
    <col min="2" max="2" width="81.42578125" bestFit="1" customWidth="1"/>
    <col min="3" max="3" width="23.7109375" customWidth="1"/>
    <col min="4" max="4" width="24.28515625" bestFit="1" customWidth="1"/>
    <col min="5" max="5" width="21.140625" customWidth="1"/>
    <col min="7" max="7" width="23.7109375" customWidth="1"/>
  </cols>
  <sheetData>
    <row r="1" spans="1:7" x14ac:dyDescent="0.25">
      <c r="A1" s="8"/>
      <c r="B1" s="5"/>
      <c r="C1" s="5"/>
      <c r="D1" s="5"/>
    </row>
    <row r="2" spans="1:7" x14ac:dyDescent="0.25">
      <c r="A2" s="8"/>
      <c r="B2" s="9"/>
      <c r="C2" s="9"/>
      <c r="D2" s="9"/>
    </row>
    <row r="3" spans="1:7" x14ac:dyDescent="0.25">
      <c r="A3" s="8"/>
      <c r="B3" s="7"/>
      <c r="C3" s="7"/>
      <c r="D3" s="7"/>
      <c r="E3" s="6" t="s">
        <v>0</v>
      </c>
    </row>
    <row r="4" spans="1:7" ht="27.75" x14ac:dyDescent="0.45">
      <c r="A4" s="41" t="s">
        <v>1</v>
      </c>
      <c r="B4" s="41"/>
      <c r="C4" s="41"/>
      <c r="D4" s="41"/>
      <c r="E4" s="41"/>
    </row>
    <row r="5" spans="1:7" x14ac:dyDescent="0.25">
      <c r="A5" s="5"/>
      <c r="B5" s="5"/>
      <c r="C5" s="5"/>
      <c r="D5" s="5"/>
      <c r="E5" s="5"/>
    </row>
    <row r="6" spans="1:7" x14ac:dyDescent="0.25">
      <c r="A6" s="5"/>
      <c r="B6" s="5"/>
      <c r="C6" s="5"/>
      <c r="D6" s="5"/>
      <c r="E6" s="5"/>
    </row>
    <row r="7" spans="1:7" ht="34.5" customHeight="1" x14ac:dyDescent="0.25">
      <c r="A7" s="4" t="s">
        <v>2</v>
      </c>
      <c r="B7" s="42" t="s">
        <v>3</v>
      </c>
      <c r="C7" s="42"/>
      <c r="D7" s="42"/>
      <c r="E7" s="42"/>
      <c r="F7" s="43"/>
      <c r="G7" s="43"/>
    </row>
    <row r="8" spans="1:7" ht="30" x14ac:dyDescent="0.25">
      <c r="A8" s="3" t="s">
        <v>4</v>
      </c>
      <c r="B8" s="44" t="s">
        <v>5</v>
      </c>
      <c r="C8" s="44"/>
      <c r="D8" s="44"/>
      <c r="E8" s="44"/>
      <c r="F8" s="43"/>
      <c r="G8" s="43"/>
    </row>
    <row r="9" spans="1:7" x14ac:dyDescent="0.25">
      <c r="A9" s="1"/>
      <c r="B9" s="2"/>
      <c r="C9" s="2"/>
      <c r="D9" s="2"/>
      <c r="E9" s="1"/>
    </row>
    <row r="10" spans="1:7" ht="53.1" customHeight="1" x14ac:dyDescent="0.25">
      <c r="A10" s="18" t="s">
        <v>6</v>
      </c>
      <c r="B10" s="18" t="s">
        <v>7</v>
      </c>
      <c r="C10" s="18" t="s">
        <v>8</v>
      </c>
      <c r="D10" s="18" t="s">
        <v>9</v>
      </c>
      <c r="E10" s="18" t="s">
        <v>10</v>
      </c>
      <c r="F10" s="18" t="s">
        <v>11</v>
      </c>
      <c r="G10" s="18" t="s">
        <v>12</v>
      </c>
    </row>
    <row r="11" spans="1:7" ht="18" x14ac:dyDescent="0.25">
      <c r="A11" s="19"/>
      <c r="B11" s="21" t="s">
        <v>13</v>
      </c>
      <c r="C11" s="19"/>
      <c r="D11" s="19"/>
      <c r="E11" s="19"/>
      <c r="F11" s="19"/>
      <c r="G11" s="19"/>
    </row>
    <row r="12" spans="1:7" ht="18" x14ac:dyDescent="0.35">
      <c r="A12" s="36">
        <v>1.01</v>
      </c>
      <c r="B12" s="10" t="s">
        <v>14</v>
      </c>
      <c r="C12" s="24" t="s">
        <v>15</v>
      </c>
      <c r="D12" s="24">
        <v>2905340</v>
      </c>
      <c r="E12" s="27"/>
      <c r="F12" s="22">
        <v>2</v>
      </c>
      <c r="G12" s="27">
        <f t="shared" ref="G12:G43" si="0">E12*F12</f>
        <v>0</v>
      </c>
    </row>
    <row r="13" spans="1:7" ht="18" x14ac:dyDescent="0.35">
      <c r="A13" s="36">
        <f>A12+0.01</f>
        <v>1.02</v>
      </c>
      <c r="B13" s="11" t="s">
        <v>16</v>
      </c>
      <c r="C13" s="25" t="s">
        <v>17</v>
      </c>
      <c r="D13" s="25" t="s">
        <v>18</v>
      </c>
      <c r="E13" s="27"/>
      <c r="F13" s="22">
        <v>2</v>
      </c>
      <c r="G13" s="27">
        <f t="shared" si="0"/>
        <v>0</v>
      </c>
    </row>
    <row r="14" spans="1:7" ht="18" x14ac:dyDescent="0.35">
      <c r="A14" s="36">
        <f t="shared" ref="A14:A78" si="1">A13+0.01</f>
        <v>1.03</v>
      </c>
      <c r="B14" s="11" t="s">
        <v>19</v>
      </c>
      <c r="C14" s="25" t="s">
        <v>17</v>
      </c>
      <c r="D14" s="25" t="s">
        <v>20</v>
      </c>
      <c r="E14" s="27"/>
      <c r="F14" s="22">
        <v>2</v>
      </c>
      <c r="G14" s="27">
        <f t="shared" si="0"/>
        <v>0</v>
      </c>
    </row>
    <row r="15" spans="1:7" ht="18" x14ac:dyDescent="0.35">
      <c r="A15" s="36">
        <f t="shared" si="1"/>
        <v>1.04</v>
      </c>
      <c r="B15" s="11" t="s">
        <v>21</v>
      </c>
      <c r="C15" s="25" t="s">
        <v>17</v>
      </c>
      <c r="D15" s="25" t="s">
        <v>22</v>
      </c>
      <c r="E15" s="27"/>
      <c r="F15" s="22">
        <v>4</v>
      </c>
      <c r="G15" s="27">
        <f t="shared" si="0"/>
        <v>0</v>
      </c>
    </row>
    <row r="16" spans="1:7" ht="18" x14ac:dyDescent="0.35">
      <c r="A16" s="36">
        <f t="shared" si="1"/>
        <v>1.05</v>
      </c>
      <c r="B16" s="11" t="s">
        <v>23</v>
      </c>
      <c r="C16" s="25" t="s">
        <v>17</v>
      </c>
      <c r="D16" s="25" t="s">
        <v>24</v>
      </c>
      <c r="E16" s="27"/>
      <c r="F16" s="22">
        <v>2</v>
      </c>
      <c r="G16" s="27">
        <f t="shared" si="0"/>
        <v>0</v>
      </c>
    </row>
    <row r="17" spans="1:7" ht="18" x14ac:dyDescent="0.35">
      <c r="A17" s="36">
        <f t="shared" si="1"/>
        <v>1.06</v>
      </c>
      <c r="B17" s="11" t="s">
        <v>25</v>
      </c>
      <c r="C17" s="25" t="s">
        <v>17</v>
      </c>
      <c r="D17" s="25" t="s">
        <v>26</v>
      </c>
      <c r="E17" s="27"/>
      <c r="F17" s="22">
        <v>6</v>
      </c>
      <c r="G17" s="27">
        <f t="shared" si="0"/>
        <v>0</v>
      </c>
    </row>
    <row r="18" spans="1:7" ht="18" x14ac:dyDescent="0.35">
      <c r="A18" s="36">
        <f t="shared" si="1"/>
        <v>1.07</v>
      </c>
      <c r="B18" s="11" t="s">
        <v>27</v>
      </c>
      <c r="C18" s="25" t="s">
        <v>28</v>
      </c>
      <c r="D18" s="25">
        <v>53050</v>
      </c>
      <c r="E18" s="27"/>
      <c r="F18" s="22">
        <v>2</v>
      </c>
      <c r="G18" s="27">
        <f t="shared" si="0"/>
        <v>0</v>
      </c>
    </row>
    <row r="19" spans="1:7" ht="18" x14ac:dyDescent="0.35">
      <c r="A19" s="36">
        <f t="shared" si="1"/>
        <v>1.08</v>
      </c>
      <c r="B19" s="11" t="s">
        <v>29</v>
      </c>
      <c r="C19" s="25" t="s">
        <v>28</v>
      </c>
      <c r="D19" s="25">
        <v>52940</v>
      </c>
      <c r="E19" s="27"/>
      <c r="F19" s="22">
        <v>6</v>
      </c>
      <c r="G19" s="27">
        <f t="shared" si="0"/>
        <v>0</v>
      </c>
    </row>
    <row r="20" spans="1:7" ht="18" x14ac:dyDescent="0.35">
      <c r="A20" s="36">
        <f t="shared" si="1"/>
        <v>1.0900000000000001</v>
      </c>
      <c r="B20" s="11" t="s">
        <v>30</v>
      </c>
      <c r="C20" s="25" t="s">
        <v>28</v>
      </c>
      <c r="D20" s="25">
        <v>51146</v>
      </c>
      <c r="E20" s="27"/>
      <c r="F20" s="22">
        <v>2</v>
      </c>
      <c r="G20" s="27">
        <f t="shared" si="0"/>
        <v>0</v>
      </c>
    </row>
    <row r="21" spans="1:7" ht="18" x14ac:dyDescent="0.35">
      <c r="A21" s="36">
        <f t="shared" si="1"/>
        <v>1.1000000000000001</v>
      </c>
      <c r="B21" s="11" t="s">
        <v>31</v>
      </c>
      <c r="C21" s="25" t="s">
        <v>32</v>
      </c>
      <c r="D21" s="25">
        <v>43304104</v>
      </c>
      <c r="E21" s="27"/>
      <c r="F21" s="22">
        <v>2</v>
      </c>
      <c r="G21" s="27">
        <f t="shared" si="0"/>
        <v>0</v>
      </c>
    </row>
    <row r="22" spans="1:7" ht="18" x14ac:dyDescent="0.35">
      <c r="A22" s="36">
        <f t="shared" si="1"/>
        <v>1.1100000000000001</v>
      </c>
      <c r="B22" s="11" t="s">
        <v>33</v>
      </c>
      <c r="C22" s="25" t="s">
        <v>32</v>
      </c>
      <c r="D22" s="25">
        <v>43593043</v>
      </c>
      <c r="E22" s="27"/>
      <c r="F22" s="22">
        <v>2</v>
      </c>
      <c r="G22" s="27">
        <f t="shared" si="0"/>
        <v>0</v>
      </c>
    </row>
    <row r="23" spans="1:7" ht="18" x14ac:dyDescent="0.35">
      <c r="A23" s="36">
        <f t="shared" si="1"/>
        <v>1.1200000000000001</v>
      </c>
      <c r="B23" s="12" t="s">
        <v>34</v>
      </c>
      <c r="C23" s="25" t="s">
        <v>28</v>
      </c>
      <c r="D23" s="25">
        <v>53091</v>
      </c>
      <c r="E23" s="27"/>
      <c r="F23" s="22">
        <v>2</v>
      </c>
      <c r="G23" s="27">
        <f t="shared" si="0"/>
        <v>0</v>
      </c>
    </row>
    <row r="24" spans="1:7" ht="18" x14ac:dyDescent="0.35">
      <c r="A24" s="36">
        <f t="shared" si="1"/>
        <v>1.1300000000000001</v>
      </c>
      <c r="B24" s="12" t="s">
        <v>35</v>
      </c>
      <c r="C24" s="25" t="s">
        <v>17</v>
      </c>
      <c r="D24" s="25" t="s">
        <v>36</v>
      </c>
      <c r="E24" s="27"/>
      <c r="F24" s="22">
        <v>2</v>
      </c>
      <c r="G24" s="27">
        <f t="shared" si="0"/>
        <v>0</v>
      </c>
    </row>
    <row r="25" spans="1:7" ht="18" x14ac:dyDescent="0.35">
      <c r="A25" s="36">
        <f t="shared" si="1"/>
        <v>1.1400000000000001</v>
      </c>
      <c r="B25" s="11" t="s">
        <v>37</v>
      </c>
      <c r="C25" s="25" t="s">
        <v>17</v>
      </c>
      <c r="D25" s="25" t="s">
        <v>38</v>
      </c>
      <c r="E25" s="27"/>
      <c r="F25" s="22">
        <v>2</v>
      </c>
      <c r="G25" s="27">
        <f t="shared" si="0"/>
        <v>0</v>
      </c>
    </row>
    <row r="26" spans="1:7" ht="18" x14ac:dyDescent="0.35">
      <c r="A26" s="36">
        <f t="shared" si="1"/>
        <v>1.1500000000000001</v>
      </c>
      <c r="B26" s="11" t="s">
        <v>39</v>
      </c>
      <c r="C26" s="25" t="s">
        <v>40</v>
      </c>
      <c r="D26" s="25" t="s">
        <v>41</v>
      </c>
      <c r="E26" s="27"/>
      <c r="F26" s="22">
        <v>2</v>
      </c>
      <c r="G26" s="27">
        <f t="shared" si="0"/>
        <v>0</v>
      </c>
    </row>
    <row r="27" spans="1:7" ht="18" x14ac:dyDescent="0.35">
      <c r="A27" s="36">
        <f t="shared" si="1"/>
        <v>1.1600000000000001</v>
      </c>
      <c r="B27" s="13" t="s">
        <v>42</v>
      </c>
      <c r="C27" s="25" t="s">
        <v>17</v>
      </c>
      <c r="D27" s="25" t="s">
        <v>43</v>
      </c>
      <c r="E27" s="27"/>
      <c r="F27" s="22">
        <v>6</v>
      </c>
      <c r="G27" s="27">
        <f t="shared" si="0"/>
        <v>0</v>
      </c>
    </row>
    <row r="28" spans="1:7" ht="18" x14ac:dyDescent="0.35">
      <c r="A28" s="36">
        <f t="shared" si="1"/>
        <v>1.1700000000000002</v>
      </c>
      <c r="B28" s="11" t="s">
        <v>44</v>
      </c>
      <c r="C28" s="25" t="s">
        <v>17</v>
      </c>
      <c r="D28" s="25" t="s">
        <v>45</v>
      </c>
      <c r="E28" s="27"/>
      <c r="F28" s="22">
        <v>2</v>
      </c>
      <c r="G28" s="27">
        <f t="shared" si="0"/>
        <v>0</v>
      </c>
    </row>
    <row r="29" spans="1:7" ht="18" x14ac:dyDescent="0.35">
      <c r="A29" s="36">
        <f t="shared" si="1"/>
        <v>1.1800000000000002</v>
      </c>
      <c r="B29" s="11" t="s">
        <v>46</v>
      </c>
      <c r="C29" s="25" t="s">
        <v>17</v>
      </c>
      <c r="D29" s="25" t="s">
        <v>47</v>
      </c>
      <c r="E29" s="27"/>
      <c r="F29" s="22">
        <v>2</v>
      </c>
      <c r="G29" s="27">
        <f t="shared" si="0"/>
        <v>0</v>
      </c>
    </row>
    <row r="30" spans="1:7" ht="18" x14ac:dyDescent="0.35">
      <c r="A30" s="36">
        <f t="shared" si="1"/>
        <v>1.1900000000000002</v>
      </c>
      <c r="B30" s="11" t="s">
        <v>48</v>
      </c>
      <c r="C30" s="25" t="s">
        <v>17</v>
      </c>
      <c r="D30" s="25" t="s">
        <v>49</v>
      </c>
      <c r="E30" s="27"/>
      <c r="F30" s="22">
        <v>2</v>
      </c>
      <c r="G30" s="27">
        <f t="shared" si="0"/>
        <v>0</v>
      </c>
    </row>
    <row r="31" spans="1:7" ht="18" x14ac:dyDescent="0.35">
      <c r="A31" s="36">
        <f t="shared" si="1"/>
        <v>1.2000000000000002</v>
      </c>
      <c r="B31" s="11" t="s">
        <v>50</v>
      </c>
      <c r="C31" s="25" t="s">
        <v>17</v>
      </c>
      <c r="D31" s="25" t="s">
        <v>51</v>
      </c>
      <c r="E31" s="27"/>
      <c r="F31" s="22">
        <v>2</v>
      </c>
      <c r="G31" s="27">
        <f t="shared" si="0"/>
        <v>0</v>
      </c>
    </row>
    <row r="32" spans="1:7" ht="18" x14ac:dyDescent="0.35">
      <c r="A32" s="36">
        <f t="shared" si="1"/>
        <v>1.2100000000000002</v>
      </c>
      <c r="B32" s="14" t="s">
        <v>52</v>
      </c>
      <c r="C32" s="25" t="s">
        <v>17</v>
      </c>
      <c r="D32" s="25" t="s">
        <v>53</v>
      </c>
      <c r="E32" s="27"/>
      <c r="F32" s="22">
        <v>2</v>
      </c>
      <c r="G32" s="27">
        <f t="shared" si="0"/>
        <v>0</v>
      </c>
    </row>
    <row r="33" spans="1:7" ht="18" x14ac:dyDescent="0.35">
      <c r="A33" s="36">
        <f t="shared" si="1"/>
        <v>1.2200000000000002</v>
      </c>
      <c r="B33" s="11" t="s">
        <v>54</v>
      </c>
      <c r="C33" s="25" t="s">
        <v>15</v>
      </c>
      <c r="D33" s="25">
        <v>2981952</v>
      </c>
      <c r="E33" s="27"/>
      <c r="F33" s="22">
        <v>2</v>
      </c>
      <c r="G33" s="27">
        <f t="shared" si="0"/>
        <v>0</v>
      </c>
    </row>
    <row r="34" spans="1:7" ht="18" x14ac:dyDescent="0.35">
      <c r="A34" s="36">
        <f t="shared" si="1"/>
        <v>1.2300000000000002</v>
      </c>
      <c r="B34" s="11" t="s">
        <v>55</v>
      </c>
      <c r="C34" s="25" t="s">
        <v>17</v>
      </c>
      <c r="D34" s="25" t="s">
        <v>56</v>
      </c>
      <c r="E34" s="27"/>
      <c r="F34" s="22">
        <v>2</v>
      </c>
      <c r="G34" s="27">
        <f t="shared" si="0"/>
        <v>0</v>
      </c>
    </row>
    <row r="35" spans="1:7" ht="18" x14ac:dyDescent="0.35">
      <c r="A35" s="36">
        <f t="shared" si="1"/>
        <v>1.2400000000000002</v>
      </c>
      <c r="B35" s="15" t="s">
        <v>57</v>
      </c>
      <c r="C35" s="25" t="s">
        <v>17</v>
      </c>
      <c r="D35" s="25" t="s">
        <v>58</v>
      </c>
      <c r="E35" s="27"/>
      <c r="F35" s="22">
        <v>8</v>
      </c>
      <c r="G35" s="27">
        <f t="shared" si="0"/>
        <v>0</v>
      </c>
    </row>
    <row r="36" spans="1:7" ht="18" x14ac:dyDescent="0.35">
      <c r="A36" s="36">
        <f t="shared" si="1"/>
        <v>1.2500000000000002</v>
      </c>
      <c r="B36" s="11" t="s">
        <v>59</v>
      </c>
      <c r="C36" s="25" t="s">
        <v>17</v>
      </c>
      <c r="D36" s="25" t="s">
        <v>60</v>
      </c>
      <c r="E36" s="27"/>
      <c r="F36" s="22">
        <v>2</v>
      </c>
      <c r="G36" s="27">
        <f t="shared" si="0"/>
        <v>0</v>
      </c>
    </row>
    <row r="37" spans="1:7" ht="18" x14ac:dyDescent="0.35">
      <c r="A37" s="36">
        <f t="shared" si="1"/>
        <v>1.2600000000000002</v>
      </c>
      <c r="B37" s="11" t="s">
        <v>61</v>
      </c>
      <c r="C37" s="25" t="s">
        <v>17</v>
      </c>
      <c r="D37" s="25" t="s">
        <v>62</v>
      </c>
      <c r="E37" s="27"/>
      <c r="F37" s="22">
        <v>4</v>
      </c>
      <c r="G37" s="27">
        <f t="shared" si="0"/>
        <v>0</v>
      </c>
    </row>
    <row r="38" spans="1:7" ht="18" x14ac:dyDescent="0.35">
      <c r="A38" s="36">
        <f t="shared" si="1"/>
        <v>1.2700000000000002</v>
      </c>
      <c r="B38" s="11" t="s">
        <v>63</v>
      </c>
      <c r="C38" s="25" t="s">
        <v>17</v>
      </c>
      <c r="D38" s="25" t="s">
        <v>64</v>
      </c>
      <c r="E38" s="27"/>
      <c r="F38" s="22">
        <v>8</v>
      </c>
      <c r="G38" s="27">
        <f t="shared" si="0"/>
        <v>0</v>
      </c>
    </row>
    <row r="39" spans="1:7" ht="18" x14ac:dyDescent="0.35">
      <c r="A39" s="36">
        <f t="shared" si="1"/>
        <v>1.2800000000000002</v>
      </c>
      <c r="B39" s="11" t="s">
        <v>65</v>
      </c>
      <c r="C39" s="25" t="s">
        <v>17</v>
      </c>
      <c r="D39" s="25" t="s">
        <v>66</v>
      </c>
      <c r="E39" s="27"/>
      <c r="F39" s="22">
        <v>4</v>
      </c>
      <c r="G39" s="27">
        <f t="shared" si="0"/>
        <v>0</v>
      </c>
    </row>
    <row r="40" spans="1:7" ht="18" x14ac:dyDescent="0.35">
      <c r="A40" s="36">
        <f t="shared" si="1"/>
        <v>1.2900000000000003</v>
      </c>
      <c r="B40" s="12" t="s">
        <v>67</v>
      </c>
      <c r="C40" s="25" t="s">
        <v>17</v>
      </c>
      <c r="D40" s="25" t="s">
        <v>68</v>
      </c>
      <c r="E40" s="27"/>
      <c r="F40" s="22">
        <v>4</v>
      </c>
      <c r="G40" s="27">
        <f t="shared" si="0"/>
        <v>0</v>
      </c>
    </row>
    <row r="41" spans="1:7" ht="18" x14ac:dyDescent="0.35">
      <c r="A41" s="36">
        <f t="shared" si="1"/>
        <v>1.3000000000000003</v>
      </c>
      <c r="B41" s="13" t="s">
        <v>69</v>
      </c>
      <c r="C41" s="25" t="s">
        <v>17</v>
      </c>
      <c r="D41" s="25" t="s">
        <v>70</v>
      </c>
      <c r="E41" s="27"/>
      <c r="F41" s="22">
        <v>4</v>
      </c>
      <c r="G41" s="27">
        <f t="shared" si="0"/>
        <v>0</v>
      </c>
    </row>
    <row r="42" spans="1:7" ht="18" x14ac:dyDescent="0.35">
      <c r="A42" s="36">
        <f t="shared" si="1"/>
        <v>1.3100000000000003</v>
      </c>
      <c r="B42" s="11" t="s">
        <v>71</v>
      </c>
      <c r="C42" s="25" t="s">
        <v>17</v>
      </c>
      <c r="D42" s="25" t="s">
        <v>72</v>
      </c>
      <c r="E42" s="27"/>
      <c r="F42" s="22">
        <v>4</v>
      </c>
      <c r="G42" s="27">
        <f t="shared" si="0"/>
        <v>0</v>
      </c>
    </row>
    <row r="43" spans="1:7" ht="18" x14ac:dyDescent="0.35">
      <c r="A43" s="36">
        <f t="shared" si="1"/>
        <v>1.3200000000000003</v>
      </c>
      <c r="B43" s="13" t="s">
        <v>73</v>
      </c>
      <c r="C43" s="25" t="s">
        <v>17</v>
      </c>
      <c r="D43" s="25" t="s">
        <v>74</v>
      </c>
      <c r="E43" s="27"/>
      <c r="F43" s="22">
        <v>4</v>
      </c>
      <c r="G43" s="27">
        <f t="shared" si="0"/>
        <v>0</v>
      </c>
    </row>
    <row r="44" spans="1:7" ht="18" x14ac:dyDescent="0.35">
      <c r="A44" s="36">
        <f t="shared" si="1"/>
        <v>1.3300000000000003</v>
      </c>
      <c r="B44" s="11" t="s">
        <v>75</v>
      </c>
      <c r="C44" s="25" t="s">
        <v>76</v>
      </c>
      <c r="D44" s="25" t="s">
        <v>77</v>
      </c>
      <c r="E44" s="27"/>
      <c r="F44" s="22">
        <v>2</v>
      </c>
      <c r="G44" s="27">
        <f t="shared" ref="G44:G75" si="2">E44*F44</f>
        <v>0</v>
      </c>
    </row>
    <row r="45" spans="1:7" ht="18" x14ac:dyDescent="0.35">
      <c r="A45" s="36">
        <f t="shared" si="1"/>
        <v>1.3400000000000003</v>
      </c>
      <c r="B45" s="12" t="s">
        <v>78</v>
      </c>
      <c r="C45" s="25" t="s">
        <v>17</v>
      </c>
      <c r="D45" s="25" t="s">
        <v>79</v>
      </c>
      <c r="E45" s="27"/>
      <c r="F45" s="22">
        <v>4</v>
      </c>
      <c r="G45" s="27">
        <f t="shared" si="2"/>
        <v>0</v>
      </c>
    </row>
    <row r="46" spans="1:7" ht="18" x14ac:dyDescent="0.35">
      <c r="A46" s="36">
        <f t="shared" si="1"/>
        <v>1.3500000000000003</v>
      </c>
      <c r="B46" s="11" t="s">
        <v>80</v>
      </c>
      <c r="C46" s="25" t="s">
        <v>81</v>
      </c>
      <c r="D46" s="25">
        <v>2905333</v>
      </c>
      <c r="E46" s="27"/>
      <c r="F46" s="22">
        <v>4</v>
      </c>
      <c r="G46" s="27">
        <f t="shared" si="2"/>
        <v>0</v>
      </c>
    </row>
    <row r="47" spans="1:7" ht="18" x14ac:dyDescent="0.35">
      <c r="A47" s="36">
        <f t="shared" si="1"/>
        <v>1.3600000000000003</v>
      </c>
      <c r="B47" s="11" t="s">
        <v>82</v>
      </c>
      <c r="C47" s="25" t="s">
        <v>81</v>
      </c>
      <c r="D47" s="25">
        <v>2907865</v>
      </c>
      <c r="E47" s="27"/>
      <c r="F47" s="22">
        <v>2</v>
      </c>
      <c r="G47" s="27">
        <f t="shared" si="2"/>
        <v>0</v>
      </c>
    </row>
    <row r="48" spans="1:7" ht="18" x14ac:dyDescent="0.35">
      <c r="A48" s="36">
        <f t="shared" si="1"/>
        <v>1.3700000000000003</v>
      </c>
      <c r="B48" s="17" t="s">
        <v>83</v>
      </c>
      <c r="C48" s="25" t="s">
        <v>81</v>
      </c>
      <c r="D48" s="25">
        <v>2906750</v>
      </c>
      <c r="E48" s="27"/>
      <c r="F48" s="22">
        <v>10</v>
      </c>
      <c r="G48" s="27">
        <f t="shared" si="2"/>
        <v>0</v>
      </c>
    </row>
    <row r="49" spans="1:7" ht="18" x14ac:dyDescent="0.35">
      <c r="A49" s="36">
        <f t="shared" si="1"/>
        <v>1.3800000000000003</v>
      </c>
      <c r="B49" s="17" t="s">
        <v>84</v>
      </c>
      <c r="C49" s="25" t="s">
        <v>85</v>
      </c>
      <c r="D49" s="25" t="s">
        <v>86</v>
      </c>
      <c r="E49" s="27"/>
      <c r="F49" s="22">
        <v>8</v>
      </c>
      <c r="G49" s="27">
        <f t="shared" si="2"/>
        <v>0</v>
      </c>
    </row>
    <row r="50" spans="1:7" ht="18" x14ac:dyDescent="0.35">
      <c r="A50" s="36">
        <f t="shared" si="1"/>
        <v>1.3900000000000003</v>
      </c>
      <c r="B50" s="17" t="s">
        <v>87</v>
      </c>
      <c r="C50" s="25" t="s">
        <v>28</v>
      </c>
      <c r="D50" s="25">
        <v>400401</v>
      </c>
      <c r="E50" s="27"/>
      <c r="F50" s="22">
        <v>2</v>
      </c>
      <c r="G50" s="27">
        <f t="shared" si="2"/>
        <v>0</v>
      </c>
    </row>
    <row r="51" spans="1:7" ht="18" x14ac:dyDescent="0.35">
      <c r="A51" s="36">
        <f t="shared" si="1"/>
        <v>1.4000000000000004</v>
      </c>
      <c r="B51" s="11" t="s">
        <v>88</v>
      </c>
      <c r="C51" s="25" t="s">
        <v>81</v>
      </c>
      <c r="D51" s="25">
        <v>2904601</v>
      </c>
      <c r="E51" s="27"/>
      <c r="F51" s="22">
        <v>2</v>
      </c>
      <c r="G51" s="27">
        <f t="shared" si="2"/>
        <v>0</v>
      </c>
    </row>
    <row r="52" spans="1:7" ht="18" x14ac:dyDescent="0.35">
      <c r="A52" s="36">
        <f t="shared" si="1"/>
        <v>1.4100000000000004</v>
      </c>
      <c r="B52" s="11" t="s">
        <v>89</v>
      </c>
      <c r="C52" s="25" t="s">
        <v>81</v>
      </c>
      <c r="D52" s="25">
        <v>2907067</v>
      </c>
      <c r="E52" s="27"/>
      <c r="F52" s="22">
        <v>2</v>
      </c>
      <c r="G52" s="27">
        <f t="shared" si="2"/>
        <v>0</v>
      </c>
    </row>
    <row r="53" spans="1:7" ht="18" x14ac:dyDescent="0.35">
      <c r="A53" s="36">
        <f t="shared" si="1"/>
        <v>1.4200000000000004</v>
      </c>
      <c r="B53" s="11" t="s">
        <v>90</v>
      </c>
      <c r="C53" s="25" t="s">
        <v>81</v>
      </c>
      <c r="D53" s="25">
        <v>2907990</v>
      </c>
      <c r="E53" s="27"/>
      <c r="F53" s="22">
        <v>2</v>
      </c>
      <c r="G53" s="27">
        <f t="shared" si="2"/>
        <v>0</v>
      </c>
    </row>
    <row r="54" spans="1:7" ht="18" x14ac:dyDescent="0.35">
      <c r="A54" s="36">
        <f t="shared" si="1"/>
        <v>1.4300000000000004</v>
      </c>
      <c r="B54" s="11" t="s">
        <v>91</v>
      </c>
      <c r="C54" s="25" t="s">
        <v>92</v>
      </c>
      <c r="D54" s="25" t="s">
        <v>93</v>
      </c>
      <c r="E54" s="27"/>
      <c r="F54" s="22">
        <v>18</v>
      </c>
      <c r="G54" s="27">
        <f t="shared" si="2"/>
        <v>0</v>
      </c>
    </row>
    <row r="55" spans="1:7" ht="18" x14ac:dyDescent="0.35">
      <c r="A55" s="36">
        <f t="shared" si="1"/>
        <v>1.4400000000000004</v>
      </c>
      <c r="B55" s="11" t="s">
        <v>94</v>
      </c>
      <c r="C55" s="25" t="s">
        <v>95</v>
      </c>
      <c r="D55" s="25" t="s">
        <v>96</v>
      </c>
      <c r="E55" s="27"/>
      <c r="F55" s="22">
        <v>2</v>
      </c>
      <c r="G55" s="27">
        <f t="shared" si="2"/>
        <v>0</v>
      </c>
    </row>
    <row r="56" spans="1:7" ht="18" x14ac:dyDescent="0.35">
      <c r="A56" s="36">
        <f t="shared" si="1"/>
        <v>1.4500000000000004</v>
      </c>
      <c r="B56" s="11" t="s">
        <v>97</v>
      </c>
      <c r="C56" s="25" t="s">
        <v>95</v>
      </c>
      <c r="D56" s="25" t="s">
        <v>98</v>
      </c>
      <c r="E56" s="27"/>
      <c r="F56" s="22">
        <v>4</v>
      </c>
      <c r="G56" s="27">
        <f t="shared" si="2"/>
        <v>0</v>
      </c>
    </row>
    <row r="57" spans="1:7" ht="18" x14ac:dyDescent="0.35">
      <c r="A57" s="36">
        <f t="shared" si="1"/>
        <v>1.4600000000000004</v>
      </c>
      <c r="B57" s="11" t="s">
        <v>99</v>
      </c>
      <c r="C57" s="25" t="s">
        <v>28</v>
      </c>
      <c r="D57" s="25">
        <v>37261</v>
      </c>
      <c r="E57" s="27"/>
      <c r="F57" s="22">
        <v>240</v>
      </c>
      <c r="G57" s="27">
        <f t="shared" si="2"/>
        <v>0</v>
      </c>
    </row>
    <row r="58" spans="1:7" ht="18" x14ac:dyDescent="0.35">
      <c r="A58" s="36">
        <f t="shared" si="1"/>
        <v>1.4700000000000004</v>
      </c>
      <c r="B58" s="11" t="s">
        <v>100</v>
      </c>
      <c r="C58" s="25" t="s">
        <v>28</v>
      </c>
      <c r="D58" s="25">
        <v>37271</v>
      </c>
      <c r="E58" s="27"/>
      <c r="F58" s="22">
        <v>24</v>
      </c>
      <c r="G58" s="27">
        <f t="shared" si="2"/>
        <v>0</v>
      </c>
    </row>
    <row r="59" spans="1:7" ht="18" x14ac:dyDescent="0.35">
      <c r="A59" s="36">
        <f t="shared" si="1"/>
        <v>1.4800000000000004</v>
      </c>
      <c r="B59" s="11" t="s">
        <v>101</v>
      </c>
      <c r="C59" s="25" t="s">
        <v>28</v>
      </c>
      <c r="D59" s="25">
        <v>37161</v>
      </c>
      <c r="E59" s="27"/>
      <c r="F59" s="22">
        <v>88</v>
      </c>
      <c r="G59" s="27">
        <f t="shared" si="2"/>
        <v>0</v>
      </c>
    </row>
    <row r="60" spans="1:7" ht="18" x14ac:dyDescent="0.35">
      <c r="A60" s="36">
        <f t="shared" si="1"/>
        <v>1.4900000000000004</v>
      </c>
      <c r="B60" s="11" t="s">
        <v>102</v>
      </c>
      <c r="C60" s="25" t="s">
        <v>28</v>
      </c>
      <c r="D60" s="25">
        <v>37171</v>
      </c>
      <c r="E60" s="27"/>
      <c r="F60" s="22">
        <v>20</v>
      </c>
      <c r="G60" s="27">
        <f t="shared" si="2"/>
        <v>0</v>
      </c>
    </row>
    <row r="61" spans="1:7" ht="18" x14ac:dyDescent="0.35">
      <c r="A61" s="36">
        <f t="shared" si="1"/>
        <v>1.5000000000000004</v>
      </c>
      <c r="B61" s="13" t="s">
        <v>103</v>
      </c>
      <c r="C61" s="25" t="s">
        <v>28</v>
      </c>
      <c r="D61" s="25">
        <v>37101</v>
      </c>
      <c r="E61" s="27"/>
      <c r="F61" s="22">
        <v>120</v>
      </c>
      <c r="G61" s="27">
        <f t="shared" si="2"/>
        <v>0</v>
      </c>
    </row>
    <row r="62" spans="1:7" ht="18" x14ac:dyDescent="0.35">
      <c r="A62" s="36">
        <f t="shared" si="1"/>
        <v>1.5100000000000005</v>
      </c>
      <c r="B62" s="13" t="s">
        <v>104</v>
      </c>
      <c r="C62" s="25" t="s">
        <v>28</v>
      </c>
      <c r="D62" s="25">
        <v>37201</v>
      </c>
      <c r="E62" s="27"/>
      <c r="F62" s="22">
        <v>50</v>
      </c>
      <c r="G62" s="27">
        <f t="shared" si="2"/>
        <v>0</v>
      </c>
    </row>
    <row r="63" spans="1:7" ht="18" x14ac:dyDescent="0.35">
      <c r="A63" s="36">
        <f t="shared" si="1"/>
        <v>1.5200000000000005</v>
      </c>
      <c r="B63" s="11" t="s">
        <v>105</v>
      </c>
      <c r="C63" s="25" t="s">
        <v>28</v>
      </c>
      <c r="D63" s="25">
        <v>10850039</v>
      </c>
      <c r="E63" s="27"/>
      <c r="F63" s="22">
        <v>2</v>
      </c>
      <c r="G63" s="27">
        <f t="shared" si="2"/>
        <v>0</v>
      </c>
    </row>
    <row r="64" spans="1:7" ht="18" x14ac:dyDescent="0.35">
      <c r="A64" s="36">
        <f t="shared" si="1"/>
        <v>1.5300000000000005</v>
      </c>
      <c r="B64" s="11" t="s">
        <v>106</v>
      </c>
      <c r="C64" s="25" t="s">
        <v>81</v>
      </c>
      <c r="D64" s="25">
        <v>1110466</v>
      </c>
      <c r="E64" s="27"/>
      <c r="F64" s="22">
        <v>2</v>
      </c>
      <c r="G64" s="27">
        <f t="shared" si="2"/>
        <v>0</v>
      </c>
    </row>
    <row r="65" spans="1:7" ht="18" x14ac:dyDescent="0.35">
      <c r="A65" s="36">
        <f t="shared" si="1"/>
        <v>1.5400000000000005</v>
      </c>
      <c r="B65" s="11" t="s">
        <v>107</v>
      </c>
      <c r="C65" s="25" t="s">
        <v>17</v>
      </c>
      <c r="D65" s="25" t="s">
        <v>108</v>
      </c>
      <c r="E65" s="27"/>
      <c r="F65" s="22">
        <v>2</v>
      </c>
      <c r="G65" s="27">
        <f t="shared" si="2"/>
        <v>0</v>
      </c>
    </row>
    <row r="66" spans="1:7" ht="18" x14ac:dyDescent="0.35">
      <c r="A66" s="36">
        <f t="shared" si="1"/>
        <v>1.5500000000000005</v>
      </c>
      <c r="B66" s="17" t="s">
        <v>109</v>
      </c>
      <c r="C66" s="25" t="s">
        <v>81</v>
      </c>
      <c r="D66" s="25">
        <v>2908262</v>
      </c>
      <c r="E66" s="27"/>
      <c r="F66" s="22">
        <v>32</v>
      </c>
      <c r="G66" s="27">
        <f t="shared" si="2"/>
        <v>0</v>
      </c>
    </row>
    <row r="67" spans="1:7" ht="18" x14ac:dyDescent="0.35">
      <c r="A67" s="36">
        <f t="shared" si="1"/>
        <v>1.5600000000000005</v>
      </c>
      <c r="B67" s="17" t="s">
        <v>110</v>
      </c>
      <c r="C67" s="25" t="s">
        <v>81</v>
      </c>
      <c r="D67" s="25">
        <v>2909909</v>
      </c>
      <c r="E67" s="27"/>
      <c r="F67" s="22">
        <v>8</v>
      </c>
      <c r="G67" s="27">
        <f t="shared" si="2"/>
        <v>0</v>
      </c>
    </row>
    <row r="68" spans="1:7" ht="18" x14ac:dyDescent="0.35">
      <c r="A68" s="36">
        <f t="shared" si="1"/>
        <v>1.5700000000000005</v>
      </c>
      <c r="B68" s="11" t="s">
        <v>111</v>
      </c>
      <c r="C68" s="25" t="s">
        <v>81</v>
      </c>
      <c r="D68" s="25">
        <v>3270158</v>
      </c>
      <c r="E68" s="27"/>
      <c r="F68" s="22">
        <v>8</v>
      </c>
      <c r="G68" s="27">
        <f t="shared" si="2"/>
        <v>0</v>
      </c>
    </row>
    <row r="69" spans="1:7" ht="36" x14ac:dyDescent="0.35">
      <c r="A69" s="36">
        <f t="shared" si="1"/>
        <v>1.5800000000000005</v>
      </c>
      <c r="B69" s="45" t="s">
        <v>112</v>
      </c>
      <c r="C69" s="25" t="s">
        <v>17</v>
      </c>
      <c r="D69" s="25" t="s">
        <v>113</v>
      </c>
      <c r="E69" s="27"/>
      <c r="F69" s="22">
        <v>4</v>
      </c>
      <c r="G69" s="27">
        <f t="shared" si="2"/>
        <v>0</v>
      </c>
    </row>
    <row r="70" spans="1:7" ht="18" x14ac:dyDescent="0.35">
      <c r="A70" s="36">
        <f t="shared" si="1"/>
        <v>1.5900000000000005</v>
      </c>
      <c r="B70" s="11" t="s">
        <v>114</v>
      </c>
      <c r="C70" s="25" t="s">
        <v>17</v>
      </c>
      <c r="D70" s="25" t="s">
        <v>115</v>
      </c>
      <c r="E70" s="27"/>
      <c r="F70" s="22">
        <v>2</v>
      </c>
      <c r="G70" s="27">
        <f t="shared" si="2"/>
        <v>0</v>
      </c>
    </row>
    <row r="71" spans="1:7" ht="18" x14ac:dyDescent="0.35">
      <c r="A71" s="36">
        <f t="shared" si="1"/>
        <v>1.6000000000000005</v>
      </c>
      <c r="B71" s="13" t="s">
        <v>116</v>
      </c>
      <c r="C71" s="25" t="s">
        <v>117</v>
      </c>
      <c r="D71" s="25" t="s">
        <v>118</v>
      </c>
      <c r="E71" s="27"/>
      <c r="F71" s="22">
        <v>2</v>
      </c>
      <c r="G71" s="27">
        <f t="shared" si="2"/>
        <v>0</v>
      </c>
    </row>
    <row r="72" spans="1:7" ht="18" x14ac:dyDescent="0.35">
      <c r="A72" s="36">
        <f t="shared" si="1"/>
        <v>1.6100000000000005</v>
      </c>
      <c r="B72" s="13" t="s">
        <v>119</v>
      </c>
      <c r="C72" s="25" t="s">
        <v>117</v>
      </c>
      <c r="D72" s="25" t="s">
        <v>120</v>
      </c>
      <c r="E72" s="27"/>
      <c r="F72" s="22">
        <v>2</v>
      </c>
      <c r="G72" s="27">
        <f t="shared" si="2"/>
        <v>0</v>
      </c>
    </row>
    <row r="73" spans="1:7" ht="18" x14ac:dyDescent="0.35">
      <c r="A73" s="36">
        <f t="shared" si="1"/>
        <v>1.6200000000000006</v>
      </c>
      <c r="B73" s="13" t="s">
        <v>121</v>
      </c>
      <c r="C73" s="25" t="s">
        <v>117</v>
      </c>
      <c r="D73" s="25" t="s">
        <v>122</v>
      </c>
      <c r="E73" s="27"/>
      <c r="F73" s="22">
        <v>2</v>
      </c>
      <c r="G73" s="27">
        <f t="shared" si="2"/>
        <v>0</v>
      </c>
    </row>
    <row r="74" spans="1:7" ht="18" x14ac:dyDescent="0.35">
      <c r="A74" s="36">
        <f t="shared" si="1"/>
        <v>1.6300000000000006</v>
      </c>
      <c r="B74" s="13" t="s">
        <v>123</v>
      </c>
      <c r="C74" s="25" t="s">
        <v>117</v>
      </c>
      <c r="D74" s="25" t="s">
        <v>124</v>
      </c>
      <c r="E74" s="27"/>
      <c r="F74" s="22">
        <v>2</v>
      </c>
      <c r="G74" s="27">
        <f t="shared" si="2"/>
        <v>0</v>
      </c>
    </row>
    <row r="75" spans="1:7" ht="18" x14ac:dyDescent="0.35">
      <c r="A75" s="36">
        <f t="shared" si="1"/>
        <v>1.6400000000000006</v>
      </c>
      <c r="B75" s="13" t="s">
        <v>125</v>
      </c>
      <c r="C75" s="25" t="s">
        <v>117</v>
      </c>
      <c r="D75" s="25" t="s">
        <v>126</v>
      </c>
      <c r="E75" s="27"/>
      <c r="F75" s="22">
        <v>2</v>
      </c>
      <c r="G75" s="27">
        <f t="shared" si="2"/>
        <v>0</v>
      </c>
    </row>
    <row r="76" spans="1:7" ht="18" x14ac:dyDescent="0.35">
      <c r="A76" s="36">
        <f t="shared" si="1"/>
        <v>1.6500000000000006</v>
      </c>
      <c r="B76" s="13" t="s">
        <v>127</v>
      </c>
      <c r="C76" s="25" t="s">
        <v>117</v>
      </c>
      <c r="D76" s="25" t="s">
        <v>128</v>
      </c>
      <c r="E76" s="27"/>
      <c r="F76" s="22">
        <v>2</v>
      </c>
      <c r="G76" s="27">
        <f t="shared" ref="G76:G87" si="3">E76*F76</f>
        <v>0</v>
      </c>
    </row>
    <row r="77" spans="1:7" ht="18" x14ac:dyDescent="0.35">
      <c r="A77" s="36">
        <f t="shared" si="1"/>
        <v>1.6600000000000006</v>
      </c>
      <c r="B77" s="13" t="s">
        <v>129</v>
      </c>
      <c r="C77" s="25" t="s">
        <v>117</v>
      </c>
      <c r="D77" s="25" t="s">
        <v>130</v>
      </c>
      <c r="E77" s="27"/>
      <c r="F77" s="22">
        <v>2</v>
      </c>
      <c r="G77" s="27">
        <f t="shared" si="3"/>
        <v>0</v>
      </c>
    </row>
    <row r="78" spans="1:7" ht="18" x14ac:dyDescent="0.35">
      <c r="A78" s="36">
        <f t="shared" si="1"/>
        <v>1.6700000000000006</v>
      </c>
      <c r="B78" s="13" t="s">
        <v>131</v>
      </c>
      <c r="C78" s="25" t="s">
        <v>17</v>
      </c>
      <c r="D78" s="25" t="s">
        <v>132</v>
      </c>
      <c r="E78" s="27"/>
      <c r="F78" s="22">
        <v>2</v>
      </c>
      <c r="G78" s="27">
        <f t="shared" si="3"/>
        <v>0</v>
      </c>
    </row>
    <row r="79" spans="1:7" ht="18" x14ac:dyDescent="0.35">
      <c r="A79" s="36">
        <f t="shared" ref="A79:A87" si="4">A78+0.01</f>
        <v>1.6800000000000006</v>
      </c>
      <c r="B79" s="13" t="s">
        <v>133</v>
      </c>
      <c r="C79" s="25" t="s">
        <v>134</v>
      </c>
      <c r="D79" s="25">
        <v>31998</v>
      </c>
      <c r="E79" s="27"/>
      <c r="F79" s="22">
        <v>2</v>
      </c>
      <c r="G79" s="27">
        <f t="shared" si="3"/>
        <v>0</v>
      </c>
    </row>
    <row r="80" spans="1:7" ht="36" x14ac:dyDescent="0.35">
      <c r="A80" s="36">
        <f t="shared" si="4"/>
        <v>1.6900000000000006</v>
      </c>
      <c r="B80" s="13" t="s">
        <v>135</v>
      </c>
      <c r="C80" s="25" t="s">
        <v>17</v>
      </c>
      <c r="D80" s="25" t="s">
        <v>136</v>
      </c>
      <c r="E80" s="27"/>
      <c r="F80" s="22">
        <v>10</v>
      </c>
      <c r="G80" s="27">
        <f t="shared" si="3"/>
        <v>0</v>
      </c>
    </row>
    <row r="81" spans="1:7" ht="18" x14ac:dyDescent="0.35">
      <c r="A81" s="36">
        <f t="shared" si="4"/>
        <v>1.7000000000000006</v>
      </c>
      <c r="B81" s="13" t="s">
        <v>137</v>
      </c>
      <c r="C81" s="25" t="s">
        <v>17</v>
      </c>
      <c r="D81" s="25" t="s">
        <v>138</v>
      </c>
      <c r="E81" s="27"/>
      <c r="F81" s="22">
        <v>4</v>
      </c>
      <c r="G81" s="27">
        <f t="shared" si="3"/>
        <v>0</v>
      </c>
    </row>
    <row r="82" spans="1:7" ht="18" x14ac:dyDescent="0.35">
      <c r="A82" s="36">
        <f t="shared" si="4"/>
        <v>1.7100000000000006</v>
      </c>
      <c r="B82" s="13" t="s">
        <v>139</v>
      </c>
      <c r="C82" s="25" t="s">
        <v>17</v>
      </c>
      <c r="D82" s="25" t="s">
        <v>140</v>
      </c>
      <c r="E82" s="27"/>
      <c r="F82" s="22">
        <v>2</v>
      </c>
      <c r="G82" s="27">
        <f t="shared" si="3"/>
        <v>0</v>
      </c>
    </row>
    <row r="83" spans="1:7" ht="18" x14ac:dyDescent="0.35">
      <c r="A83" s="36">
        <f t="shared" si="4"/>
        <v>1.7200000000000006</v>
      </c>
      <c r="B83" s="13" t="s">
        <v>141</v>
      </c>
      <c r="C83" s="25" t="s">
        <v>17</v>
      </c>
      <c r="D83" s="25" t="s">
        <v>142</v>
      </c>
      <c r="E83" s="27"/>
      <c r="F83" s="22">
        <v>2</v>
      </c>
      <c r="G83" s="27">
        <f t="shared" si="3"/>
        <v>0</v>
      </c>
    </row>
    <row r="84" spans="1:7" ht="18" x14ac:dyDescent="0.35">
      <c r="A84" s="36">
        <f t="shared" si="4"/>
        <v>1.7300000000000006</v>
      </c>
      <c r="B84" s="13" t="s">
        <v>143</v>
      </c>
      <c r="C84" s="25" t="s">
        <v>17</v>
      </c>
      <c r="D84" s="25" t="s">
        <v>144</v>
      </c>
      <c r="E84" s="27"/>
      <c r="F84" s="22">
        <v>4</v>
      </c>
      <c r="G84" s="27">
        <f t="shared" si="3"/>
        <v>0</v>
      </c>
    </row>
    <row r="85" spans="1:7" ht="18" x14ac:dyDescent="0.35">
      <c r="A85" s="36">
        <f t="shared" si="4"/>
        <v>1.7400000000000007</v>
      </c>
      <c r="B85" s="13" t="s">
        <v>145</v>
      </c>
      <c r="C85" s="25" t="s">
        <v>17</v>
      </c>
      <c r="D85" s="25" t="s">
        <v>146</v>
      </c>
      <c r="E85" s="27"/>
      <c r="F85" s="22">
        <v>4</v>
      </c>
      <c r="G85" s="27">
        <f t="shared" si="3"/>
        <v>0</v>
      </c>
    </row>
    <row r="86" spans="1:7" ht="36" x14ac:dyDescent="0.35">
      <c r="A86" s="36">
        <f t="shared" si="4"/>
        <v>1.7500000000000007</v>
      </c>
      <c r="B86" s="13" t="s">
        <v>147</v>
      </c>
      <c r="C86" s="25" t="s">
        <v>17</v>
      </c>
      <c r="D86" s="25" t="s">
        <v>148</v>
      </c>
      <c r="E86" s="27"/>
      <c r="F86" s="22">
        <v>4</v>
      </c>
      <c r="G86" s="27">
        <f t="shared" si="3"/>
        <v>0</v>
      </c>
    </row>
    <row r="87" spans="1:7" ht="18" x14ac:dyDescent="0.35">
      <c r="A87" s="36">
        <f t="shared" si="4"/>
        <v>1.7600000000000007</v>
      </c>
      <c r="B87" s="16" t="s">
        <v>149</v>
      </c>
      <c r="C87" s="25" t="s">
        <v>17</v>
      </c>
      <c r="D87" s="26" t="s">
        <v>150</v>
      </c>
      <c r="E87" s="27"/>
      <c r="F87" s="22">
        <v>4</v>
      </c>
      <c r="G87" s="27">
        <f t="shared" si="3"/>
        <v>0</v>
      </c>
    </row>
    <row r="88" spans="1:7" ht="18" x14ac:dyDescent="0.25">
      <c r="A88" s="35"/>
      <c r="B88" s="21" t="s">
        <v>151</v>
      </c>
      <c r="C88" s="19"/>
      <c r="D88" s="19"/>
      <c r="E88" s="19"/>
      <c r="F88" s="19"/>
      <c r="G88" s="19"/>
    </row>
    <row r="89" spans="1:7" ht="18" x14ac:dyDescent="0.35">
      <c r="A89" s="36">
        <v>5.01</v>
      </c>
      <c r="B89" s="10" t="s">
        <v>152</v>
      </c>
      <c r="C89" s="30"/>
      <c r="D89" s="26"/>
      <c r="E89" s="23"/>
      <c r="F89" s="34">
        <v>2</v>
      </c>
      <c r="G89" s="27">
        <f t="shared" ref="G89:G111" si="5">E89*F89</f>
        <v>0</v>
      </c>
    </row>
    <row r="90" spans="1:7" ht="18" x14ac:dyDescent="0.35">
      <c r="A90" s="36">
        <f>0.01+A89</f>
        <v>5.0199999999999996</v>
      </c>
      <c r="B90" s="10" t="s">
        <v>153</v>
      </c>
      <c r="C90" s="30"/>
      <c r="D90" s="26"/>
      <c r="E90" s="23"/>
      <c r="F90" s="34">
        <v>2</v>
      </c>
      <c r="G90" s="27">
        <f t="shared" si="5"/>
        <v>0</v>
      </c>
    </row>
    <row r="91" spans="1:7" ht="18" x14ac:dyDescent="0.35">
      <c r="A91" s="36">
        <f t="shared" ref="A91:A111" si="6">0.01+A90</f>
        <v>5.0299999999999994</v>
      </c>
      <c r="B91" s="10" t="s">
        <v>154</v>
      </c>
      <c r="C91" s="30"/>
      <c r="D91" s="26"/>
      <c r="E91" s="23"/>
      <c r="F91" s="34">
        <v>2</v>
      </c>
      <c r="G91" s="27">
        <f t="shared" si="5"/>
        <v>0</v>
      </c>
    </row>
    <row r="92" spans="1:7" ht="18" x14ac:dyDescent="0.35">
      <c r="A92" s="36">
        <f t="shared" si="6"/>
        <v>5.0399999999999991</v>
      </c>
      <c r="B92" s="10" t="s">
        <v>155</v>
      </c>
      <c r="C92" s="30"/>
      <c r="D92" s="26"/>
      <c r="E92" s="23"/>
      <c r="F92" s="34">
        <v>2</v>
      </c>
      <c r="G92" s="27">
        <f t="shared" si="5"/>
        <v>0</v>
      </c>
    </row>
    <row r="93" spans="1:7" ht="18" x14ac:dyDescent="0.35">
      <c r="A93" s="36">
        <f t="shared" si="6"/>
        <v>5.0499999999999989</v>
      </c>
      <c r="B93" s="10" t="s">
        <v>156</v>
      </c>
      <c r="C93" s="30"/>
      <c r="D93" s="26"/>
      <c r="E93" s="23"/>
      <c r="F93" s="34">
        <v>2</v>
      </c>
      <c r="G93" s="27">
        <f t="shared" si="5"/>
        <v>0</v>
      </c>
    </row>
    <row r="94" spans="1:7" ht="18" x14ac:dyDescent="0.35">
      <c r="A94" s="36">
        <f t="shared" si="6"/>
        <v>5.0599999999999987</v>
      </c>
      <c r="B94" s="10" t="s">
        <v>157</v>
      </c>
      <c r="C94" s="30"/>
      <c r="D94" s="26"/>
      <c r="E94" s="23"/>
      <c r="F94" s="34">
        <v>2</v>
      </c>
      <c r="G94" s="27">
        <f t="shared" si="5"/>
        <v>0</v>
      </c>
    </row>
    <row r="95" spans="1:7" ht="18" x14ac:dyDescent="0.35">
      <c r="A95" s="36">
        <f t="shared" si="6"/>
        <v>5.0699999999999985</v>
      </c>
      <c r="B95" s="10" t="s">
        <v>158</v>
      </c>
      <c r="C95" s="30" t="s">
        <v>28</v>
      </c>
      <c r="D95" s="26" t="s">
        <v>159</v>
      </c>
      <c r="E95" s="23"/>
      <c r="F95" s="34">
        <v>2</v>
      </c>
      <c r="G95" s="27">
        <f t="shared" si="5"/>
        <v>0</v>
      </c>
    </row>
    <row r="96" spans="1:7" ht="18" x14ac:dyDescent="0.35">
      <c r="A96" s="36">
        <f t="shared" si="6"/>
        <v>5.0799999999999983</v>
      </c>
      <c r="B96" s="11" t="s">
        <v>160</v>
      </c>
      <c r="C96" s="31" t="s">
        <v>28</v>
      </c>
      <c r="D96" s="26" t="s">
        <v>161</v>
      </c>
      <c r="E96" s="23"/>
      <c r="F96" s="34">
        <v>30</v>
      </c>
      <c r="G96" s="27">
        <f t="shared" si="5"/>
        <v>0</v>
      </c>
    </row>
    <row r="97" spans="1:7" ht="18" x14ac:dyDescent="0.35">
      <c r="A97" s="36">
        <f t="shared" si="6"/>
        <v>5.0899999999999981</v>
      </c>
      <c r="B97" s="11" t="s">
        <v>162</v>
      </c>
      <c r="C97" s="31" t="s">
        <v>28</v>
      </c>
      <c r="D97" s="26" t="s">
        <v>163</v>
      </c>
      <c r="E97" s="23"/>
      <c r="F97" s="34">
        <v>30</v>
      </c>
      <c r="G97" s="27">
        <f t="shared" si="5"/>
        <v>0</v>
      </c>
    </row>
    <row r="98" spans="1:7" ht="18" x14ac:dyDescent="0.35">
      <c r="A98" s="36">
        <f t="shared" si="6"/>
        <v>5.0999999999999979</v>
      </c>
      <c r="B98" s="11" t="s">
        <v>164</v>
      </c>
      <c r="C98" s="31" t="s">
        <v>28</v>
      </c>
      <c r="D98" s="26" t="s">
        <v>165</v>
      </c>
      <c r="E98" s="23"/>
      <c r="F98" s="34">
        <v>8</v>
      </c>
      <c r="G98" s="27">
        <f t="shared" si="5"/>
        <v>0</v>
      </c>
    </row>
    <row r="99" spans="1:7" ht="18" x14ac:dyDescent="0.35">
      <c r="A99" s="36">
        <f t="shared" si="6"/>
        <v>5.1099999999999977</v>
      </c>
      <c r="B99" s="11" t="s">
        <v>166</v>
      </c>
      <c r="C99" s="31" t="s">
        <v>95</v>
      </c>
      <c r="D99" s="26" t="s">
        <v>167</v>
      </c>
      <c r="E99" s="23"/>
      <c r="F99" s="34">
        <v>12</v>
      </c>
      <c r="G99" s="27">
        <f t="shared" si="5"/>
        <v>0</v>
      </c>
    </row>
    <row r="100" spans="1:7" ht="18" x14ac:dyDescent="0.35">
      <c r="A100" s="36">
        <f t="shared" si="6"/>
        <v>5.1199999999999974</v>
      </c>
      <c r="B100" s="11" t="s">
        <v>168</v>
      </c>
      <c r="C100" s="31" t="s">
        <v>95</v>
      </c>
      <c r="D100" s="26" t="s">
        <v>169</v>
      </c>
      <c r="E100" s="23"/>
      <c r="F100" s="34">
        <v>20</v>
      </c>
      <c r="G100" s="27">
        <f t="shared" si="5"/>
        <v>0</v>
      </c>
    </row>
    <row r="101" spans="1:7" ht="18" x14ac:dyDescent="0.35">
      <c r="A101" s="36">
        <f t="shared" si="6"/>
        <v>5.1299999999999972</v>
      </c>
      <c r="B101" s="11" t="s">
        <v>170</v>
      </c>
      <c r="C101" s="31" t="s">
        <v>95</v>
      </c>
      <c r="D101" s="26" t="s">
        <v>171</v>
      </c>
      <c r="E101" s="23"/>
      <c r="F101" s="34">
        <v>20</v>
      </c>
      <c r="G101" s="27">
        <f t="shared" si="5"/>
        <v>0</v>
      </c>
    </row>
    <row r="102" spans="1:7" ht="18" x14ac:dyDescent="0.35">
      <c r="A102" s="36">
        <f t="shared" si="6"/>
        <v>5.139999999999997</v>
      </c>
      <c r="B102" s="11" t="s">
        <v>172</v>
      </c>
      <c r="C102" s="31"/>
      <c r="D102" s="26" t="s">
        <v>173</v>
      </c>
      <c r="E102" s="23"/>
      <c r="F102" s="34">
        <v>200</v>
      </c>
      <c r="G102" s="27">
        <f t="shared" si="5"/>
        <v>0</v>
      </c>
    </row>
    <row r="103" spans="1:7" ht="18" x14ac:dyDescent="0.35">
      <c r="A103" s="36">
        <f t="shared" si="6"/>
        <v>5.1499999999999968</v>
      </c>
      <c r="B103" s="11" t="s">
        <v>174</v>
      </c>
      <c r="C103" s="31" t="s">
        <v>175</v>
      </c>
      <c r="D103" s="26" t="s">
        <v>176</v>
      </c>
      <c r="E103" s="23"/>
      <c r="F103" s="34">
        <v>700</v>
      </c>
      <c r="G103" s="27">
        <f t="shared" si="5"/>
        <v>0</v>
      </c>
    </row>
    <row r="104" spans="1:7" ht="18" x14ac:dyDescent="0.35">
      <c r="A104" s="36">
        <f t="shared" si="6"/>
        <v>5.1599999999999966</v>
      </c>
      <c r="B104" s="11" t="s">
        <v>174</v>
      </c>
      <c r="C104" s="31" t="s">
        <v>175</v>
      </c>
      <c r="D104" s="26" t="s">
        <v>177</v>
      </c>
      <c r="E104" s="23"/>
      <c r="F104" s="34">
        <v>440</v>
      </c>
      <c r="G104" s="27">
        <f t="shared" si="5"/>
        <v>0</v>
      </c>
    </row>
    <row r="105" spans="1:7" ht="18" x14ac:dyDescent="0.35">
      <c r="A105" s="36">
        <f t="shared" si="6"/>
        <v>5.1699999999999964</v>
      </c>
      <c r="B105" s="11" t="s">
        <v>174</v>
      </c>
      <c r="C105" s="31" t="s">
        <v>178</v>
      </c>
      <c r="D105" s="26" t="s">
        <v>179</v>
      </c>
      <c r="E105" s="23"/>
      <c r="F105" s="34">
        <v>320</v>
      </c>
      <c r="G105" s="27">
        <f t="shared" si="5"/>
        <v>0</v>
      </c>
    </row>
    <row r="106" spans="1:7" ht="18" x14ac:dyDescent="0.35">
      <c r="A106" s="36">
        <f t="shared" si="6"/>
        <v>5.1799999999999962</v>
      </c>
      <c r="B106" s="11" t="s">
        <v>174</v>
      </c>
      <c r="C106" s="31" t="s">
        <v>178</v>
      </c>
      <c r="D106" s="26" t="s">
        <v>180</v>
      </c>
      <c r="E106" s="23"/>
      <c r="F106" s="34">
        <v>560</v>
      </c>
      <c r="G106" s="27">
        <f t="shared" si="5"/>
        <v>0</v>
      </c>
    </row>
    <row r="107" spans="1:7" ht="18" x14ac:dyDescent="0.35">
      <c r="A107" s="36">
        <f t="shared" si="6"/>
        <v>5.1899999999999959</v>
      </c>
      <c r="B107" s="11" t="s">
        <v>174</v>
      </c>
      <c r="C107" s="31" t="s">
        <v>178</v>
      </c>
      <c r="D107" s="26" t="s">
        <v>181</v>
      </c>
      <c r="E107" s="23"/>
      <c r="F107" s="34">
        <v>700</v>
      </c>
      <c r="G107" s="27">
        <f t="shared" si="5"/>
        <v>0</v>
      </c>
    </row>
    <row r="108" spans="1:7" ht="18" x14ac:dyDescent="0.35">
      <c r="A108" s="36">
        <f t="shared" si="6"/>
        <v>5.1999999999999957</v>
      </c>
      <c r="B108" s="11" t="s">
        <v>174</v>
      </c>
      <c r="C108" s="31" t="s">
        <v>178</v>
      </c>
      <c r="D108" s="26" t="s">
        <v>182</v>
      </c>
      <c r="E108" s="23"/>
      <c r="F108" s="34">
        <v>460</v>
      </c>
      <c r="G108" s="27">
        <f t="shared" si="5"/>
        <v>0</v>
      </c>
    </row>
    <row r="109" spans="1:7" ht="18" x14ac:dyDescent="0.35">
      <c r="A109" s="36">
        <f t="shared" si="6"/>
        <v>5.2099999999999955</v>
      </c>
      <c r="B109" s="28" t="s">
        <v>183</v>
      </c>
      <c r="C109" s="31" t="s">
        <v>184</v>
      </c>
      <c r="D109" s="26" t="s">
        <v>185</v>
      </c>
      <c r="E109" s="23"/>
      <c r="F109" s="34">
        <v>4</v>
      </c>
      <c r="G109" s="27">
        <f t="shared" si="5"/>
        <v>0</v>
      </c>
    </row>
    <row r="110" spans="1:7" ht="18" x14ac:dyDescent="0.35">
      <c r="A110" s="36">
        <f t="shared" si="6"/>
        <v>5.2199999999999953</v>
      </c>
      <c r="B110" s="29" t="s">
        <v>186</v>
      </c>
      <c r="C110" s="31" t="s">
        <v>187</v>
      </c>
      <c r="D110" s="26" t="s">
        <v>188</v>
      </c>
      <c r="E110" s="23"/>
      <c r="F110" s="34">
        <v>2</v>
      </c>
      <c r="G110" s="27">
        <f t="shared" si="5"/>
        <v>0</v>
      </c>
    </row>
    <row r="111" spans="1:7" ht="18" x14ac:dyDescent="0.35">
      <c r="A111" s="36">
        <f t="shared" si="6"/>
        <v>5.2299999999999951</v>
      </c>
      <c r="B111" s="29" t="s">
        <v>189</v>
      </c>
      <c r="C111" s="31" t="s">
        <v>187</v>
      </c>
      <c r="D111" s="26" t="s">
        <v>190</v>
      </c>
      <c r="E111" s="23"/>
      <c r="F111" s="34">
        <v>2</v>
      </c>
      <c r="G111" s="27">
        <f t="shared" si="5"/>
        <v>0</v>
      </c>
    </row>
    <row r="112" spans="1:7" ht="18" x14ac:dyDescent="0.25">
      <c r="A112" s="35"/>
      <c r="B112" s="21" t="s">
        <v>191</v>
      </c>
      <c r="C112" s="19"/>
      <c r="D112" s="19"/>
      <c r="E112" s="19"/>
      <c r="F112" s="19"/>
      <c r="G112" s="19"/>
    </row>
    <row r="113" spans="1:7" ht="53.25" customHeight="1" x14ac:dyDescent="0.35">
      <c r="A113" s="36">
        <v>6.01</v>
      </c>
      <c r="B113" s="40" t="s">
        <v>235</v>
      </c>
      <c r="C113" s="26" t="s">
        <v>192</v>
      </c>
      <c r="D113" s="39" t="s">
        <v>234</v>
      </c>
      <c r="E113" s="37"/>
      <c r="F113" s="22">
        <v>1</v>
      </c>
      <c r="G113" s="38">
        <f t="shared" ref="G113:G133" si="7">E113*F113</f>
        <v>0</v>
      </c>
    </row>
    <row r="114" spans="1:7" ht="18" x14ac:dyDescent="0.35">
      <c r="A114" s="36">
        <f>0.01+A113</f>
        <v>6.02</v>
      </c>
      <c r="B114" s="28" t="s">
        <v>193</v>
      </c>
      <c r="C114" s="31" t="s">
        <v>194</v>
      </c>
      <c r="D114" s="25" t="s">
        <v>195</v>
      </c>
      <c r="E114" s="23"/>
      <c r="F114" s="34">
        <v>2</v>
      </c>
      <c r="G114" s="27">
        <f t="shared" si="7"/>
        <v>0</v>
      </c>
    </row>
    <row r="115" spans="1:7" ht="18" x14ac:dyDescent="0.35">
      <c r="A115" s="36">
        <f>0.01+A114</f>
        <v>6.0299999999999994</v>
      </c>
      <c r="B115" s="11" t="s">
        <v>196</v>
      </c>
      <c r="C115" s="31" t="s">
        <v>194</v>
      </c>
      <c r="D115" s="25" t="s">
        <v>197</v>
      </c>
      <c r="E115" s="23"/>
      <c r="F115" s="34">
        <v>2</v>
      </c>
      <c r="G115" s="27">
        <f t="shared" si="7"/>
        <v>0</v>
      </c>
    </row>
    <row r="116" spans="1:7" ht="18" x14ac:dyDescent="0.35">
      <c r="A116" s="36">
        <f>0.01+A115</f>
        <v>6.0399999999999991</v>
      </c>
      <c r="B116" s="11" t="s">
        <v>198</v>
      </c>
      <c r="C116" s="31" t="s">
        <v>194</v>
      </c>
      <c r="D116" s="25" t="s">
        <v>199</v>
      </c>
      <c r="E116" s="23"/>
      <c r="F116" s="34">
        <v>2</v>
      </c>
      <c r="G116" s="27">
        <f t="shared" si="7"/>
        <v>0</v>
      </c>
    </row>
    <row r="117" spans="1:7" ht="18" x14ac:dyDescent="0.35">
      <c r="A117" s="36">
        <f t="shared" ref="A117:A133" si="8">0.01+A116</f>
        <v>6.0499999999999989</v>
      </c>
      <c r="B117" s="11" t="s">
        <v>200</v>
      </c>
      <c r="C117" s="31" t="s">
        <v>194</v>
      </c>
      <c r="D117" s="25" t="s">
        <v>201</v>
      </c>
      <c r="E117" s="23"/>
      <c r="F117" s="34">
        <v>4</v>
      </c>
      <c r="G117" s="27">
        <f t="shared" si="7"/>
        <v>0</v>
      </c>
    </row>
    <row r="118" spans="1:7" ht="18" x14ac:dyDescent="0.35">
      <c r="A118" s="36">
        <f t="shared" si="8"/>
        <v>6.0599999999999987</v>
      </c>
      <c r="B118" s="11" t="s">
        <v>202</v>
      </c>
      <c r="C118" s="31" t="s">
        <v>194</v>
      </c>
      <c r="D118" s="25" t="s">
        <v>203</v>
      </c>
      <c r="E118" s="23"/>
      <c r="F118" s="34">
        <v>8</v>
      </c>
      <c r="G118" s="27">
        <f t="shared" si="7"/>
        <v>0</v>
      </c>
    </row>
    <row r="119" spans="1:7" ht="18" x14ac:dyDescent="0.35">
      <c r="A119" s="36">
        <f t="shared" si="8"/>
        <v>6.0699999999999985</v>
      </c>
      <c r="B119" s="11" t="s">
        <v>204</v>
      </c>
      <c r="C119" s="31" t="s">
        <v>194</v>
      </c>
      <c r="D119" s="25" t="s">
        <v>205</v>
      </c>
      <c r="E119" s="23"/>
      <c r="F119" s="34">
        <v>4</v>
      </c>
      <c r="G119" s="27">
        <f t="shared" si="7"/>
        <v>0</v>
      </c>
    </row>
    <row r="120" spans="1:7" ht="18" x14ac:dyDescent="0.35">
      <c r="A120" s="36">
        <f t="shared" si="8"/>
        <v>6.0799999999999983</v>
      </c>
      <c r="B120" s="11" t="s">
        <v>206</v>
      </c>
      <c r="C120" s="31" t="s">
        <v>194</v>
      </c>
      <c r="D120" s="25" t="s">
        <v>207</v>
      </c>
      <c r="E120" s="23"/>
      <c r="F120" s="34">
        <v>8</v>
      </c>
      <c r="G120" s="27">
        <f t="shared" si="7"/>
        <v>0</v>
      </c>
    </row>
    <row r="121" spans="1:7" ht="18" x14ac:dyDescent="0.35">
      <c r="A121" s="36">
        <f t="shared" si="8"/>
        <v>6.0899999999999981</v>
      </c>
      <c r="B121" s="11" t="s">
        <v>208</v>
      </c>
      <c r="C121" s="31" t="s">
        <v>194</v>
      </c>
      <c r="D121" s="25" t="s">
        <v>209</v>
      </c>
      <c r="E121" s="23"/>
      <c r="F121" s="34">
        <v>4</v>
      </c>
      <c r="G121" s="27">
        <f t="shared" si="7"/>
        <v>0</v>
      </c>
    </row>
    <row r="122" spans="1:7" ht="18" x14ac:dyDescent="0.35">
      <c r="A122" s="36">
        <f t="shared" si="8"/>
        <v>6.0999999999999979</v>
      </c>
      <c r="B122" s="11" t="s">
        <v>210</v>
      </c>
      <c r="C122" s="31" t="s">
        <v>194</v>
      </c>
      <c r="D122" s="25" t="s">
        <v>211</v>
      </c>
      <c r="E122" s="23"/>
      <c r="F122" s="34">
        <v>6</v>
      </c>
      <c r="G122" s="27">
        <f t="shared" si="7"/>
        <v>0</v>
      </c>
    </row>
    <row r="123" spans="1:7" ht="18" x14ac:dyDescent="0.35">
      <c r="A123" s="36">
        <f t="shared" si="8"/>
        <v>6.1099999999999977</v>
      </c>
      <c r="B123" s="11" t="s">
        <v>212</v>
      </c>
      <c r="C123" s="31" t="s">
        <v>194</v>
      </c>
      <c r="D123" s="25" t="s">
        <v>213</v>
      </c>
      <c r="E123" s="23"/>
      <c r="F123" s="34">
        <v>20</v>
      </c>
      <c r="G123" s="27">
        <f t="shared" si="7"/>
        <v>0</v>
      </c>
    </row>
    <row r="124" spans="1:7" ht="18" x14ac:dyDescent="0.35">
      <c r="A124" s="36">
        <f t="shared" si="8"/>
        <v>6.1199999999999974</v>
      </c>
      <c r="B124" s="11" t="s">
        <v>214</v>
      </c>
      <c r="C124" s="31" t="s">
        <v>194</v>
      </c>
      <c r="D124" s="25" t="s">
        <v>215</v>
      </c>
      <c r="E124" s="23"/>
      <c r="F124" s="34">
        <v>12</v>
      </c>
      <c r="G124" s="27">
        <f t="shared" si="7"/>
        <v>0</v>
      </c>
    </row>
    <row r="125" spans="1:7" ht="18" x14ac:dyDescent="0.35">
      <c r="A125" s="36">
        <f t="shared" si="8"/>
        <v>6.1299999999999972</v>
      </c>
      <c r="B125" s="11" t="s">
        <v>216</v>
      </c>
      <c r="C125" s="31" t="s">
        <v>194</v>
      </c>
      <c r="D125" s="25" t="s">
        <v>217</v>
      </c>
      <c r="E125" s="23"/>
      <c r="F125" s="34">
        <v>2</v>
      </c>
      <c r="G125" s="27">
        <f t="shared" si="7"/>
        <v>0</v>
      </c>
    </row>
    <row r="126" spans="1:7" ht="18" x14ac:dyDescent="0.35">
      <c r="A126" s="36">
        <f t="shared" si="8"/>
        <v>6.139999999999997</v>
      </c>
      <c r="B126" s="11" t="s">
        <v>218</v>
      </c>
      <c r="C126" s="31" t="s">
        <v>194</v>
      </c>
      <c r="D126" s="25" t="s">
        <v>219</v>
      </c>
      <c r="E126" s="23"/>
      <c r="F126" s="34">
        <v>8</v>
      </c>
      <c r="G126" s="27">
        <f t="shared" si="7"/>
        <v>0</v>
      </c>
    </row>
    <row r="127" spans="1:7" ht="18" x14ac:dyDescent="0.35">
      <c r="A127" s="36">
        <f t="shared" si="8"/>
        <v>6.1499999999999968</v>
      </c>
      <c r="B127" s="11" t="s">
        <v>220</v>
      </c>
      <c r="C127" s="31" t="s">
        <v>194</v>
      </c>
      <c r="D127" s="25" t="s">
        <v>221</v>
      </c>
      <c r="E127" s="23"/>
      <c r="F127" s="34">
        <v>8</v>
      </c>
      <c r="G127" s="27">
        <f t="shared" si="7"/>
        <v>0</v>
      </c>
    </row>
    <row r="128" spans="1:7" ht="18" x14ac:dyDescent="0.35">
      <c r="A128" s="36">
        <f t="shared" si="8"/>
        <v>6.1599999999999966</v>
      </c>
      <c r="B128" s="11" t="s">
        <v>222</v>
      </c>
      <c r="C128" s="31" t="s">
        <v>194</v>
      </c>
      <c r="D128" s="25" t="s">
        <v>223</v>
      </c>
      <c r="E128" s="23"/>
      <c r="F128" s="34">
        <v>12</v>
      </c>
      <c r="G128" s="27">
        <f t="shared" si="7"/>
        <v>0</v>
      </c>
    </row>
    <row r="129" spans="1:7" ht="18" x14ac:dyDescent="0.35">
      <c r="A129" s="36">
        <f t="shared" si="8"/>
        <v>6.1699999999999964</v>
      </c>
      <c r="B129" s="11" t="s">
        <v>224</v>
      </c>
      <c r="C129" s="31" t="s">
        <v>194</v>
      </c>
      <c r="D129" s="25" t="s">
        <v>225</v>
      </c>
      <c r="E129" s="23"/>
      <c r="F129" s="34">
        <v>12</v>
      </c>
      <c r="G129" s="27">
        <f t="shared" si="7"/>
        <v>0</v>
      </c>
    </row>
    <row r="130" spans="1:7" ht="18" x14ac:dyDescent="0.35">
      <c r="A130" s="36">
        <f t="shared" si="8"/>
        <v>6.1799999999999962</v>
      </c>
      <c r="B130" s="11" t="s">
        <v>226</v>
      </c>
      <c r="C130" s="32" t="s">
        <v>227</v>
      </c>
      <c r="D130" s="25">
        <v>1099751</v>
      </c>
      <c r="E130" s="23"/>
      <c r="F130" s="34">
        <v>12</v>
      </c>
      <c r="G130" s="27">
        <f t="shared" si="7"/>
        <v>0</v>
      </c>
    </row>
    <row r="131" spans="1:7" ht="18" x14ac:dyDescent="0.35">
      <c r="A131" s="36">
        <f t="shared" si="8"/>
        <v>6.1899999999999959</v>
      </c>
      <c r="B131" s="11" t="s">
        <v>228</v>
      </c>
      <c r="C131" s="32" t="s">
        <v>227</v>
      </c>
      <c r="D131" s="25">
        <v>5811074</v>
      </c>
      <c r="E131" s="23"/>
      <c r="F131" s="34">
        <v>8</v>
      </c>
      <c r="G131" s="27">
        <f t="shared" si="7"/>
        <v>0</v>
      </c>
    </row>
    <row r="132" spans="1:7" ht="18" x14ac:dyDescent="0.35">
      <c r="A132" s="36">
        <f t="shared" si="8"/>
        <v>6.1999999999999957</v>
      </c>
      <c r="B132" s="11" t="s">
        <v>229</v>
      </c>
      <c r="C132" s="32" t="s">
        <v>227</v>
      </c>
      <c r="D132" s="25">
        <v>5811113</v>
      </c>
      <c r="E132" s="23"/>
      <c r="F132" s="34">
        <v>12</v>
      </c>
      <c r="G132" s="27">
        <f t="shared" si="7"/>
        <v>0</v>
      </c>
    </row>
    <row r="133" spans="1:7" ht="18" x14ac:dyDescent="0.35">
      <c r="A133" s="36">
        <f t="shared" si="8"/>
        <v>6.2099999999999955</v>
      </c>
      <c r="B133" s="11" t="s">
        <v>230</v>
      </c>
      <c r="C133" s="32" t="s">
        <v>227</v>
      </c>
      <c r="D133" s="25">
        <v>2296485</v>
      </c>
      <c r="E133" s="23"/>
      <c r="F133" s="34">
        <v>8</v>
      </c>
      <c r="G133" s="27">
        <f t="shared" si="7"/>
        <v>0</v>
      </c>
    </row>
    <row r="134" spans="1:7" ht="18" x14ac:dyDescent="0.25">
      <c r="A134" s="35"/>
      <c r="B134" s="21"/>
      <c r="C134" s="19"/>
      <c r="D134" s="19"/>
      <c r="E134" s="19"/>
      <c r="F134" s="19"/>
      <c r="G134" s="19"/>
    </row>
    <row r="135" spans="1:7" x14ac:dyDescent="0.25">
      <c r="F135" s="20" t="s">
        <v>231</v>
      </c>
      <c r="G135" s="33">
        <f>SUM(G113:G133)+SUM(G89:G111)+SUM(G12:G87)</f>
        <v>0</v>
      </c>
    </row>
    <row r="136" spans="1:7" x14ac:dyDescent="0.25">
      <c r="F136" s="20" t="s">
        <v>232</v>
      </c>
      <c r="G136" s="33">
        <f>G135*0.2</f>
        <v>0</v>
      </c>
    </row>
    <row r="137" spans="1:7" x14ac:dyDescent="0.25">
      <c r="F137" s="20" t="s">
        <v>233</v>
      </c>
      <c r="G137" s="33">
        <f>G135+G136</f>
        <v>0</v>
      </c>
    </row>
  </sheetData>
  <mergeCells count="3">
    <mergeCell ref="A4:E4"/>
    <mergeCell ref="B7:G7"/>
    <mergeCell ref="B8:G8"/>
  </mergeCells>
  <conditionalFormatting sqref="D12:D87">
    <cfRule type="duplicateValues" dxfId="3" priority="11"/>
  </conditionalFormatting>
  <conditionalFormatting sqref="D89:D111">
    <cfRule type="duplicateValues" dxfId="2" priority="13"/>
  </conditionalFormatting>
  <conditionalFormatting sqref="D113">
    <cfRule type="duplicateValues" dxfId="1" priority="1"/>
  </conditionalFormatting>
  <conditionalFormatting sqref="D114:D133">
    <cfRule type="duplicateValues" dxfId="0" priority="2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F54777B57144AA385169A80A2C1B2" ma:contentTypeVersion="16" ma:contentTypeDescription="Crée un document." ma:contentTypeScope="" ma:versionID="71a46081e2c079842001847a80e5a9f4">
  <xsd:schema xmlns:xsd="http://www.w3.org/2001/XMLSchema" xmlns:xs="http://www.w3.org/2001/XMLSchema" xmlns:p="http://schemas.microsoft.com/office/2006/metadata/properties" xmlns:ns2="eed06941-d1b6-49b2-b643-ba789e90ee1e" xmlns:ns3="37ac063a-43ba-46fa-91a9-3c7c4c20527e" targetNamespace="http://schemas.microsoft.com/office/2006/metadata/properties" ma:root="true" ma:fieldsID="7c6b47ebd8d8230b606db2b781b2d8ac" ns2:_="" ns3:_="">
    <xsd:import namespace="eed06941-d1b6-49b2-b643-ba789e90ee1e"/>
    <xsd:import namespace="37ac063a-43ba-46fa-91a9-3c7c4c2052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d06941-d1b6-49b2-b643-ba789e90ee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ac063a-43ba-46fa-91a9-3c7c4c20527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3bd004a-26bf-45d8-a115-9aa1632a6be8}" ma:internalName="TaxCatchAll" ma:showField="CatchAllData" ma:web="37ac063a-43ba-46fa-91a9-3c7c4c2052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ed06941-d1b6-49b2-b643-ba789e90ee1e">
      <Terms xmlns="http://schemas.microsoft.com/office/infopath/2007/PartnerControls"/>
    </lcf76f155ced4ddcb4097134ff3c332f>
    <TaxCatchAll xmlns="37ac063a-43ba-46fa-91a9-3c7c4c20527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89E371-3140-4F8F-96E7-9854175EBB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d06941-d1b6-49b2-b643-ba789e90ee1e"/>
    <ds:schemaRef ds:uri="37ac063a-43ba-46fa-91a9-3c7c4c2052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B5499B-F779-4EFB-B902-141A29C7AF5F}">
  <ds:schemaRefs>
    <ds:schemaRef ds:uri="http://schemas.microsoft.com/office/2006/metadata/properties"/>
    <ds:schemaRef ds:uri="http://schemas.microsoft.com/office/infopath/2007/PartnerControls"/>
    <ds:schemaRef ds:uri="eed06941-d1b6-49b2-b643-ba789e90ee1e"/>
    <ds:schemaRef ds:uri="37ac063a-43ba-46fa-91a9-3c7c4c20527e"/>
  </ds:schemaRefs>
</ds:datastoreItem>
</file>

<file path=customXml/itemProps3.xml><?xml version="1.0" encoding="utf-8"?>
<ds:datastoreItem xmlns:ds="http://schemas.openxmlformats.org/officeDocument/2006/customXml" ds:itemID="{DC1FA330-59F9-4801-8D23-AB73E1E021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Manager/>
  <Company>Voies navigables de 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SEMBLAT Laure</dc:creator>
  <cp:keywords/>
  <dc:description/>
  <cp:lastModifiedBy>VALIDE Valery</cp:lastModifiedBy>
  <cp:revision/>
  <dcterms:created xsi:type="dcterms:W3CDTF">2025-07-03T10:40:03Z</dcterms:created>
  <dcterms:modified xsi:type="dcterms:W3CDTF">2025-07-10T08:37:37Z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0x0101009DDF54777B57144AA385169A80A2C1B2</vt:lpwstr>
  </property>
  <property fmtid="{D5CDD505-2E9C-101B-9397-08002B2CF9AE}" pid="3" name="MediaServiceImageTags">
    <vt:lpwstr/>
  </property>
</Properties>
</file>