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AC\_COMMUN_DAC\Marchés DAC\Transport 2026-2029 alloti\"/>
    </mc:Choice>
  </mc:AlternateContent>
  <xr:revisionPtr revIDLastSave="0" documentId="13_ncr:1_{AE2D79F3-37F8-441E-8378-4C3DF0461D3C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BPU" sheetId="1" r:id="rId1"/>
    <sheet name="DQE" sheetId="2" r:id="rId2"/>
  </sheets>
  <definedNames>
    <definedName name="_xlnm.Print_Area" localSheetId="0">BPU!$A$3:$E$27</definedName>
    <definedName name="_xlnm.Print_Area" localSheetId="1">DQE!$A$1:$G$38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" l="1"/>
  <c r="G23" i="2"/>
  <c r="E23" i="2"/>
  <c r="F22" i="2"/>
  <c r="E22" i="2"/>
  <c r="F16" i="2"/>
  <c r="E16" i="2"/>
  <c r="F9" i="2"/>
  <c r="E9" i="2"/>
  <c r="G25" i="2"/>
  <c r="F18" i="2"/>
  <c r="F19" i="2"/>
  <c r="F20" i="2"/>
  <c r="F21" i="2"/>
  <c r="E21" i="2"/>
  <c r="E20" i="2"/>
  <c r="E19" i="2"/>
  <c r="E18" i="2"/>
  <c r="G10" i="2"/>
  <c r="F12" i="2"/>
  <c r="F13" i="2"/>
  <c r="F14" i="2"/>
  <c r="F15" i="2"/>
  <c r="F8" i="2"/>
  <c r="F7" i="2"/>
  <c r="F6" i="2"/>
  <c r="F5" i="2"/>
  <c r="E15" i="2"/>
  <c r="E8" i="2"/>
  <c r="E7" i="2"/>
  <c r="E14" i="2"/>
  <c r="E5" i="2"/>
  <c r="E6" i="2"/>
  <c r="E13" i="2"/>
  <c r="E12" i="2"/>
  <c r="G21" i="2" l="1"/>
  <c r="G19" i="2"/>
  <c r="G6" i="2"/>
  <c r="G22" i="2"/>
  <c r="G8" i="2"/>
  <c r="G13" i="2"/>
  <c r="G12" i="2"/>
  <c r="G5" i="2"/>
  <c r="G9" i="2"/>
  <c r="G20" i="2"/>
  <c r="G18" i="2"/>
  <c r="G14" i="2"/>
  <c r="G15" i="2"/>
  <c r="G16" i="2"/>
  <c r="G7" i="2"/>
  <c r="G30" i="2" l="1"/>
  <c r="G29" i="2"/>
  <c r="G31" i="2" l="1"/>
</calcChain>
</file>

<file path=xl/sharedStrings.xml><?xml version="1.0" encoding="utf-8"?>
<sst xmlns="http://schemas.openxmlformats.org/spreadsheetml/2006/main" count="73" uniqueCount="60">
  <si>
    <t>Etape</t>
  </si>
  <si>
    <t>Lieu de destination</t>
  </si>
  <si>
    <t>Date :</t>
  </si>
  <si>
    <t>Signature et cachet de l'entreprise:</t>
  </si>
  <si>
    <t>Coût supplémentaire pour les livraisons avant 9h</t>
  </si>
  <si>
    <t>Prix unitaire HT*
par Kg supplémentaire</t>
  </si>
  <si>
    <t>*Prix Unitaire HT hors surcharge carburant</t>
  </si>
  <si>
    <t>Prix Unitaire HT* 
du 1er Kg par colis</t>
  </si>
  <si>
    <t>** la liste des destinations peut évoluer durant la durée du marché</t>
  </si>
  <si>
    <r>
      <t>BORDEREAU DE PRIX UNITAIRES (BPU) 
Pièce contractuelle
Le bordereau de prix unitaires doit obligatoirement être rempli par le candidat</t>
    </r>
    <r>
      <rPr>
        <sz val="10"/>
        <rFont val="Arial"/>
        <family val="2"/>
      </rPr>
      <t xml:space="preserve">
</t>
    </r>
  </si>
  <si>
    <t>Montant de la T.V.A.  :</t>
  </si>
  <si>
    <t>Montant TOTAL cumulé T.T.C. :</t>
  </si>
  <si>
    <t xml:space="preserve">* Prix unitaire hors surcharge carburant </t>
  </si>
  <si>
    <r>
      <t xml:space="preserve">Détail des quantités estimatifs (DQE) 
</t>
    </r>
    <r>
      <rPr>
        <b/>
        <sz val="12"/>
        <rFont val="Arial"/>
        <family val="2"/>
      </rPr>
      <t xml:space="preserve">
</t>
    </r>
    <r>
      <rPr>
        <sz val="10"/>
        <rFont val="Arial"/>
        <family val="2"/>
      </rPr>
      <t>Les indications fournies par le candidat entreront dans l'évaluation du critère 2 : Prix.
Les prix unitaires HT renseignés ci-dessous devront correspondre à ceux indiqués dans le bordereau des prix unitaires.
Toutes les lignes du DQE doivent être renseignées sous peine de rejet de l'offre.</t>
    </r>
  </si>
  <si>
    <t>Zone Afrique du Nord</t>
  </si>
  <si>
    <t>Zone Pacifique</t>
  </si>
  <si>
    <t>Destinataires
cf Annexe de l'acte d'engagement</t>
  </si>
  <si>
    <t>Conditionnement des fourniture (BCE)</t>
  </si>
  <si>
    <t>Conditionnement des fournitures</t>
  </si>
  <si>
    <t>Zone Antilles/Guyane</t>
  </si>
  <si>
    <t>Départ CCIR-Fournisseurs</t>
  </si>
  <si>
    <t>Métropole</t>
  </si>
  <si>
    <t>Retour site numérisation</t>
  </si>
  <si>
    <t>Liaison dédiee Titulaire/site numérisation</t>
  </si>
  <si>
    <t>Forfait</t>
  </si>
  <si>
    <t xml:space="preserve">Nombre d'envois </t>
  </si>
  <si>
    <t>Fournitures CCIR -&gt; Métropole</t>
  </si>
  <si>
    <t>Fournitures CCIR -&gt; Zone Antille/Guyane</t>
  </si>
  <si>
    <t>Fournitures CCIR -&gt; Zone Pacifique</t>
  </si>
  <si>
    <t>Fournitures CCIR -&gt; Zone Afrique du Nord</t>
  </si>
  <si>
    <t>Sujets CCIR -&gt; Métropole</t>
  </si>
  <si>
    <t>Sujets CCIR -&gt; Zone Antille/Guyane</t>
  </si>
  <si>
    <t>Sujets CCIR -&gt; Zone Pacifique</t>
  </si>
  <si>
    <t>Sujets CCIR -&gt; Zone Afrique du Nord</t>
  </si>
  <si>
    <t>Métropole -&gt; Numérisation</t>
  </si>
  <si>
    <t>Zone Antille/Guyane -&gt; Numérisation</t>
  </si>
  <si>
    <t>Zone Pacifique -&gt; Numérisation</t>
  </si>
  <si>
    <t>Zone Afrique du Nord -&gt; Numérisation</t>
  </si>
  <si>
    <t>Montant TOTAL cumulé H.T. Métropole :</t>
  </si>
  <si>
    <t>Montant TOTAL cumulé H.T. Hors Métropole, :</t>
  </si>
  <si>
    <t>Prix Unitaire* HT 
du 1er Kg par colis</t>
  </si>
  <si>
    <t>Prix unitaire* HT
par Kg supplémentaire</t>
  </si>
  <si>
    <t>a</t>
  </si>
  <si>
    <t>b</t>
  </si>
  <si>
    <t>c</t>
  </si>
  <si>
    <t>d</t>
  </si>
  <si>
    <t>b*c+(a-b)*d</t>
  </si>
  <si>
    <t xml:space="preserve">Motant total HT 
</t>
  </si>
  <si>
    <t>liaisons dédiées</t>
  </si>
  <si>
    <t>Tarifs repris du BPU</t>
  </si>
  <si>
    <t>Nb liaisons modifiables</t>
  </si>
  <si>
    <t>Lieu(x) d'expédition**</t>
  </si>
  <si>
    <t>Montants à renseigner (montants reportés automatiquement dans le DQE)</t>
  </si>
  <si>
    <t>Poids total estimé en Kg</t>
  </si>
  <si>
    <t>Liaison dédiee site numérisation/CCIR</t>
  </si>
  <si>
    <t>1 et 2</t>
  </si>
  <si>
    <t>Zone Océan Indien</t>
  </si>
  <si>
    <t>Fournitures CCIR -&gt; Zone Océan Indien</t>
  </si>
  <si>
    <t>Zone Océan Indien -&gt; Numérisation</t>
  </si>
  <si>
    <t>Centre numérisation/CCIR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</si>
</sst>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Swiss"/>
    </font>
    <font>
      <b/>
      <sz val="10"/>
      <color indexed="8"/>
      <name val="Swiss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indexed="8"/>
      <name val="Arial"/>
      <family val="2"/>
    </font>
    <font>
      <i/>
      <sz val="11"/>
      <name val="Arial"/>
      <family val="2"/>
    </font>
    <font>
      <i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darkUp">
        <bgColor theme="0" tint="-0.14996795556505021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75">
    <xf numFmtId="0" fontId="0" fillId="0" borderId="0" xfId="0"/>
    <xf numFmtId="0" fontId="21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7" fillId="25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21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24" borderId="0" xfId="0" applyFont="1" applyFill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/>
    </xf>
    <xf numFmtId="0" fontId="0" fillId="0" borderId="0" xfId="0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3" fontId="27" fillId="0" borderId="0" xfId="0" applyNumberFormat="1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24" borderId="0" xfId="0" applyFont="1" applyFill="1" applyAlignment="1" applyProtection="1">
      <alignment vertical="center"/>
      <protection locked="0"/>
    </xf>
    <xf numFmtId="3" fontId="20" fillId="24" borderId="0" xfId="0" applyNumberFormat="1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5" borderId="0" xfId="0" applyFill="1" applyAlignment="1" applyProtection="1">
      <alignment horizontal="center" vertical="center"/>
      <protection locked="0"/>
    </xf>
    <xf numFmtId="3" fontId="27" fillId="0" borderId="0" xfId="0" applyNumberFormat="1" applyFont="1" applyAlignment="1" applyProtection="1">
      <alignment horizontal="left" vertical="center"/>
      <protection locked="0"/>
    </xf>
    <xf numFmtId="0" fontId="0" fillId="26" borderId="0" xfId="0" applyFill="1" applyAlignment="1" applyProtection="1">
      <alignment horizontal="center" vertical="center"/>
      <protection locked="0"/>
    </xf>
    <xf numFmtId="4" fontId="27" fillId="0" borderId="10" xfId="0" applyNumberFormat="1" applyFont="1" applyBorder="1" applyAlignment="1">
      <alignment horizontal="center" vertical="center" wrapText="1"/>
    </xf>
    <xf numFmtId="0" fontId="29" fillId="25" borderId="10" xfId="0" applyFont="1" applyFill="1" applyBorder="1" applyAlignment="1">
      <alignment horizontal="center" vertical="center" wrapText="1"/>
    </xf>
    <xf numFmtId="3" fontId="30" fillId="25" borderId="10" xfId="0" applyNumberFormat="1" applyFont="1" applyFill="1" applyBorder="1" applyAlignment="1">
      <alignment horizontal="center" vertical="center" wrapText="1"/>
    </xf>
    <xf numFmtId="0" fontId="30" fillId="25" borderId="13" xfId="0" applyFont="1" applyFill="1" applyBorder="1" applyAlignment="1">
      <alignment horizontal="center" vertical="center" wrapText="1"/>
    </xf>
    <xf numFmtId="0" fontId="30" fillId="25" borderId="10" xfId="0" quotePrefix="1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164" fontId="27" fillId="26" borderId="10" xfId="0" applyNumberFormat="1" applyFont="1" applyFill="1" applyBorder="1" applyAlignment="1">
      <alignment horizontal="center" vertical="center" wrapText="1"/>
    </xf>
    <xf numFmtId="164" fontId="27" fillId="0" borderId="10" xfId="0" applyNumberFormat="1" applyFont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 wrapText="1"/>
    </xf>
    <xf numFmtId="0" fontId="27" fillId="27" borderId="10" xfId="0" applyFont="1" applyFill="1" applyBorder="1" applyAlignment="1">
      <alignment horizontal="center" vertical="center"/>
    </xf>
    <xf numFmtId="164" fontId="27" fillId="26" borderId="10" xfId="0" applyNumberFormat="1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 wrapText="1"/>
    </xf>
    <xf numFmtId="3" fontId="27" fillId="25" borderId="10" xfId="0" applyNumberFormat="1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center" vertical="center"/>
    </xf>
    <xf numFmtId="4" fontId="27" fillId="25" borderId="10" xfId="0" applyNumberFormat="1" applyFont="1" applyFill="1" applyBorder="1" applyAlignment="1">
      <alignment horizontal="center" vertical="center"/>
    </xf>
    <xf numFmtId="164" fontId="27" fillId="27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1" fillId="28" borderId="13" xfId="0" applyFont="1" applyFill="1" applyBorder="1" applyAlignment="1">
      <alignment horizontal="center" vertical="center" wrapText="1"/>
    </xf>
    <xf numFmtId="0" fontId="21" fillId="28" borderId="10" xfId="0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3" fontId="27" fillId="0" borderId="11" xfId="0" applyNumberFormat="1" applyFont="1" applyBorder="1" applyAlignment="1">
      <alignment horizontal="left" vertical="center" wrapText="1"/>
    </xf>
    <xf numFmtId="3" fontId="27" fillId="0" borderId="14" xfId="0" applyNumberFormat="1" applyFont="1" applyBorder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6" fillId="25" borderId="16" xfId="0" applyFont="1" applyFill="1" applyBorder="1" applyAlignment="1">
      <alignment horizontal="center" vertical="center" wrapText="1"/>
    </xf>
    <xf numFmtId="0" fontId="26" fillId="25" borderId="13" xfId="0" applyFont="1" applyFill="1" applyBorder="1" applyAlignment="1">
      <alignment horizontal="center" vertical="center" wrapText="1"/>
    </xf>
    <xf numFmtId="3" fontId="27" fillId="28" borderId="16" xfId="0" applyNumberFormat="1" applyFont="1" applyFill="1" applyBorder="1" applyAlignment="1">
      <alignment horizontal="center" vertical="center" wrapText="1"/>
    </xf>
    <xf numFmtId="3" fontId="27" fillId="28" borderId="13" xfId="0" applyNumberFormat="1" applyFont="1" applyFill="1" applyBorder="1" applyAlignment="1">
      <alignment horizontal="center" vertical="center" wrapText="1"/>
    </xf>
    <xf numFmtId="0" fontId="27" fillId="25" borderId="16" xfId="0" applyFont="1" applyFill="1" applyBorder="1" applyAlignment="1">
      <alignment horizontal="center" vertical="center" wrapText="1"/>
    </xf>
    <xf numFmtId="0" fontId="27" fillId="25" borderId="13" xfId="0" applyFont="1" applyFill="1" applyBorder="1" applyAlignment="1">
      <alignment horizontal="center" vertical="center" wrapText="1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te" xfId="28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E28"/>
  <sheetViews>
    <sheetView workbookViewId="0">
      <selection activeCell="A10" sqref="A10:XFD10"/>
    </sheetView>
  </sheetViews>
  <sheetFormatPr baseColWidth="10" defaultRowHeight="12.75"/>
  <cols>
    <col min="1" max="1" width="8.5703125" style="9" customWidth="1"/>
    <col min="2" max="2" width="38.42578125" style="9" customWidth="1"/>
    <col min="3" max="3" width="22" style="9" bestFit="1" customWidth="1"/>
    <col min="4" max="4" width="16.7109375" style="9" bestFit="1" customWidth="1"/>
    <col min="5" max="5" width="19.7109375" style="9" bestFit="1" customWidth="1"/>
    <col min="6" max="16384" width="11.42578125" style="9"/>
  </cols>
  <sheetData>
    <row r="3" spans="1:5">
      <c r="A3" s="48" t="s">
        <v>9</v>
      </c>
      <c r="B3" s="49"/>
      <c r="C3" s="49"/>
      <c r="D3" s="49"/>
      <c r="E3" s="49"/>
    </row>
    <row r="4" spans="1:5">
      <c r="A4" s="52" t="s">
        <v>0</v>
      </c>
      <c r="B4" s="50" t="s">
        <v>51</v>
      </c>
      <c r="C4" s="52" t="s">
        <v>1</v>
      </c>
      <c r="D4" s="52" t="s">
        <v>7</v>
      </c>
      <c r="E4" s="61" t="s">
        <v>5</v>
      </c>
    </row>
    <row r="5" spans="1:5">
      <c r="A5" s="53"/>
      <c r="B5" s="51"/>
      <c r="C5" s="53"/>
      <c r="D5" s="53"/>
      <c r="E5" s="62"/>
    </row>
    <row r="6" spans="1:5">
      <c r="A6" s="1" t="s">
        <v>55</v>
      </c>
      <c r="B6" s="57" t="s">
        <v>20</v>
      </c>
      <c r="C6" s="1" t="s">
        <v>21</v>
      </c>
      <c r="D6" s="10">
        <v>0</v>
      </c>
      <c r="E6" s="10">
        <v>0</v>
      </c>
    </row>
    <row r="7" spans="1:5">
      <c r="A7" s="1" t="s">
        <v>55</v>
      </c>
      <c r="B7" s="58"/>
      <c r="C7" s="3" t="s">
        <v>19</v>
      </c>
      <c r="D7" s="10">
        <v>0</v>
      </c>
      <c r="E7" s="10">
        <v>0</v>
      </c>
    </row>
    <row r="8" spans="1:5">
      <c r="A8" s="1" t="s">
        <v>55</v>
      </c>
      <c r="B8" s="58"/>
      <c r="C8" s="3" t="s">
        <v>56</v>
      </c>
      <c r="D8" s="10">
        <v>0</v>
      </c>
      <c r="E8" s="10">
        <v>0</v>
      </c>
    </row>
    <row r="9" spans="1:5">
      <c r="A9" s="1" t="s">
        <v>55</v>
      </c>
      <c r="B9" s="58"/>
      <c r="C9" s="3" t="s">
        <v>15</v>
      </c>
      <c r="D9" s="10">
        <v>0</v>
      </c>
      <c r="E9" s="10">
        <v>0</v>
      </c>
    </row>
    <row r="10" spans="1:5">
      <c r="A10" s="1" t="s">
        <v>55</v>
      </c>
      <c r="B10" s="52"/>
      <c r="C10" s="3" t="s">
        <v>14</v>
      </c>
      <c r="D10" s="10">
        <v>0</v>
      </c>
      <c r="E10" s="10">
        <v>0</v>
      </c>
    </row>
    <row r="11" spans="1:5">
      <c r="A11" s="1">
        <v>3</v>
      </c>
      <c r="B11" s="1" t="s">
        <v>21</v>
      </c>
      <c r="C11" s="57" t="s">
        <v>22</v>
      </c>
      <c r="D11" s="10">
        <v>0</v>
      </c>
      <c r="E11" s="10">
        <v>0</v>
      </c>
    </row>
    <row r="12" spans="1:5">
      <c r="A12" s="1">
        <v>3</v>
      </c>
      <c r="B12" s="3" t="s">
        <v>19</v>
      </c>
      <c r="C12" s="58"/>
      <c r="D12" s="10">
        <v>0</v>
      </c>
      <c r="E12" s="10">
        <v>0</v>
      </c>
    </row>
    <row r="13" spans="1:5">
      <c r="A13" s="1">
        <v>3</v>
      </c>
      <c r="B13" s="3" t="s">
        <v>56</v>
      </c>
      <c r="C13" s="58"/>
      <c r="D13" s="10">
        <v>0</v>
      </c>
      <c r="E13" s="10">
        <v>0</v>
      </c>
    </row>
    <row r="14" spans="1:5">
      <c r="A14" s="1">
        <v>3</v>
      </c>
      <c r="B14" s="3" t="s">
        <v>15</v>
      </c>
      <c r="C14" s="58"/>
      <c r="D14" s="10">
        <v>0</v>
      </c>
      <c r="E14" s="10">
        <v>0</v>
      </c>
    </row>
    <row r="15" spans="1:5">
      <c r="A15" s="1">
        <v>3</v>
      </c>
      <c r="B15" s="3" t="s">
        <v>14</v>
      </c>
      <c r="C15" s="52"/>
      <c r="D15" s="10">
        <v>0</v>
      </c>
      <c r="E15" s="10">
        <v>0</v>
      </c>
    </row>
    <row r="16" spans="1:5">
      <c r="A16" s="1"/>
      <c r="B16" s="5"/>
      <c r="C16" s="6"/>
      <c r="D16" s="1"/>
      <c r="E16" s="1" t="s">
        <v>24</v>
      </c>
    </row>
    <row r="17" spans="1:5">
      <c r="A17" s="1">
        <v>3</v>
      </c>
      <c r="B17" s="59" t="s">
        <v>23</v>
      </c>
      <c r="C17" s="60"/>
      <c r="D17" s="1"/>
      <c r="E17" s="10">
        <v>0</v>
      </c>
    </row>
    <row r="18" spans="1:5">
      <c r="A18" s="1">
        <v>4</v>
      </c>
      <c r="B18" s="59" t="s">
        <v>54</v>
      </c>
      <c r="C18" s="60"/>
      <c r="D18" s="1"/>
      <c r="E18" s="10">
        <v>0</v>
      </c>
    </row>
    <row r="19" spans="1:5">
      <c r="A19" s="54" t="s">
        <v>4</v>
      </c>
      <c r="B19" s="55"/>
      <c r="C19" s="55"/>
      <c r="D19" s="56"/>
      <c r="E19" s="10">
        <v>0</v>
      </c>
    </row>
    <row r="20" spans="1:5">
      <c r="A20" s="4">
        <v>1</v>
      </c>
      <c r="B20" s="54" t="s">
        <v>17</v>
      </c>
      <c r="C20" s="55"/>
      <c r="D20" s="56"/>
      <c r="E20" s="10">
        <v>0</v>
      </c>
    </row>
    <row r="21" spans="1:5">
      <c r="A21" s="12"/>
      <c r="B21" s="12"/>
      <c r="C21" s="12"/>
      <c r="D21" s="12"/>
      <c r="E21" s="13"/>
    </row>
    <row r="22" spans="1:5">
      <c r="A22" s="47" t="s">
        <v>6</v>
      </c>
      <c r="B22" s="47"/>
      <c r="C22" s="47"/>
    </row>
    <row r="23" spans="1:5">
      <c r="A23" s="47" t="s">
        <v>8</v>
      </c>
      <c r="B23" s="47"/>
      <c r="C23" s="47"/>
    </row>
    <row r="24" spans="1:5">
      <c r="A24" s="8"/>
      <c r="B24" s="8"/>
      <c r="C24" s="8"/>
    </row>
    <row r="26" spans="1:5">
      <c r="A26" s="11" t="s">
        <v>2</v>
      </c>
      <c r="B26" s="11" t="s">
        <v>3</v>
      </c>
      <c r="C26" s="2"/>
    </row>
    <row r="28" spans="1:5">
      <c r="A28" s="10"/>
      <c r="B28" s="14" t="s">
        <v>52</v>
      </c>
    </row>
  </sheetData>
  <mergeCells count="14">
    <mergeCell ref="A23:C23"/>
    <mergeCell ref="A3:E3"/>
    <mergeCell ref="A22:C22"/>
    <mergeCell ref="B4:B5"/>
    <mergeCell ref="C4:C5"/>
    <mergeCell ref="A19:D19"/>
    <mergeCell ref="B6:B10"/>
    <mergeCell ref="C11:C15"/>
    <mergeCell ref="B18:C18"/>
    <mergeCell ref="D4:D5"/>
    <mergeCell ref="E4:E5"/>
    <mergeCell ref="A4:A5"/>
    <mergeCell ref="B20:D20"/>
    <mergeCell ref="B17:C17"/>
  </mergeCells>
  <phoneticPr fontId="19" type="noConversion"/>
  <pageMargins left="0.78740157480314965" right="0.78740157480314965" top="0" bottom="0" header="0.51181102362204722" footer="0.5118110236220472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0"/>
  <sheetViews>
    <sheetView tabSelected="1" workbookViewId="0">
      <selection activeCell="E33" sqref="E33"/>
    </sheetView>
  </sheetViews>
  <sheetFormatPr baseColWidth="10" defaultRowHeight="14.25"/>
  <cols>
    <col min="1" max="1" width="7.28515625" style="15" customWidth="1"/>
    <col min="2" max="2" width="9" style="17" customWidth="1"/>
    <col min="3" max="3" width="10.85546875" style="18" customWidth="1"/>
    <col min="4" max="4" width="42.28515625" style="18" customWidth="1"/>
    <col min="5" max="6" width="28.7109375" style="15" customWidth="1"/>
    <col min="7" max="7" width="28.7109375" style="19" customWidth="1"/>
    <col min="8" max="16384" width="11.42578125" style="15"/>
  </cols>
  <sheetData>
    <row r="1" spans="1:7" ht="126.75" customHeight="1">
      <c r="A1" s="67" t="s">
        <v>13</v>
      </c>
      <c r="B1" s="68"/>
      <c r="C1" s="68"/>
      <c r="D1" s="68"/>
      <c r="E1" s="68"/>
      <c r="F1" s="68"/>
      <c r="G1" s="68"/>
    </row>
    <row r="2" spans="1:7" ht="12.75" customHeight="1">
      <c r="A2" s="69" t="s">
        <v>0</v>
      </c>
      <c r="B2" s="71" t="s">
        <v>53</v>
      </c>
      <c r="C2" s="73" t="s">
        <v>25</v>
      </c>
      <c r="D2" s="73" t="s">
        <v>16</v>
      </c>
      <c r="E2" s="73" t="s">
        <v>40</v>
      </c>
      <c r="F2" s="73" t="s">
        <v>41</v>
      </c>
      <c r="G2" s="73" t="s">
        <v>47</v>
      </c>
    </row>
    <row r="3" spans="1:7" ht="47.25" customHeight="1">
      <c r="A3" s="70"/>
      <c r="B3" s="72"/>
      <c r="C3" s="74"/>
      <c r="D3" s="74"/>
      <c r="E3" s="74"/>
      <c r="F3" s="74"/>
      <c r="G3" s="74"/>
    </row>
    <row r="4" spans="1:7" s="16" customFormat="1">
      <c r="A4" s="27"/>
      <c r="B4" s="28" t="s">
        <v>42</v>
      </c>
      <c r="C4" s="29" t="s">
        <v>43</v>
      </c>
      <c r="D4" s="30"/>
      <c r="E4" s="31" t="s">
        <v>44</v>
      </c>
      <c r="F4" s="32" t="s">
        <v>45</v>
      </c>
      <c r="G4" s="32" t="s">
        <v>46</v>
      </c>
    </row>
    <row r="5" spans="1:7">
      <c r="A5" s="33">
        <v>1</v>
      </c>
      <c r="B5" s="34">
        <v>13750</v>
      </c>
      <c r="C5" s="34">
        <v>52</v>
      </c>
      <c r="D5" s="35" t="s">
        <v>26</v>
      </c>
      <c r="E5" s="36">
        <f>BPU!D6</f>
        <v>0</v>
      </c>
      <c r="F5" s="36">
        <f>BPU!E6</f>
        <v>0</v>
      </c>
      <c r="G5" s="37">
        <f t="shared" ref="G5:G9" si="0">(C5*E5)+((B5-C5)*F5)</f>
        <v>0</v>
      </c>
    </row>
    <row r="6" spans="1:7">
      <c r="A6" s="33">
        <v>1</v>
      </c>
      <c r="B6" s="34">
        <v>350</v>
      </c>
      <c r="C6" s="34">
        <v>3</v>
      </c>
      <c r="D6" s="35" t="s">
        <v>27</v>
      </c>
      <c r="E6" s="36">
        <f>BPU!D7</f>
        <v>0</v>
      </c>
      <c r="F6" s="36">
        <f>BPU!E7</f>
        <v>0</v>
      </c>
      <c r="G6" s="37">
        <f t="shared" si="0"/>
        <v>0</v>
      </c>
    </row>
    <row r="7" spans="1:7">
      <c r="A7" s="33">
        <v>1</v>
      </c>
      <c r="B7" s="34">
        <v>200</v>
      </c>
      <c r="C7" s="34">
        <v>2</v>
      </c>
      <c r="D7" s="35" t="s">
        <v>57</v>
      </c>
      <c r="E7" s="36">
        <f>BPU!D8</f>
        <v>0</v>
      </c>
      <c r="F7" s="36">
        <f>BPU!E8</f>
        <v>0</v>
      </c>
      <c r="G7" s="37">
        <f t="shared" si="0"/>
        <v>0</v>
      </c>
    </row>
    <row r="8" spans="1:7">
      <c r="A8" s="33">
        <v>1</v>
      </c>
      <c r="B8" s="34">
        <v>210</v>
      </c>
      <c r="C8" s="34">
        <v>2</v>
      </c>
      <c r="D8" s="35" t="s">
        <v>28</v>
      </c>
      <c r="E8" s="36">
        <f>BPU!D9</f>
        <v>0</v>
      </c>
      <c r="F8" s="36">
        <f>BPU!E9</f>
        <v>0</v>
      </c>
      <c r="G8" s="37">
        <f t="shared" si="0"/>
        <v>0</v>
      </c>
    </row>
    <row r="9" spans="1:7">
      <c r="A9" s="33">
        <v>1</v>
      </c>
      <c r="B9" s="34">
        <v>300</v>
      </c>
      <c r="C9" s="34">
        <v>2</v>
      </c>
      <c r="D9" s="35" t="s">
        <v>29</v>
      </c>
      <c r="E9" s="36">
        <f>BPU!D10</f>
        <v>0</v>
      </c>
      <c r="F9" s="36">
        <f>BPU!E10</f>
        <v>0</v>
      </c>
      <c r="G9" s="37">
        <f t="shared" si="0"/>
        <v>0</v>
      </c>
    </row>
    <row r="10" spans="1:7">
      <c r="A10" s="33">
        <v>1</v>
      </c>
      <c r="B10" s="65" t="s">
        <v>18</v>
      </c>
      <c r="C10" s="66"/>
      <c r="D10" s="66"/>
      <c r="E10" s="38"/>
      <c r="F10" s="39"/>
      <c r="G10" s="40">
        <f>BPU!E20</f>
        <v>0</v>
      </c>
    </row>
    <row r="11" spans="1:7" ht="7.5" customHeight="1">
      <c r="A11" s="41"/>
      <c r="B11" s="42"/>
      <c r="C11" s="42"/>
      <c r="D11" s="43"/>
      <c r="E11" s="43"/>
      <c r="F11" s="44"/>
      <c r="G11" s="45"/>
    </row>
    <row r="12" spans="1:7">
      <c r="A12" s="33">
        <v>2</v>
      </c>
      <c r="B12" s="34">
        <v>4000</v>
      </c>
      <c r="C12" s="34">
        <v>52</v>
      </c>
      <c r="D12" s="35" t="s">
        <v>30</v>
      </c>
      <c r="E12" s="36">
        <f>+BPU!D6</f>
        <v>0</v>
      </c>
      <c r="F12" s="36">
        <f>+BPU!E6</f>
        <v>0</v>
      </c>
      <c r="G12" s="37">
        <f t="shared" ref="G12:G16" si="1">(C12*E12)+((B12-C12)*F12)</f>
        <v>0</v>
      </c>
    </row>
    <row r="13" spans="1:7">
      <c r="A13" s="33">
        <v>2</v>
      </c>
      <c r="B13" s="34">
        <v>80</v>
      </c>
      <c r="C13" s="34">
        <v>3</v>
      </c>
      <c r="D13" s="35" t="s">
        <v>31</v>
      </c>
      <c r="E13" s="36">
        <f>BPU!D7</f>
        <v>0</v>
      </c>
      <c r="F13" s="36">
        <f>BPU!E7</f>
        <v>0</v>
      </c>
      <c r="G13" s="37">
        <f t="shared" si="1"/>
        <v>0</v>
      </c>
    </row>
    <row r="14" spans="1:7">
      <c r="A14" s="33">
        <v>2</v>
      </c>
      <c r="B14" s="34">
        <v>40</v>
      </c>
      <c r="C14" s="34">
        <v>2</v>
      </c>
      <c r="D14" s="35" t="s">
        <v>57</v>
      </c>
      <c r="E14" s="36">
        <f>BPU!D8</f>
        <v>0</v>
      </c>
      <c r="F14" s="36">
        <f>BPU!E8</f>
        <v>0</v>
      </c>
      <c r="G14" s="37">
        <f t="shared" si="1"/>
        <v>0</v>
      </c>
    </row>
    <row r="15" spans="1:7">
      <c r="A15" s="33">
        <v>2</v>
      </c>
      <c r="B15" s="34">
        <v>30</v>
      </c>
      <c r="C15" s="34">
        <v>2</v>
      </c>
      <c r="D15" s="35" t="s">
        <v>32</v>
      </c>
      <c r="E15" s="36">
        <f>BPU!E8</f>
        <v>0</v>
      </c>
      <c r="F15" s="36">
        <f>BPU!F8</f>
        <v>0</v>
      </c>
      <c r="G15" s="37">
        <f t="shared" si="1"/>
        <v>0</v>
      </c>
    </row>
    <row r="16" spans="1:7">
      <c r="A16" s="33">
        <v>2</v>
      </c>
      <c r="B16" s="34">
        <v>70</v>
      </c>
      <c r="C16" s="34">
        <v>2</v>
      </c>
      <c r="D16" s="35" t="s">
        <v>33</v>
      </c>
      <c r="E16" s="36">
        <f>BPU!D10</f>
        <v>0</v>
      </c>
      <c r="F16" s="36">
        <f>BPU!E10</f>
        <v>0</v>
      </c>
      <c r="G16" s="37">
        <f t="shared" si="1"/>
        <v>0</v>
      </c>
    </row>
    <row r="17" spans="1:7" ht="7.5" customHeight="1">
      <c r="A17" s="41"/>
      <c r="B17" s="42"/>
      <c r="C17" s="42"/>
      <c r="D17" s="43"/>
      <c r="E17" s="43"/>
      <c r="F17" s="44"/>
      <c r="G17" s="45"/>
    </row>
    <row r="18" spans="1:7">
      <c r="A18" s="33">
        <v>3</v>
      </c>
      <c r="B18" s="34">
        <v>5200</v>
      </c>
      <c r="C18" s="35">
        <v>413</v>
      </c>
      <c r="D18" s="35" t="s">
        <v>34</v>
      </c>
      <c r="E18" s="36">
        <f>BPU!D11</f>
        <v>0</v>
      </c>
      <c r="F18" s="36">
        <f>BPU!E11</f>
        <v>0</v>
      </c>
      <c r="G18" s="37">
        <f t="shared" ref="G18:G23" si="2">(C18*E18)+((B18-C18)*F18)</f>
        <v>0</v>
      </c>
    </row>
    <row r="19" spans="1:7">
      <c r="A19" s="33">
        <v>3</v>
      </c>
      <c r="B19" s="34">
        <v>70</v>
      </c>
      <c r="C19" s="7">
        <v>6</v>
      </c>
      <c r="D19" s="35" t="s">
        <v>35</v>
      </c>
      <c r="E19" s="36">
        <f>BPU!D12</f>
        <v>0</v>
      </c>
      <c r="F19" s="36">
        <f>BPU!E12</f>
        <v>0</v>
      </c>
      <c r="G19" s="37">
        <f t="shared" si="2"/>
        <v>0</v>
      </c>
    </row>
    <row r="20" spans="1:7">
      <c r="A20" s="33">
        <v>3</v>
      </c>
      <c r="B20" s="34">
        <v>45</v>
      </c>
      <c r="C20" s="7">
        <v>4</v>
      </c>
      <c r="D20" s="35" t="s">
        <v>58</v>
      </c>
      <c r="E20" s="36">
        <f>BPU!D13</f>
        <v>0</v>
      </c>
      <c r="F20" s="36">
        <f>BPU!E13</f>
        <v>0</v>
      </c>
      <c r="G20" s="37">
        <f t="shared" si="2"/>
        <v>0</v>
      </c>
    </row>
    <row r="21" spans="1:7">
      <c r="A21" s="33">
        <v>3</v>
      </c>
      <c r="B21" s="34">
        <v>80</v>
      </c>
      <c r="C21" s="7">
        <v>4</v>
      </c>
      <c r="D21" s="35" t="s">
        <v>36</v>
      </c>
      <c r="E21" s="36">
        <f>BPU!D14</f>
        <v>0</v>
      </c>
      <c r="F21" s="36">
        <f>BPU!E14</f>
        <v>0</v>
      </c>
      <c r="G21" s="37">
        <f t="shared" si="2"/>
        <v>0</v>
      </c>
    </row>
    <row r="22" spans="1:7">
      <c r="A22" s="33">
        <v>3</v>
      </c>
      <c r="B22" s="34">
        <v>65</v>
      </c>
      <c r="C22" s="7">
        <v>14</v>
      </c>
      <c r="D22" s="35" t="s">
        <v>37</v>
      </c>
      <c r="E22" s="36">
        <f>BPU!D15</f>
        <v>0</v>
      </c>
      <c r="F22" s="36">
        <f>BPU!E15</f>
        <v>0</v>
      </c>
      <c r="G22" s="37">
        <f t="shared" si="2"/>
        <v>0</v>
      </c>
    </row>
    <row r="23" spans="1:7">
      <c r="A23" s="33">
        <v>3</v>
      </c>
      <c r="B23" s="34"/>
      <c r="C23" s="35">
        <v>7</v>
      </c>
      <c r="D23" s="35" t="s">
        <v>48</v>
      </c>
      <c r="E23" s="36">
        <f>BPU!E18</f>
        <v>0</v>
      </c>
      <c r="F23" s="46"/>
      <c r="G23" s="37">
        <f>E23*C23</f>
        <v>0</v>
      </c>
    </row>
    <row r="24" spans="1:7" ht="7.5" customHeight="1">
      <c r="A24" s="41"/>
      <c r="B24" s="42"/>
      <c r="C24" s="42"/>
      <c r="D24" s="43"/>
      <c r="E24" s="43"/>
      <c r="F24" s="44"/>
      <c r="G24" s="45"/>
    </row>
    <row r="25" spans="1:7">
      <c r="A25" s="33">
        <v>4</v>
      </c>
      <c r="B25" s="34"/>
      <c r="C25" s="35">
        <v>1</v>
      </c>
      <c r="D25" s="35" t="s">
        <v>59</v>
      </c>
      <c r="E25" s="46"/>
      <c r="F25" s="46"/>
      <c r="G25" s="36">
        <f>BPU!E18</f>
        <v>0</v>
      </c>
    </row>
    <row r="26" spans="1:7" ht="7.5" customHeight="1">
      <c r="A26" s="41"/>
      <c r="B26" s="42"/>
      <c r="C26" s="42"/>
      <c r="D26" s="43"/>
      <c r="E26" s="43"/>
      <c r="F26" s="44"/>
      <c r="G26" s="45"/>
    </row>
    <row r="27" spans="1:7" ht="7.5" customHeight="1">
      <c r="A27" s="41"/>
      <c r="B27" s="42"/>
      <c r="C27" s="42"/>
      <c r="D27" s="43"/>
      <c r="E27" s="43"/>
      <c r="F27" s="44"/>
      <c r="G27" s="45"/>
    </row>
    <row r="28" spans="1:7" ht="12.75" customHeight="1">
      <c r="A28" s="63" t="s">
        <v>38</v>
      </c>
      <c r="B28" s="63"/>
      <c r="C28" s="63"/>
      <c r="D28" s="63"/>
      <c r="E28" s="63"/>
      <c r="F28" s="63"/>
      <c r="G28" s="26">
        <f>G5+G10+G12+G18+G23+G25</f>
        <v>0</v>
      </c>
    </row>
    <row r="29" spans="1:7" ht="12.75" customHeight="1">
      <c r="A29" s="63" t="s">
        <v>39</v>
      </c>
      <c r="B29" s="63"/>
      <c r="C29" s="63"/>
      <c r="D29" s="63"/>
      <c r="E29" s="63"/>
      <c r="F29" s="63"/>
      <c r="G29" s="26">
        <f>SUM(G6:G9)+SUM(G13:G16)+SUM(G19:G22)</f>
        <v>0</v>
      </c>
    </row>
    <row r="30" spans="1:7" ht="12.75" customHeight="1">
      <c r="A30" s="63" t="s">
        <v>10</v>
      </c>
      <c r="B30" s="63"/>
      <c r="C30" s="63"/>
      <c r="D30" s="63"/>
      <c r="E30" s="63"/>
      <c r="F30" s="63"/>
      <c r="G30" s="26">
        <f>20%*G28</f>
        <v>0</v>
      </c>
    </row>
    <row r="31" spans="1:7" ht="13.5" customHeight="1">
      <c r="A31" s="63" t="s">
        <v>11</v>
      </c>
      <c r="B31" s="63"/>
      <c r="C31" s="63"/>
      <c r="D31" s="63"/>
      <c r="E31" s="63"/>
      <c r="F31" s="63"/>
      <c r="G31" s="26">
        <f>SUM(G28:G30)</f>
        <v>0</v>
      </c>
    </row>
    <row r="33" spans="1:7" ht="31.5" customHeight="1">
      <c r="A33" s="20" t="s">
        <v>2</v>
      </c>
      <c r="B33" s="21" t="s">
        <v>3</v>
      </c>
      <c r="C33" s="22"/>
    </row>
    <row r="34" spans="1:7">
      <c r="A34" s="20"/>
      <c r="B34" s="21"/>
      <c r="C34" s="22"/>
    </row>
    <row r="35" spans="1:7">
      <c r="A35" s="20"/>
      <c r="B35" s="21"/>
      <c r="C35" s="22"/>
    </row>
    <row r="36" spans="1:7">
      <c r="A36" s="20"/>
      <c r="B36" s="21"/>
      <c r="C36" s="22"/>
    </row>
    <row r="37" spans="1:7">
      <c r="A37" s="22" t="s">
        <v>12</v>
      </c>
      <c r="E37" s="64"/>
      <c r="F37" s="64"/>
      <c r="G37" s="15"/>
    </row>
    <row r="39" spans="1:7">
      <c r="A39" s="23"/>
      <c r="B39" s="24" t="s">
        <v>50</v>
      </c>
    </row>
    <row r="40" spans="1:7">
      <c r="A40" s="25"/>
      <c r="B40" s="24" t="s">
        <v>49</v>
      </c>
    </row>
  </sheetData>
  <mergeCells count="14">
    <mergeCell ref="B10:D10"/>
    <mergeCell ref="A1:G1"/>
    <mergeCell ref="A2:A3"/>
    <mergeCell ref="B2:B3"/>
    <mergeCell ref="C2:C3"/>
    <mergeCell ref="D2:D3"/>
    <mergeCell ref="E2:E3"/>
    <mergeCell ref="F2:F3"/>
    <mergeCell ref="G2:G3"/>
    <mergeCell ref="A28:F28"/>
    <mergeCell ref="A30:F30"/>
    <mergeCell ref="A29:F29"/>
    <mergeCell ref="A31:F31"/>
    <mergeCell ref="E37:F37"/>
  </mergeCells>
  <pageMargins left="0.23622047244094491" right="0.23622047244094491" top="0" bottom="0" header="0.31496062992125984" footer="0.31496062992125984"/>
  <pageSetup paperSize="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CCIP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Aurélia</dc:creator>
  <cp:lastModifiedBy>GAUTHEROT Thierry</cp:lastModifiedBy>
  <cp:lastPrinted>2016-04-27T15:19:04Z</cp:lastPrinted>
  <dcterms:created xsi:type="dcterms:W3CDTF">2011-10-26T13:42:41Z</dcterms:created>
  <dcterms:modified xsi:type="dcterms:W3CDTF">2025-05-12T08:47:42Z</dcterms:modified>
</cp:coreProperties>
</file>