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465"/>
  </bookViews>
  <sheets>
    <sheet name="DPGF" sheetId="1" r:id="rId1"/>
    <sheet name="MATRICE TECHNIQUE " sheetId="2" r:id="rId2"/>
  </sheets>
  <definedNames>
    <definedName name="_xlnm._FilterDatabase" localSheetId="0" hidden="1">DPGF!$B$13:$H$22</definedName>
    <definedName name="_xlnm.Print_Area" localSheetId="0">DPGF!$B$1:$H$26</definedName>
  </definedNames>
  <calcPr calcId="162913"/>
</workbook>
</file>

<file path=xl/calcChain.xml><?xml version="1.0" encoding="utf-8"?>
<calcChain xmlns="http://schemas.openxmlformats.org/spreadsheetml/2006/main">
  <c r="E4" i="2" l="1"/>
  <c r="D49" i="2" l="1"/>
  <c r="D21" i="2"/>
  <c r="D20" i="2"/>
  <c r="D16" i="2"/>
  <c r="F22" i="1" l="1"/>
  <c r="F20" i="1"/>
  <c r="F18" i="1"/>
  <c r="F16" i="1"/>
  <c r="F25" i="1" l="1"/>
</calcChain>
</file>

<file path=xl/sharedStrings.xml><?xml version="1.0" encoding="utf-8"?>
<sst xmlns="http://schemas.openxmlformats.org/spreadsheetml/2006/main" count="174" uniqueCount="150">
  <si>
    <t>Prix en € HT</t>
  </si>
  <si>
    <t>SOCIETE :</t>
  </si>
  <si>
    <t>DATE :</t>
  </si>
  <si>
    <t>CACHET ET SIGNATURE</t>
  </si>
  <si>
    <t>Description</t>
  </si>
  <si>
    <t>Remarques (le cas échéant)</t>
  </si>
  <si>
    <t xml:space="preserve"> </t>
  </si>
  <si>
    <t>NB</t>
  </si>
  <si>
    <t>Prix U € HT</t>
  </si>
  <si>
    <t>Les montants indiqués ci-dessous incluent tous les frais inhérents à l'exécution de la prestation (coûts des fournitures, de la matière, de la main-d'œuvre, des déplacements, assurances, etc.).</t>
  </si>
  <si>
    <t>Délai de livraison
en semaines (congés inclus)</t>
  </si>
  <si>
    <t>Décomposition du Prix Global et Forfaitaire (DPGF)</t>
  </si>
  <si>
    <t>Délai(s) 
en semaines
(congés inclus)</t>
  </si>
  <si>
    <t>ANNEXE 2 AU PM-2025HDUP-VANNE-VR12 (DPGF)</t>
  </si>
  <si>
    <t>Voir matrice technique ci-jointe</t>
  </si>
  <si>
    <t>Pieces de rechange indispensable</t>
  </si>
  <si>
    <t xml:space="preserve">PIECE D'ADAPTATION LIAISON TUYAUTERIE </t>
  </si>
  <si>
    <t>ESSAI RECEPTION SUR SITE</t>
  </si>
  <si>
    <t>1) VANNE COMPLETE AVEC LIVRAISON SUR LE SITE</t>
  </si>
  <si>
    <t>TOTAL (1+2+3+4)</t>
  </si>
  <si>
    <t>Etanchéité</t>
  </si>
  <si>
    <t>classe III suivant ANSI/FCI 70-2 presse étoupe étanche à 9,1 bar</t>
  </si>
  <si>
    <t>Ouverture sur delta P</t>
  </si>
  <si>
    <t xml:space="preserve"> 9 bar absolue</t>
  </si>
  <si>
    <t xml:space="preserve">Débit maximum à passer </t>
  </si>
  <si>
    <t>28 kg/s à 9 bar sans contrainte et perte de charge minimale</t>
  </si>
  <si>
    <t>Caractéristique de débit</t>
  </si>
  <si>
    <t>exponentielle (débit égal pourcentage)</t>
  </si>
  <si>
    <t>Fermeture vanne</t>
  </si>
  <si>
    <t xml:space="preserve"> avec débit maximal</t>
  </si>
  <si>
    <t>Sur coupure de courant ou manque d'air</t>
  </si>
  <si>
    <t xml:space="preserve"> la vanne se ferme</t>
  </si>
  <si>
    <t>Consigne d'ouverture/fermeture</t>
  </si>
  <si>
    <t>4 mA position fermée et 20 mA position ouverte</t>
  </si>
  <si>
    <t xml:space="preserve">Pression à l’aval du robinet </t>
  </si>
  <si>
    <t>0,1 bar à 8,2 relatif ou 9,1 bar absolue</t>
  </si>
  <si>
    <t>Retard de positionnement</t>
  </si>
  <si>
    <t>nul</t>
  </si>
  <si>
    <t>Installation en intérieur</t>
  </si>
  <si>
    <t>Altitude</t>
  </si>
  <si>
    <t>1100 m</t>
  </si>
  <si>
    <t>Pression atmosphérique</t>
  </si>
  <si>
    <t>0,9 bar</t>
  </si>
  <si>
    <t>Température extrieure</t>
  </si>
  <si>
    <t>hygrométrie maximale</t>
  </si>
  <si>
    <t>Position sur la tuyauterie</t>
  </si>
  <si>
    <t>horizontale, servomoteur vers le bas</t>
  </si>
  <si>
    <t>Encombrement hors tout vanne</t>
  </si>
  <si>
    <t>o Largeur maximale pas de limitation gauche sens du fluide, 820 mm droite sens du fluide ;
o Longueur : pas de limitation à l’amont et à l’aval de l’axe de la tige robinet) ;
o Hauteur : maximum 1 m sous l’axe du robinet et 300 mm sur l’axe du robinet.</t>
  </si>
  <si>
    <t>Caractéristiques du fluide</t>
  </si>
  <si>
    <t>Température minimale</t>
  </si>
  <si>
    <t>Température maximale</t>
  </si>
  <si>
    <t>Pression Maximale d'Utilisation</t>
  </si>
  <si>
    <t>9,6 bar relatif ou 10,5 absolue</t>
  </si>
  <si>
    <t>Pression maximale du fluide régulé </t>
  </si>
  <si>
    <t xml:space="preserve">7,6 bar relatif ou 8,5 bar absolue </t>
  </si>
  <si>
    <t>Robinet</t>
  </si>
  <si>
    <t>Proposition prestataire</t>
  </si>
  <si>
    <t>libre choix</t>
  </si>
  <si>
    <t>Raccordement</t>
  </si>
  <si>
    <t>à brides faces surélevées</t>
  </si>
  <si>
    <t>butée mécanique réglable</t>
  </si>
  <si>
    <t>ISOPN16 DN 400 =&gt; D. 525 / 16 trous / d.30</t>
  </si>
  <si>
    <t>liaison avec servomoteur pas imposé</t>
  </si>
  <si>
    <t>distance faces de brides (mm)</t>
  </si>
  <si>
    <t>400 +/- 3 mm</t>
  </si>
  <si>
    <t>fin de course ouverture et fin de course fermeture.</t>
  </si>
  <si>
    <t>sur tige de vanne</t>
  </si>
  <si>
    <t>Perte de charge</t>
  </si>
  <si>
    <t xml:space="preserve"> minimale à préciser dans l'offre</t>
  </si>
  <si>
    <t>résistance delta pression</t>
  </si>
  <si>
    <t xml:space="preserve"> 9 bar</t>
  </si>
  <si>
    <t>Matériaux</t>
  </si>
  <si>
    <t>Définis et justifiés par le prestataire pour répondre aux caractéristiques d'exploitation.</t>
  </si>
  <si>
    <t>Opérateur</t>
  </si>
  <si>
    <t>Marque et modèle</t>
  </si>
  <si>
    <t>Fréquence de manœuvre de la vanne</t>
  </si>
  <si>
    <t>de 6h00 à 22h15, 250 jours par an.</t>
  </si>
  <si>
    <t>Ouverture du robinet sur delta P</t>
  </si>
  <si>
    <t>9 bar absolue</t>
  </si>
  <si>
    <t xml:space="preserve">Alimentation en air de servitude </t>
  </si>
  <si>
    <t>6 bar</t>
  </si>
  <si>
    <t>Positionneur</t>
  </si>
  <si>
    <t>Avec commande 4-20 mA avec recopie de position</t>
  </si>
  <si>
    <t>Transmetteur de position</t>
  </si>
  <si>
    <t xml:space="preserve">à 0/100% envoie un signal 4-20 mA </t>
  </si>
  <si>
    <t>IP selon contrainte extérieures</t>
  </si>
  <si>
    <t>à définir par prestataire</t>
  </si>
  <si>
    <t>Commande manuelle</t>
  </si>
  <si>
    <t>par volant</t>
  </si>
  <si>
    <t>Fin de course</t>
  </si>
  <si>
    <t>ouverture et fermeture réglés à la livraison (type Namur accepté mais pas écrit dans CDC)</t>
  </si>
  <si>
    <t>Temps de manœuvre</t>
  </si>
  <si>
    <t>en ouverture 2 s et en fermeture : 2 s</t>
  </si>
  <si>
    <t>Protection extérieur</t>
  </si>
  <si>
    <t>Défini par le prestataire selon caractéristiques exploitation. Si inox pas de revêtement</t>
  </si>
  <si>
    <t>Pièce d'adaptation pour montage sur tuyauterie avec dossier fabrication</t>
  </si>
  <si>
    <t>Contrôles et essais en usine</t>
  </si>
  <si>
    <t>Présence ONERA en usine</t>
  </si>
  <si>
    <t>demandée</t>
  </si>
  <si>
    <t>Essai hydraulique du corps de robinet</t>
  </si>
  <si>
    <t>selon la DESP 2014/68/UE</t>
  </si>
  <si>
    <t>Essai étanchéité</t>
  </si>
  <si>
    <t>à l'air des sièges/opercules et garnitures presse étoupe…</t>
  </si>
  <si>
    <t>Vérification</t>
  </si>
  <si>
    <t>demandées en TO1</t>
  </si>
  <si>
    <t>Prix réception sur site ONERA</t>
  </si>
  <si>
    <t>Documentation technique matériels avec offre financière</t>
  </si>
  <si>
    <t>Planning de fourniture</t>
  </si>
  <si>
    <t>demandé</t>
  </si>
  <si>
    <t>Plan d'ensemble</t>
  </si>
  <si>
    <t>Plan d'encombrement</t>
  </si>
  <si>
    <t>Calcul couple de manœuvre</t>
  </si>
  <si>
    <t>voir note de calcul</t>
  </si>
  <si>
    <t>Schéma pneumatique de commande</t>
  </si>
  <si>
    <t>Servomoteur</t>
  </si>
  <si>
    <t>accessoires</t>
  </si>
  <si>
    <t>CV</t>
  </si>
  <si>
    <t>CV CV 10200 à pleine ouverture et 9100 à 80% d’ouverture.
La vanne en place est limitée en ouverture à 60%, soit un CV utile de 6120. Il faut que la nouvelle vanne garantisse au moins ce CV</t>
  </si>
  <si>
    <t>Documentation TQC selon directive machine 2006/42/CE et DESP 2014/68/UE en fin de prestation</t>
  </si>
  <si>
    <t>Etat descriptif</t>
  </si>
  <si>
    <t>Plans TQC</t>
  </si>
  <si>
    <t>Notice d'instruction de fonctionnement et maintenance</t>
  </si>
  <si>
    <t>PV essais en usine</t>
  </si>
  <si>
    <t xml:space="preserve">PV de contrôles (visuel, CND, temps de manœuvre …) </t>
  </si>
  <si>
    <t>PV d’inspection et d’épreuve hydraulique réglementaire selon la DESP 2014/68/UE</t>
  </si>
  <si>
    <t>Cahier de recette complété</t>
  </si>
  <si>
    <t>Liste des pièces de rechange conseillées avec proposition financière</t>
  </si>
  <si>
    <t>Notes de calcul</t>
  </si>
  <si>
    <t>Certificat CE</t>
  </si>
  <si>
    <t>Certificats matières</t>
  </si>
  <si>
    <t>Norme</t>
  </si>
  <si>
    <t>Directive machine 2006/42/CE</t>
  </si>
  <si>
    <t>à respecter</t>
  </si>
  <si>
    <t>DESP 2014/68/UE</t>
  </si>
  <si>
    <t>Essais d'étanchéité</t>
  </si>
  <si>
    <t>classe III suivant ANSI/FCI 70-2</t>
  </si>
  <si>
    <t>Garantie</t>
  </si>
  <si>
    <t>Durée</t>
  </si>
  <si>
    <t>à préciser par le prestataire</t>
  </si>
  <si>
    <t>Durée fournitures pièces de rechange de précaution</t>
  </si>
  <si>
    <t>Demandé en TO2  si besoin</t>
  </si>
  <si>
    <t>demandées en TO3</t>
  </si>
  <si>
    <t>Prix et liste des rechanges de précaution</t>
  </si>
  <si>
    <t>MATRICE  TECHNIQUE</t>
  </si>
  <si>
    <t>Nombre de point</t>
  </si>
  <si>
    <t>CARACTERISTIQUES TECHNIQUES SOUHAITABLES</t>
  </si>
  <si>
    <t>2) TRANCHE OPTIONNELLE 1 : RECHANGE DE PRECAUSION = PREMIERE DOTATION</t>
  </si>
  <si>
    <t>3) TRANCHE OPTIONNELLE 2 : PIECE D'ADAPTATION LIAISON TUYAUTERIE</t>
  </si>
  <si>
    <t>4) TRANCHE OPTIONNELLE 3 : ESSAI RECEPTION SUR SITE (1 JOUR)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</si>
</sst>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sz val="8"/>
      <color theme="1"/>
      <name val="Times New Roman"/>
      <family val="1"/>
    </font>
    <font>
      <u/>
      <sz val="16"/>
      <color theme="1"/>
      <name val="Times New Roman"/>
      <family val="1"/>
    </font>
    <font>
      <sz val="16"/>
      <name val="Times New Roman"/>
      <family val="1"/>
    </font>
    <font>
      <b/>
      <sz val="26"/>
      <color theme="1"/>
      <name val="Times New Roman"/>
      <family val="1"/>
    </font>
    <font>
      <sz val="2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7" fillId="0" borderId="12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164" fontId="7" fillId="5" borderId="14" xfId="0" applyNumberFormat="1" applyFont="1" applyFill="1" applyBorder="1" applyAlignment="1">
      <alignment horizontal="center" vertical="center" wrapText="1"/>
    </xf>
    <xf numFmtId="2" fontId="7" fillId="5" borderId="14" xfId="0" applyNumberFormat="1" applyFont="1" applyFill="1" applyBorder="1" applyAlignment="1">
      <alignment horizontal="left" vertical="center" wrapText="1"/>
    </xf>
    <xf numFmtId="0" fontId="10" fillId="5" borderId="15" xfId="0" applyFont="1" applyFill="1" applyBorder="1" applyAlignment="1">
      <alignment horizontal="left" vertical="center" wrapText="1"/>
    </xf>
    <xf numFmtId="0" fontId="11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 wrapText="1"/>
    </xf>
    <xf numFmtId="164" fontId="4" fillId="4" borderId="12" xfId="0" applyNumberFormat="1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 wrapText="1"/>
    </xf>
    <xf numFmtId="164" fontId="7" fillId="5" borderId="20" xfId="0" applyNumberFormat="1" applyFont="1" applyFill="1" applyBorder="1" applyAlignment="1">
      <alignment horizontal="center" vertical="center" wrapText="1"/>
    </xf>
    <xf numFmtId="2" fontId="7" fillId="5" borderId="20" xfId="0" applyNumberFormat="1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2" fontId="6" fillId="0" borderId="13" xfId="0" applyNumberFormat="1" applyFont="1" applyBorder="1" applyAlignment="1">
      <alignment horizontal="center" vertical="center"/>
    </xf>
    <xf numFmtId="0" fontId="2" fillId="4" borderId="0" xfId="0" applyFont="1" applyFill="1" applyBorder="1"/>
    <xf numFmtId="0" fontId="15" fillId="0" borderId="27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/>
    </xf>
    <xf numFmtId="0" fontId="15" fillId="0" borderId="18" xfId="0" applyFont="1" applyFill="1" applyBorder="1" applyAlignment="1">
      <alignment horizontal="center" wrapText="1"/>
    </xf>
    <xf numFmtId="0" fontId="0" fillId="0" borderId="37" xfId="0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/>
    </xf>
    <xf numFmtId="0" fontId="15" fillId="0" borderId="41" xfId="0" applyFont="1" applyFill="1" applyBorder="1" applyAlignment="1">
      <alignment horizontal="center" vertical="center"/>
    </xf>
    <xf numFmtId="9" fontId="15" fillId="0" borderId="41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/>
    </xf>
    <xf numFmtId="0" fontId="15" fillId="0" borderId="47" xfId="0" applyFont="1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/>
    </xf>
    <xf numFmtId="0" fontId="0" fillId="0" borderId="50" xfId="0" applyFill="1" applyBorder="1" applyAlignment="1">
      <alignment horizontal="center" wrapText="1"/>
    </xf>
    <xf numFmtId="0" fontId="15" fillId="0" borderId="51" xfId="0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16" fillId="0" borderId="5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39" xfId="0" applyFill="1" applyBorder="1" applyAlignment="1">
      <alignment vertical="center"/>
    </xf>
    <xf numFmtId="0" fontId="0" fillId="0" borderId="40" xfId="0" applyFill="1" applyBorder="1" applyAlignment="1">
      <alignment vertical="center"/>
    </xf>
    <xf numFmtId="0" fontId="0" fillId="0" borderId="42" xfId="0" applyFill="1" applyBorder="1" applyAlignment="1">
      <alignment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0" fontId="7" fillId="0" borderId="25" xfId="0" applyNumberFormat="1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1" fillId="5" borderId="22" xfId="0" applyFont="1" applyFill="1" applyBorder="1" applyAlignment="1">
      <alignment horizontal="left" vertical="center" wrapText="1"/>
    </xf>
    <xf numFmtId="0" fontId="1" fillId="5" borderId="14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horizontal="center" vertical="center" wrapText="1"/>
    </xf>
    <xf numFmtId="0" fontId="16" fillId="0" borderId="45" xfId="0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16" fillId="0" borderId="43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52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/>
    </xf>
    <xf numFmtId="0" fontId="16" fillId="0" borderId="55" xfId="0" applyFont="1" applyFill="1" applyBorder="1" applyAlignment="1">
      <alignment horizontal="center" vertical="center"/>
    </xf>
    <xf numFmtId="0" fontId="16" fillId="0" borderId="56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6" fillId="0" borderId="16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0" fillId="0" borderId="29" xfId="0" applyBorder="1" applyAlignment="1"/>
    <xf numFmtId="0" fontId="0" fillId="0" borderId="30" xfId="0" applyBorder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203199</xdr:colOff>
      <xdr:row>0</xdr:row>
      <xdr:rowOff>165100</xdr:rowOff>
    </xdr:from>
    <xdr:to>
      <xdr:col>6</xdr:col>
      <xdr:colOff>866678</xdr:colOff>
      <xdr:row>1</xdr:row>
      <xdr:rowOff>0</xdr:rowOff>
    </xdr:to>
    <xdr:pic>
      <xdr:nvPicPr>
        <xdr:cNvPr id="4" name="Imag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8399" y="165100"/>
          <a:ext cx="4600479" cy="109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3"/>
  <sheetViews>
    <sheetView tabSelected="1" zoomScale="47" zoomScaleNormal="47" workbookViewId="0">
      <selection activeCell="K12" sqref="K12"/>
    </sheetView>
  </sheetViews>
  <sheetFormatPr baseColWidth="10" defaultColWidth="9.140625" defaultRowHeight="15" x14ac:dyDescent="0.25"/>
  <cols>
    <col min="1" max="1" width="29.7109375" style="3" customWidth="1"/>
    <col min="2" max="2" width="48.42578125" style="3" bestFit="1" customWidth="1"/>
    <col min="3" max="3" width="73.42578125" style="3" customWidth="1"/>
    <col min="4" max="4" width="10" style="19" customWidth="1"/>
    <col min="5" max="5" width="23.28515625" style="3" customWidth="1"/>
    <col min="6" max="6" width="23" style="3" customWidth="1"/>
    <col min="7" max="7" width="28" style="3" customWidth="1"/>
    <col min="8" max="8" width="58.7109375" style="3" customWidth="1"/>
    <col min="9" max="9" width="9.140625" style="3"/>
    <col min="10" max="10" width="107" style="3" customWidth="1"/>
    <col min="11" max="11" width="14" style="3" customWidth="1"/>
    <col min="12" max="12" width="9.140625" style="3"/>
    <col min="13" max="13" width="19.7109375" style="3" customWidth="1"/>
    <col min="14" max="14" width="23.140625" style="3" customWidth="1"/>
    <col min="15" max="15" width="24.85546875" style="3" customWidth="1"/>
    <col min="16" max="16" width="43.42578125" style="3" customWidth="1"/>
    <col min="17" max="16384" width="9.140625" style="3"/>
  </cols>
  <sheetData>
    <row r="1" spans="2:8" s="1" customFormat="1" ht="98.45" customHeight="1" x14ac:dyDescent="0.25">
      <c r="D1" s="2"/>
    </row>
    <row r="2" spans="2:8" s="1" customFormat="1" ht="15.75" thickBot="1" x14ac:dyDescent="0.3">
      <c r="D2" s="2"/>
    </row>
    <row r="3" spans="2:8" ht="30" customHeight="1" thickBot="1" x14ac:dyDescent="0.3">
      <c r="B3" s="136" t="s">
        <v>11</v>
      </c>
      <c r="C3" s="134"/>
      <c r="D3" s="134"/>
      <c r="E3" s="134"/>
      <c r="F3" s="134"/>
      <c r="G3" s="134"/>
      <c r="H3" s="135"/>
    </row>
    <row r="4" spans="2:8" ht="16.5" thickBot="1" x14ac:dyDescent="0.3">
      <c r="B4" s="4"/>
      <c r="C4" s="5"/>
      <c r="D4" s="5"/>
      <c r="E4" s="5"/>
      <c r="F4" s="5"/>
      <c r="G4" s="5"/>
      <c r="H4" s="5"/>
    </row>
    <row r="5" spans="2:8" ht="30" customHeight="1" thickBot="1" x14ac:dyDescent="0.3">
      <c r="B5" s="133" t="s">
        <v>13</v>
      </c>
      <c r="C5" s="134"/>
      <c r="D5" s="134"/>
      <c r="E5" s="134"/>
      <c r="F5" s="134"/>
      <c r="G5" s="134"/>
      <c r="H5" s="135"/>
    </row>
    <row r="6" spans="2:8" ht="20.25" customHeight="1" x14ac:dyDescent="0.25">
      <c r="B6" s="6"/>
      <c r="C6" s="6"/>
      <c r="D6" s="6"/>
      <c r="E6" s="6"/>
      <c r="F6" s="6"/>
      <c r="G6" s="6"/>
      <c r="H6" s="6"/>
    </row>
    <row r="7" spans="2:8" ht="20.25" customHeight="1" thickBot="1" x14ac:dyDescent="0.3">
      <c r="B7" s="6"/>
      <c r="C7" s="6"/>
      <c r="D7" s="6"/>
      <c r="E7" s="6"/>
      <c r="F7" s="6"/>
      <c r="G7" s="6"/>
      <c r="H7" s="6"/>
    </row>
    <row r="8" spans="2:8" ht="40.5" customHeight="1" thickBot="1" x14ac:dyDescent="0.3">
      <c r="B8" s="116" t="s">
        <v>1</v>
      </c>
      <c r="C8" s="117"/>
      <c r="D8" s="118"/>
      <c r="E8" s="4"/>
      <c r="F8" s="7"/>
      <c r="G8" s="8"/>
      <c r="H8" s="8"/>
    </row>
    <row r="9" spans="2:8" ht="30" customHeight="1" thickBot="1" x14ac:dyDescent="0.3">
      <c r="B9" s="116" t="s">
        <v>2</v>
      </c>
      <c r="C9" s="117"/>
      <c r="D9" s="118"/>
      <c r="E9" s="4"/>
      <c r="F9" s="7"/>
      <c r="G9" s="8"/>
      <c r="H9" s="8"/>
    </row>
    <row r="10" spans="2:8" ht="30" customHeight="1" x14ac:dyDescent="0.25">
      <c r="B10" s="4"/>
      <c r="C10" s="4"/>
      <c r="D10" s="2"/>
      <c r="E10" s="4"/>
      <c r="F10" s="4"/>
      <c r="G10" s="4"/>
      <c r="H10" s="4"/>
    </row>
    <row r="11" spans="2:8" ht="30" customHeight="1" x14ac:dyDescent="0.25">
      <c r="B11" s="125" t="s">
        <v>9</v>
      </c>
      <c r="C11" s="126"/>
      <c r="D11" s="126"/>
      <c r="E11" s="126"/>
      <c r="F11" s="126"/>
      <c r="G11" s="126"/>
      <c r="H11" s="126"/>
    </row>
    <row r="12" spans="2:8" ht="30" customHeight="1" thickBot="1" x14ac:dyDescent="0.3">
      <c r="B12" s="126"/>
      <c r="C12" s="126"/>
      <c r="D12" s="126"/>
      <c r="E12" s="126"/>
      <c r="F12" s="126"/>
      <c r="G12" s="126"/>
      <c r="H12" s="126"/>
    </row>
    <row r="13" spans="2:8" ht="86.25" customHeight="1" thickBot="1" x14ac:dyDescent="0.3">
      <c r="B13" s="121" t="s">
        <v>4</v>
      </c>
      <c r="C13" s="122"/>
      <c r="D13" s="24" t="s">
        <v>7</v>
      </c>
      <c r="E13" s="24" t="s">
        <v>8</v>
      </c>
      <c r="F13" s="24" t="s">
        <v>0</v>
      </c>
      <c r="G13" s="25" t="s">
        <v>12</v>
      </c>
      <c r="H13" s="26" t="s">
        <v>5</v>
      </c>
    </row>
    <row r="14" spans="2:8" ht="34.5" thickBot="1" x14ac:dyDescent="0.3">
      <c r="B14" s="129"/>
      <c r="C14" s="130"/>
      <c r="D14" s="130"/>
      <c r="E14" s="130"/>
      <c r="F14" s="130"/>
      <c r="G14" s="130"/>
      <c r="H14" s="131"/>
    </row>
    <row r="15" spans="2:8" ht="59.25" customHeight="1" x14ac:dyDescent="0.25">
      <c r="B15" s="127" t="s">
        <v>18</v>
      </c>
      <c r="C15" s="128"/>
      <c r="D15" s="34"/>
      <c r="E15" s="34"/>
      <c r="F15" s="34"/>
      <c r="G15" s="35"/>
      <c r="H15" s="36"/>
    </row>
    <row r="16" spans="2:8" ht="59.25" customHeight="1" thickBot="1" x14ac:dyDescent="0.3">
      <c r="B16" s="119" t="s">
        <v>14</v>
      </c>
      <c r="C16" s="120"/>
      <c r="D16" s="32">
        <v>1</v>
      </c>
      <c r="E16" s="39"/>
      <c r="F16" s="9">
        <f>E16*D16</f>
        <v>0</v>
      </c>
      <c r="G16" s="33"/>
      <c r="H16" s="37"/>
    </row>
    <row r="17" spans="2:17" ht="60.75" customHeight="1" x14ac:dyDescent="0.25">
      <c r="B17" s="127" t="s">
        <v>147</v>
      </c>
      <c r="C17" s="128"/>
      <c r="D17" s="40"/>
      <c r="E17" s="27"/>
      <c r="F17" s="27"/>
      <c r="G17" s="28"/>
      <c r="H17" s="29"/>
    </row>
    <row r="18" spans="2:17" ht="58.5" customHeight="1" thickBot="1" x14ac:dyDescent="0.3">
      <c r="B18" s="119" t="s">
        <v>15</v>
      </c>
      <c r="C18" s="120"/>
      <c r="D18" s="23">
        <v>1</v>
      </c>
      <c r="E18" s="9"/>
      <c r="F18" s="9">
        <f>E18*D18</f>
        <v>0</v>
      </c>
      <c r="G18" s="10"/>
      <c r="H18" s="11"/>
    </row>
    <row r="19" spans="2:17" ht="58.5" customHeight="1" x14ac:dyDescent="0.25">
      <c r="B19" s="127" t="s">
        <v>148</v>
      </c>
      <c r="C19" s="128"/>
      <c r="D19" s="38"/>
      <c r="E19" s="27"/>
      <c r="F19" s="27"/>
      <c r="G19" s="28"/>
      <c r="H19" s="29"/>
    </row>
    <row r="20" spans="2:17" ht="58.5" customHeight="1" thickBot="1" x14ac:dyDescent="0.3">
      <c r="B20" s="132" t="s">
        <v>16</v>
      </c>
      <c r="C20" s="124"/>
      <c r="D20" s="31">
        <v>1</v>
      </c>
      <c r="E20" s="12"/>
      <c r="F20" s="12">
        <f>E20*D20</f>
        <v>0</v>
      </c>
      <c r="G20" s="13"/>
      <c r="H20" s="14"/>
    </row>
    <row r="21" spans="2:17" ht="64.5" customHeight="1" x14ac:dyDescent="0.25">
      <c r="B21" s="127" t="s">
        <v>149</v>
      </c>
      <c r="C21" s="128"/>
      <c r="D21" s="41"/>
      <c r="E21" s="42"/>
      <c r="F21" s="42"/>
      <c r="G21" s="43"/>
      <c r="H21" s="44"/>
    </row>
    <row r="22" spans="2:17" ht="64.5" customHeight="1" thickBot="1" x14ac:dyDescent="0.3">
      <c r="B22" s="123" t="s">
        <v>17</v>
      </c>
      <c r="C22" s="124"/>
      <c r="D22" s="30">
        <v>1</v>
      </c>
      <c r="E22" s="12"/>
      <c r="F22" s="12">
        <f>E22*D22</f>
        <v>0</v>
      </c>
      <c r="G22" s="13"/>
      <c r="H22" s="14"/>
    </row>
    <row r="23" spans="2:17" ht="39.950000000000003" customHeight="1" thickBot="1" x14ac:dyDescent="0.3">
      <c r="D23" s="3"/>
      <c r="J23" s="52"/>
      <c r="K23" s="52"/>
      <c r="L23" s="52"/>
      <c r="M23" s="52"/>
      <c r="N23" s="52"/>
      <c r="O23" s="52"/>
      <c r="P23" s="52"/>
      <c r="Q23" s="52"/>
    </row>
    <row r="24" spans="2:17" ht="95.25" customHeight="1" thickBot="1" x14ac:dyDescent="0.3">
      <c r="B24" s="3" t="s">
        <v>6</v>
      </c>
      <c r="C24" s="1"/>
      <c r="D24" s="2"/>
      <c r="E24" s="1"/>
      <c r="F24" s="15"/>
      <c r="G24" s="22" t="s">
        <v>10</v>
      </c>
      <c r="H24" s="16"/>
      <c r="J24" s="52"/>
      <c r="K24" s="52"/>
      <c r="L24" s="52"/>
      <c r="M24" s="52"/>
      <c r="N24" s="52"/>
      <c r="O24" s="52"/>
      <c r="P24" s="52"/>
      <c r="Q24" s="52"/>
    </row>
    <row r="25" spans="2:17" ht="39.950000000000003" customHeight="1" thickBot="1" x14ac:dyDescent="0.3">
      <c r="B25" s="114" t="s">
        <v>19</v>
      </c>
      <c r="C25" s="115"/>
      <c r="D25" s="45"/>
      <c r="E25" s="45"/>
      <c r="F25" s="17">
        <f>F16+F18+F20+F22</f>
        <v>0</v>
      </c>
      <c r="G25" s="51"/>
      <c r="H25" s="18"/>
      <c r="J25" s="52"/>
      <c r="K25" s="52"/>
      <c r="L25" s="52"/>
      <c r="M25" s="52"/>
      <c r="N25" s="52"/>
      <c r="O25" s="52"/>
      <c r="P25" s="52"/>
      <c r="Q25" s="52"/>
    </row>
    <row r="26" spans="2:17" s="46" customFormat="1" ht="39.950000000000003" customHeight="1" x14ac:dyDescent="0.25">
      <c r="B26" s="47"/>
      <c r="C26" s="47"/>
      <c r="D26" s="47"/>
      <c r="E26" s="47"/>
      <c r="F26" s="48"/>
      <c r="G26" s="49"/>
      <c r="H26" s="50"/>
      <c r="J26" s="52"/>
      <c r="K26" s="52"/>
      <c r="L26" s="52"/>
      <c r="M26" s="52"/>
      <c r="N26" s="52"/>
      <c r="O26" s="52"/>
      <c r="P26" s="52"/>
      <c r="Q26" s="52"/>
    </row>
    <row r="27" spans="2:17" ht="15.75" thickBot="1" x14ac:dyDescent="0.3"/>
    <row r="28" spans="2:17" ht="24" thickTop="1" thickBot="1" x14ac:dyDescent="0.3">
      <c r="B28" s="137" t="s">
        <v>3</v>
      </c>
      <c r="C28" s="138"/>
      <c r="D28" s="20"/>
      <c r="E28" s="20"/>
    </row>
    <row r="29" spans="2:17" ht="15.75" thickTop="1" x14ac:dyDescent="0.25">
      <c r="B29" s="108"/>
      <c r="C29" s="109"/>
      <c r="D29" s="2"/>
      <c r="E29" s="21"/>
    </row>
    <row r="30" spans="2:17" x14ac:dyDescent="0.25">
      <c r="B30" s="110"/>
      <c r="C30" s="111"/>
      <c r="D30" s="2"/>
      <c r="E30" s="21"/>
    </row>
    <row r="31" spans="2:17" x14ac:dyDescent="0.25">
      <c r="B31" s="110"/>
      <c r="C31" s="111"/>
      <c r="D31" s="2"/>
      <c r="E31" s="21"/>
    </row>
    <row r="32" spans="2:17" ht="15.75" thickBot="1" x14ac:dyDescent="0.3">
      <c r="B32" s="112"/>
      <c r="C32" s="113"/>
      <c r="D32" s="2"/>
      <c r="E32" s="21"/>
    </row>
    <row r="33" ht="15.75" thickTop="1" x14ac:dyDescent="0.25"/>
  </sheetData>
  <autoFilter ref="B13:H22"/>
  <mergeCells count="18">
    <mergeCell ref="B5:H5"/>
    <mergeCell ref="B3:H3"/>
    <mergeCell ref="B19:C19"/>
    <mergeCell ref="B17:C17"/>
    <mergeCell ref="B28:C28"/>
    <mergeCell ref="B29:C32"/>
    <mergeCell ref="B25:C25"/>
    <mergeCell ref="B8:D8"/>
    <mergeCell ref="B9:D9"/>
    <mergeCell ref="B18:C18"/>
    <mergeCell ref="B13:C13"/>
    <mergeCell ref="B22:C22"/>
    <mergeCell ref="B11:H12"/>
    <mergeCell ref="B21:C21"/>
    <mergeCell ref="B14:H14"/>
    <mergeCell ref="B16:C16"/>
    <mergeCell ref="B15:C15"/>
    <mergeCell ref="B20:C20"/>
  </mergeCells>
  <pageMargins left="0.25" right="0.25" top="0.75" bottom="0.75" header="0.3" footer="0.3"/>
  <pageSetup paperSize="9" scale="4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7"/>
  <sheetViews>
    <sheetView topLeftCell="A28" workbookViewId="0">
      <selection activeCell="D51" sqref="D51"/>
    </sheetView>
  </sheetViews>
  <sheetFormatPr baseColWidth="10" defaultRowHeight="15" x14ac:dyDescent="0.25"/>
  <cols>
    <col min="2" max="2" width="20.7109375" customWidth="1"/>
    <col min="3" max="3" width="73.85546875" customWidth="1"/>
    <col min="4" max="4" width="72.28515625" customWidth="1"/>
    <col min="5" max="5" width="23.28515625" customWidth="1"/>
  </cols>
  <sheetData>
    <row r="1" spans="2:5" ht="15.75" thickBot="1" x14ac:dyDescent="0.3"/>
    <row r="2" spans="2:5" x14ac:dyDescent="0.25">
      <c r="B2" s="175" t="s">
        <v>144</v>
      </c>
      <c r="C2" s="176"/>
      <c r="D2" s="166" t="s">
        <v>146</v>
      </c>
      <c r="E2" s="156"/>
    </row>
    <row r="3" spans="2:5" ht="15.75" thickBot="1" x14ac:dyDescent="0.3">
      <c r="B3" s="177"/>
      <c r="C3" s="177"/>
      <c r="D3" s="167"/>
      <c r="E3" s="157"/>
    </row>
    <row r="4" spans="2:5" ht="20.100000000000001" customHeight="1" thickBot="1" x14ac:dyDescent="0.3">
      <c r="B4" s="161"/>
      <c r="C4" s="161"/>
      <c r="D4" s="100" t="s">
        <v>145</v>
      </c>
      <c r="E4" s="101">
        <f>SUM(E5:E77)</f>
        <v>30</v>
      </c>
    </row>
    <row r="5" spans="2:5" ht="20.100000000000001" customHeight="1" x14ac:dyDescent="0.25">
      <c r="B5" s="162" t="s">
        <v>20</v>
      </c>
      <c r="C5" s="163"/>
      <c r="D5" s="99" t="s">
        <v>21</v>
      </c>
      <c r="E5" s="63">
        <v>1</v>
      </c>
    </row>
    <row r="6" spans="2:5" ht="20.100000000000001" customHeight="1" x14ac:dyDescent="0.25">
      <c r="B6" s="164" t="s">
        <v>22</v>
      </c>
      <c r="C6" s="165"/>
      <c r="D6" s="55" t="s">
        <v>23</v>
      </c>
      <c r="E6" s="64">
        <v>1</v>
      </c>
    </row>
    <row r="7" spans="2:5" ht="20.100000000000001" customHeight="1" x14ac:dyDescent="0.25">
      <c r="B7" s="164" t="s">
        <v>24</v>
      </c>
      <c r="C7" s="165"/>
      <c r="D7" s="56" t="s">
        <v>25</v>
      </c>
      <c r="E7" s="65">
        <v>1</v>
      </c>
    </row>
    <row r="8" spans="2:5" ht="20.100000000000001" customHeight="1" x14ac:dyDescent="0.25">
      <c r="B8" s="171" t="s">
        <v>26</v>
      </c>
      <c r="C8" s="172"/>
      <c r="D8" s="54" t="s">
        <v>27</v>
      </c>
      <c r="E8" s="66">
        <v>1</v>
      </c>
    </row>
    <row r="9" spans="2:5" ht="20.100000000000001" customHeight="1" x14ac:dyDescent="0.25">
      <c r="B9" s="168" t="s">
        <v>28</v>
      </c>
      <c r="C9" s="169"/>
      <c r="D9" s="57" t="s">
        <v>29</v>
      </c>
      <c r="E9" s="67">
        <v>1</v>
      </c>
    </row>
    <row r="10" spans="2:5" ht="20.100000000000001" customHeight="1" x14ac:dyDescent="0.25">
      <c r="B10" s="155" t="s">
        <v>30</v>
      </c>
      <c r="C10" s="170"/>
      <c r="D10" s="55" t="s">
        <v>31</v>
      </c>
      <c r="E10" s="67">
        <v>1</v>
      </c>
    </row>
    <row r="11" spans="2:5" ht="20.100000000000001" customHeight="1" x14ac:dyDescent="0.25">
      <c r="B11" s="164" t="s">
        <v>32</v>
      </c>
      <c r="C11" s="165"/>
      <c r="D11" s="54" t="s">
        <v>33</v>
      </c>
      <c r="E11" s="65">
        <v>1</v>
      </c>
    </row>
    <row r="12" spans="2:5" ht="20.100000000000001" customHeight="1" x14ac:dyDescent="0.25">
      <c r="B12" s="171" t="s">
        <v>34</v>
      </c>
      <c r="C12" s="172"/>
      <c r="D12" s="57" t="s">
        <v>35</v>
      </c>
      <c r="E12" s="65">
        <v>1</v>
      </c>
    </row>
    <row r="13" spans="2:5" ht="20.100000000000001" customHeight="1" thickBot="1" x14ac:dyDescent="0.3">
      <c r="B13" s="173" t="s">
        <v>36</v>
      </c>
      <c r="C13" s="174"/>
      <c r="D13" s="68" t="s">
        <v>37</v>
      </c>
      <c r="E13" s="69">
        <v>0.5</v>
      </c>
    </row>
    <row r="14" spans="2:5" ht="20.100000000000001" customHeight="1" x14ac:dyDescent="0.25">
      <c r="B14" s="151" t="s">
        <v>38</v>
      </c>
      <c r="C14" s="70" t="s">
        <v>39</v>
      </c>
      <c r="D14" s="71" t="s">
        <v>40</v>
      </c>
      <c r="E14" s="158">
        <v>1</v>
      </c>
    </row>
    <row r="15" spans="2:5" ht="20.100000000000001" customHeight="1" x14ac:dyDescent="0.25">
      <c r="B15" s="155"/>
      <c r="C15" s="58" t="s">
        <v>41</v>
      </c>
      <c r="D15" s="58" t="s">
        <v>42</v>
      </c>
      <c r="E15" s="159"/>
    </row>
    <row r="16" spans="2:5" ht="20.100000000000001" customHeight="1" x14ac:dyDescent="0.25">
      <c r="B16" s="155"/>
      <c r="C16" s="58" t="s">
        <v>43</v>
      </c>
      <c r="D16" s="58" t="str">
        <f>"15°C à +50°C"</f>
        <v>15°C à +50°C</v>
      </c>
      <c r="E16" s="159"/>
    </row>
    <row r="17" spans="2:5" ht="20.100000000000001" customHeight="1" thickBot="1" x14ac:dyDescent="0.3">
      <c r="B17" s="152"/>
      <c r="C17" s="72" t="s">
        <v>44</v>
      </c>
      <c r="D17" s="73">
        <v>0.6</v>
      </c>
      <c r="E17" s="160"/>
    </row>
    <row r="18" spans="2:5" ht="20.100000000000001" customHeight="1" thickBot="1" x14ac:dyDescent="0.3">
      <c r="B18" s="139" t="s">
        <v>45</v>
      </c>
      <c r="C18" s="139"/>
      <c r="D18" s="74" t="s">
        <v>46</v>
      </c>
      <c r="E18" s="75">
        <v>0.5</v>
      </c>
    </row>
    <row r="19" spans="2:5" ht="29.25" customHeight="1" thickBot="1" x14ac:dyDescent="0.3">
      <c r="B19" s="139" t="s">
        <v>47</v>
      </c>
      <c r="C19" s="139"/>
      <c r="D19" s="74" t="s">
        <v>48</v>
      </c>
      <c r="E19" s="75">
        <v>1</v>
      </c>
    </row>
    <row r="20" spans="2:5" ht="20.100000000000001" customHeight="1" x14ac:dyDescent="0.25">
      <c r="B20" s="140" t="s">
        <v>49</v>
      </c>
      <c r="C20" s="70" t="s">
        <v>50</v>
      </c>
      <c r="D20" s="76" t="str">
        <f>"+10°C"</f>
        <v>+10°C</v>
      </c>
      <c r="E20" s="143">
        <v>1</v>
      </c>
    </row>
    <row r="21" spans="2:5" ht="20.100000000000001" customHeight="1" x14ac:dyDescent="0.25">
      <c r="B21" s="141"/>
      <c r="C21" s="58" t="s">
        <v>51</v>
      </c>
      <c r="D21" s="53" t="str">
        <f>"+35 °C"</f>
        <v>+35 °C</v>
      </c>
      <c r="E21" s="144"/>
    </row>
    <row r="22" spans="2:5" ht="20.100000000000001" customHeight="1" x14ac:dyDescent="0.25">
      <c r="B22" s="141"/>
      <c r="C22" s="58" t="s">
        <v>52</v>
      </c>
      <c r="D22" s="53" t="s">
        <v>53</v>
      </c>
      <c r="E22" s="144"/>
    </row>
    <row r="23" spans="2:5" ht="20.100000000000001" customHeight="1" thickBot="1" x14ac:dyDescent="0.3">
      <c r="B23" s="142"/>
      <c r="C23" s="77" t="s">
        <v>54</v>
      </c>
      <c r="D23" s="78" t="s">
        <v>55</v>
      </c>
      <c r="E23" s="145"/>
    </row>
    <row r="24" spans="2:5" ht="20.100000000000001" customHeight="1" x14ac:dyDescent="0.25">
      <c r="B24" s="146" t="s">
        <v>56</v>
      </c>
      <c r="C24" s="70" t="s">
        <v>57</v>
      </c>
      <c r="D24" s="70" t="s">
        <v>58</v>
      </c>
      <c r="E24" s="83"/>
    </row>
    <row r="25" spans="2:5" ht="20.100000000000001" customHeight="1" x14ac:dyDescent="0.25">
      <c r="B25" s="147"/>
      <c r="C25" s="149" t="s">
        <v>59</v>
      </c>
      <c r="D25" s="59" t="s">
        <v>60</v>
      </c>
      <c r="E25" s="150">
        <v>1</v>
      </c>
    </row>
    <row r="26" spans="2:5" ht="20.100000000000001" customHeight="1" x14ac:dyDescent="0.25">
      <c r="B26" s="147"/>
      <c r="C26" s="149"/>
      <c r="D26" s="59" t="s">
        <v>61</v>
      </c>
      <c r="E26" s="150"/>
    </row>
    <row r="27" spans="2:5" ht="20.100000000000001" customHeight="1" x14ac:dyDescent="0.25">
      <c r="B27" s="147"/>
      <c r="C27" s="149"/>
      <c r="D27" s="53" t="s">
        <v>62</v>
      </c>
      <c r="E27" s="150"/>
    </row>
    <row r="28" spans="2:5" ht="20.100000000000001" customHeight="1" x14ac:dyDescent="0.25">
      <c r="B28" s="147"/>
      <c r="C28" s="149"/>
      <c r="D28" s="53" t="s">
        <v>63</v>
      </c>
      <c r="E28" s="150"/>
    </row>
    <row r="29" spans="2:5" ht="20.100000000000001" customHeight="1" x14ac:dyDescent="0.25">
      <c r="B29" s="147"/>
      <c r="C29" s="58" t="s">
        <v>64</v>
      </c>
      <c r="D29" s="53" t="s">
        <v>65</v>
      </c>
      <c r="E29" s="79"/>
    </row>
    <row r="30" spans="2:5" ht="20.100000000000001" customHeight="1" x14ac:dyDescent="0.25">
      <c r="B30" s="147"/>
      <c r="C30" s="53" t="s">
        <v>66</v>
      </c>
      <c r="D30" s="58" t="s">
        <v>67</v>
      </c>
      <c r="E30" s="79">
        <v>1</v>
      </c>
    </row>
    <row r="31" spans="2:5" ht="20.100000000000001" customHeight="1" x14ac:dyDescent="0.25">
      <c r="B31" s="147"/>
      <c r="C31" s="58" t="s">
        <v>68</v>
      </c>
      <c r="D31" s="58" t="s">
        <v>69</v>
      </c>
      <c r="E31" s="80">
        <v>1</v>
      </c>
    </row>
    <row r="32" spans="2:5" ht="20.100000000000001" customHeight="1" x14ac:dyDescent="0.25">
      <c r="B32" s="147"/>
      <c r="C32" s="58" t="s">
        <v>70</v>
      </c>
      <c r="D32" s="60" t="s">
        <v>71</v>
      </c>
      <c r="E32" s="81">
        <v>1</v>
      </c>
    </row>
    <row r="33" spans="2:5" ht="32.25" customHeight="1" thickBot="1" x14ac:dyDescent="0.3">
      <c r="B33" s="148"/>
      <c r="C33" s="72" t="s">
        <v>72</v>
      </c>
      <c r="D33" s="78" t="s">
        <v>73</v>
      </c>
      <c r="E33" s="82">
        <v>1</v>
      </c>
    </row>
    <row r="34" spans="2:5" ht="20.100000000000001" customHeight="1" x14ac:dyDescent="0.25">
      <c r="B34" s="146" t="s">
        <v>74</v>
      </c>
      <c r="C34" s="70" t="s">
        <v>75</v>
      </c>
      <c r="D34" s="76" t="s">
        <v>58</v>
      </c>
      <c r="E34" s="91">
        <v>0</v>
      </c>
    </row>
    <row r="35" spans="2:5" ht="20.100000000000001" customHeight="1" x14ac:dyDescent="0.25">
      <c r="B35" s="147"/>
      <c r="C35" s="53" t="s">
        <v>76</v>
      </c>
      <c r="D35" s="53" t="s">
        <v>77</v>
      </c>
      <c r="E35" s="79">
        <v>0</v>
      </c>
    </row>
    <row r="36" spans="2:5" ht="20.100000000000001" customHeight="1" x14ac:dyDescent="0.25">
      <c r="B36" s="147"/>
      <c r="C36" s="58" t="s">
        <v>78</v>
      </c>
      <c r="D36" s="53" t="s">
        <v>79</v>
      </c>
      <c r="E36" s="85">
        <v>1</v>
      </c>
    </row>
    <row r="37" spans="2:5" ht="20.100000000000001" customHeight="1" x14ac:dyDescent="0.25">
      <c r="B37" s="147"/>
      <c r="C37" s="58" t="s">
        <v>80</v>
      </c>
      <c r="D37" s="53" t="s">
        <v>81</v>
      </c>
      <c r="E37" s="85">
        <v>1</v>
      </c>
    </row>
    <row r="38" spans="2:5" ht="20.100000000000001" customHeight="1" x14ac:dyDescent="0.25">
      <c r="B38" s="147"/>
      <c r="C38" s="58" t="s">
        <v>82</v>
      </c>
      <c r="D38" s="53" t="s">
        <v>83</v>
      </c>
      <c r="E38" s="86">
        <v>1</v>
      </c>
    </row>
    <row r="39" spans="2:5" ht="20.100000000000001" customHeight="1" x14ac:dyDescent="0.25">
      <c r="B39" s="147"/>
      <c r="C39" s="58" t="s">
        <v>84</v>
      </c>
      <c r="D39" s="59" t="s">
        <v>85</v>
      </c>
      <c r="E39" s="87">
        <v>1</v>
      </c>
    </row>
    <row r="40" spans="2:5" ht="20.100000000000001" customHeight="1" x14ac:dyDescent="0.25">
      <c r="B40" s="147"/>
      <c r="C40" s="58" t="s">
        <v>86</v>
      </c>
      <c r="D40" s="59" t="s">
        <v>87</v>
      </c>
      <c r="E40" s="87">
        <v>0.5</v>
      </c>
    </row>
    <row r="41" spans="2:5" ht="20.100000000000001" customHeight="1" x14ac:dyDescent="0.25">
      <c r="B41" s="147"/>
      <c r="C41" s="53" t="s">
        <v>88</v>
      </c>
      <c r="D41" s="53" t="s">
        <v>89</v>
      </c>
      <c r="E41" s="85">
        <v>1</v>
      </c>
    </row>
    <row r="42" spans="2:5" ht="27.75" customHeight="1" x14ac:dyDescent="0.25">
      <c r="B42" s="147"/>
      <c r="C42" s="58" t="s">
        <v>90</v>
      </c>
      <c r="D42" s="53" t="s">
        <v>91</v>
      </c>
      <c r="E42" s="85">
        <v>1</v>
      </c>
    </row>
    <row r="43" spans="2:5" ht="20.100000000000001" customHeight="1" x14ac:dyDescent="0.25">
      <c r="B43" s="147"/>
      <c r="C43" s="60" t="s">
        <v>92</v>
      </c>
      <c r="D43" s="60" t="s">
        <v>93</v>
      </c>
      <c r="E43" s="88">
        <v>1</v>
      </c>
    </row>
    <row r="44" spans="2:5" ht="29.25" customHeight="1" thickBot="1" x14ac:dyDescent="0.3">
      <c r="B44" s="148"/>
      <c r="C44" s="89" t="s">
        <v>94</v>
      </c>
      <c r="D44" s="90" t="s">
        <v>95</v>
      </c>
      <c r="E44" s="82">
        <v>0.5</v>
      </c>
    </row>
    <row r="45" spans="2:5" ht="20.100000000000001" customHeight="1" thickBot="1" x14ac:dyDescent="0.3">
      <c r="B45" s="153" t="s">
        <v>96</v>
      </c>
      <c r="C45" s="154"/>
      <c r="D45" s="92" t="s">
        <v>141</v>
      </c>
      <c r="E45" s="93">
        <v>0</v>
      </c>
    </row>
    <row r="46" spans="2:5" ht="20.100000000000001" customHeight="1" x14ac:dyDescent="0.25">
      <c r="B46" s="140" t="s">
        <v>97</v>
      </c>
      <c r="C46" s="70" t="s">
        <v>98</v>
      </c>
      <c r="D46" s="76" t="s">
        <v>99</v>
      </c>
      <c r="E46" s="94"/>
    </row>
    <row r="47" spans="2:5" ht="20.100000000000001" customHeight="1" x14ac:dyDescent="0.25">
      <c r="B47" s="141"/>
      <c r="C47" s="53" t="s">
        <v>100</v>
      </c>
      <c r="D47" s="53" t="s">
        <v>101</v>
      </c>
      <c r="E47" s="85">
        <v>0.5</v>
      </c>
    </row>
    <row r="48" spans="2:5" ht="20.100000000000001" customHeight="1" x14ac:dyDescent="0.25">
      <c r="B48" s="141"/>
      <c r="C48" s="53" t="s">
        <v>102</v>
      </c>
      <c r="D48" s="53" t="s">
        <v>103</v>
      </c>
      <c r="E48" s="85">
        <v>0.5</v>
      </c>
    </row>
    <row r="49" spans="2:5" ht="35.25" customHeight="1" thickBot="1" x14ac:dyDescent="0.3">
      <c r="B49" s="142"/>
      <c r="C49" s="90" t="s">
        <v>104</v>
      </c>
      <c r="D49" s="90" t="str">
        <f>"- temps de manœuvre
- fonctionnement fin de course"</f>
        <v>- temps de manœuvre
- fonctionnement fin de course</v>
      </c>
      <c r="E49" s="82">
        <v>0.5</v>
      </c>
    </row>
    <row r="50" spans="2:5" ht="20.100000000000001" customHeight="1" thickBot="1" x14ac:dyDescent="0.3">
      <c r="B50" s="139" t="s">
        <v>143</v>
      </c>
      <c r="C50" s="139"/>
      <c r="D50" s="95" t="s">
        <v>105</v>
      </c>
      <c r="E50" s="84">
        <v>0</v>
      </c>
    </row>
    <row r="51" spans="2:5" ht="20.100000000000001" customHeight="1" thickBot="1" x14ac:dyDescent="0.3">
      <c r="B51" s="139" t="s">
        <v>106</v>
      </c>
      <c r="C51" s="139" t="s">
        <v>106</v>
      </c>
      <c r="D51" s="95" t="s">
        <v>142</v>
      </c>
      <c r="E51" s="75">
        <v>0</v>
      </c>
    </row>
    <row r="52" spans="2:5" ht="20.100000000000001" customHeight="1" x14ac:dyDescent="0.25">
      <c r="B52" s="140" t="s">
        <v>107</v>
      </c>
      <c r="C52" s="70" t="s">
        <v>108</v>
      </c>
      <c r="D52" s="70" t="s">
        <v>109</v>
      </c>
      <c r="E52" s="102"/>
    </row>
    <row r="53" spans="2:5" ht="20.100000000000001" customHeight="1" x14ac:dyDescent="0.25">
      <c r="B53" s="141"/>
      <c r="C53" s="58" t="s">
        <v>110</v>
      </c>
      <c r="D53" s="58" t="s">
        <v>109</v>
      </c>
      <c r="E53" s="103"/>
    </row>
    <row r="54" spans="2:5" ht="20.100000000000001" customHeight="1" x14ac:dyDescent="0.25">
      <c r="B54" s="141"/>
      <c r="C54" s="58" t="s">
        <v>111</v>
      </c>
      <c r="D54" s="58" t="s">
        <v>109</v>
      </c>
      <c r="E54" s="103"/>
    </row>
    <row r="55" spans="2:5" ht="20.100000000000001" customHeight="1" x14ac:dyDescent="0.25">
      <c r="B55" s="141"/>
      <c r="C55" s="62" t="s">
        <v>112</v>
      </c>
      <c r="D55" s="58" t="s">
        <v>113</v>
      </c>
      <c r="E55" s="103"/>
    </row>
    <row r="56" spans="2:5" ht="20.100000000000001" customHeight="1" x14ac:dyDescent="0.25">
      <c r="B56" s="141"/>
      <c r="C56" s="61" t="s">
        <v>114</v>
      </c>
      <c r="D56" s="58" t="s">
        <v>109</v>
      </c>
      <c r="E56" s="103"/>
    </row>
    <row r="57" spans="2:5" ht="20.100000000000001" customHeight="1" x14ac:dyDescent="0.25">
      <c r="B57" s="141"/>
      <c r="C57" s="58" t="s">
        <v>56</v>
      </c>
      <c r="D57" s="58" t="s">
        <v>109</v>
      </c>
      <c r="E57" s="103"/>
    </row>
    <row r="58" spans="2:5" ht="20.100000000000001" customHeight="1" x14ac:dyDescent="0.25">
      <c r="B58" s="141"/>
      <c r="C58" s="58" t="s">
        <v>115</v>
      </c>
      <c r="D58" s="58" t="s">
        <v>109</v>
      </c>
      <c r="E58" s="103"/>
    </row>
    <row r="59" spans="2:5" ht="20.100000000000001" customHeight="1" x14ac:dyDescent="0.25">
      <c r="B59" s="141"/>
      <c r="C59" s="58" t="s">
        <v>116</v>
      </c>
      <c r="D59" s="58" t="s">
        <v>109</v>
      </c>
      <c r="E59" s="103"/>
    </row>
    <row r="60" spans="2:5" ht="54.75" customHeight="1" thickBot="1" x14ac:dyDescent="0.3">
      <c r="B60" s="142"/>
      <c r="C60" s="72" t="s">
        <v>117</v>
      </c>
      <c r="D60" s="78" t="s">
        <v>118</v>
      </c>
      <c r="E60" s="104">
        <v>1</v>
      </c>
    </row>
    <row r="61" spans="2:5" ht="20.100000000000001" customHeight="1" x14ac:dyDescent="0.25">
      <c r="B61" s="140" t="s">
        <v>119</v>
      </c>
      <c r="C61" s="70" t="s">
        <v>120</v>
      </c>
      <c r="D61" s="70" t="s">
        <v>109</v>
      </c>
      <c r="E61" s="105"/>
    </row>
    <row r="62" spans="2:5" ht="20.100000000000001" customHeight="1" x14ac:dyDescent="0.25">
      <c r="B62" s="141"/>
      <c r="C62" s="58" t="s">
        <v>114</v>
      </c>
      <c r="D62" s="58" t="s">
        <v>109</v>
      </c>
      <c r="E62" s="106"/>
    </row>
    <row r="63" spans="2:5" ht="20.100000000000001" customHeight="1" x14ac:dyDescent="0.25">
      <c r="B63" s="141"/>
      <c r="C63" s="58" t="s">
        <v>121</v>
      </c>
      <c r="D63" s="58" t="s">
        <v>109</v>
      </c>
      <c r="E63" s="106"/>
    </row>
    <row r="64" spans="2:5" ht="20.100000000000001" customHeight="1" x14ac:dyDescent="0.25">
      <c r="B64" s="141"/>
      <c r="C64" s="58" t="s">
        <v>122</v>
      </c>
      <c r="D64" s="58" t="s">
        <v>99</v>
      </c>
      <c r="E64" s="106"/>
    </row>
    <row r="65" spans="2:5" ht="20.100000000000001" customHeight="1" x14ac:dyDescent="0.25">
      <c r="B65" s="141"/>
      <c r="C65" s="58" t="s">
        <v>123</v>
      </c>
      <c r="D65" s="58" t="s">
        <v>109</v>
      </c>
      <c r="E65" s="106"/>
    </row>
    <row r="66" spans="2:5" ht="20.100000000000001" customHeight="1" x14ac:dyDescent="0.25">
      <c r="B66" s="141"/>
      <c r="C66" s="53" t="s">
        <v>124</v>
      </c>
      <c r="D66" s="58" t="s">
        <v>109</v>
      </c>
      <c r="E66" s="106"/>
    </row>
    <row r="67" spans="2:5" ht="20.100000000000001" customHeight="1" x14ac:dyDescent="0.25">
      <c r="B67" s="141"/>
      <c r="C67" s="53" t="s">
        <v>125</v>
      </c>
      <c r="D67" s="58" t="s">
        <v>109</v>
      </c>
      <c r="E67" s="106"/>
    </row>
    <row r="68" spans="2:5" ht="20.100000000000001" customHeight="1" x14ac:dyDescent="0.25">
      <c r="B68" s="141"/>
      <c r="C68" s="58" t="s">
        <v>126</v>
      </c>
      <c r="D68" s="58" t="s">
        <v>109</v>
      </c>
      <c r="E68" s="106"/>
    </row>
    <row r="69" spans="2:5" ht="20.100000000000001" customHeight="1" x14ac:dyDescent="0.25">
      <c r="B69" s="141"/>
      <c r="C69" s="53" t="s">
        <v>127</v>
      </c>
      <c r="D69" s="58" t="s">
        <v>99</v>
      </c>
      <c r="E69" s="106"/>
    </row>
    <row r="70" spans="2:5" ht="20.100000000000001" customHeight="1" x14ac:dyDescent="0.25">
      <c r="B70" s="141"/>
      <c r="C70" s="58" t="s">
        <v>128</v>
      </c>
      <c r="D70" s="58" t="s">
        <v>99</v>
      </c>
      <c r="E70" s="106"/>
    </row>
    <row r="71" spans="2:5" ht="20.100000000000001" customHeight="1" x14ac:dyDescent="0.25">
      <c r="B71" s="141"/>
      <c r="C71" s="58" t="s">
        <v>129</v>
      </c>
      <c r="D71" s="58" t="s">
        <v>109</v>
      </c>
      <c r="E71" s="106"/>
    </row>
    <row r="72" spans="2:5" ht="20.100000000000001" customHeight="1" thickBot="1" x14ac:dyDescent="0.3">
      <c r="B72" s="142"/>
      <c r="C72" s="72" t="s">
        <v>130</v>
      </c>
      <c r="D72" s="96" t="s">
        <v>109</v>
      </c>
      <c r="E72" s="107"/>
    </row>
    <row r="73" spans="2:5" ht="20.100000000000001" customHeight="1" x14ac:dyDescent="0.25">
      <c r="B73" s="151" t="s">
        <v>131</v>
      </c>
      <c r="C73" s="70" t="s">
        <v>132</v>
      </c>
      <c r="D73" s="70" t="s">
        <v>133</v>
      </c>
      <c r="E73" s="105"/>
    </row>
    <row r="74" spans="2:5" ht="20.100000000000001" customHeight="1" x14ac:dyDescent="0.25">
      <c r="B74" s="155"/>
      <c r="C74" s="59" t="s">
        <v>134</v>
      </c>
      <c r="D74" s="59" t="s">
        <v>133</v>
      </c>
      <c r="E74" s="106"/>
    </row>
    <row r="75" spans="2:5" ht="20.100000000000001" customHeight="1" thickBot="1" x14ac:dyDescent="0.3">
      <c r="B75" s="152"/>
      <c r="C75" s="72" t="s">
        <v>135</v>
      </c>
      <c r="D75" s="90" t="s">
        <v>136</v>
      </c>
      <c r="E75" s="107">
        <v>1</v>
      </c>
    </row>
    <row r="76" spans="2:5" ht="20.100000000000001" customHeight="1" x14ac:dyDescent="0.25">
      <c r="B76" s="151" t="s">
        <v>137</v>
      </c>
      <c r="C76" s="70" t="s">
        <v>138</v>
      </c>
      <c r="D76" s="76" t="s">
        <v>139</v>
      </c>
      <c r="E76" s="97">
        <v>0.5</v>
      </c>
    </row>
    <row r="77" spans="2:5" ht="20.100000000000001" customHeight="1" thickBot="1" x14ac:dyDescent="0.3">
      <c r="B77" s="152"/>
      <c r="C77" s="90" t="s">
        <v>140</v>
      </c>
      <c r="D77" s="90" t="s">
        <v>139</v>
      </c>
      <c r="E77" s="98">
        <v>1</v>
      </c>
    </row>
  </sheetData>
  <mergeCells count="31">
    <mergeCell ref="E2:E3"/>
    <mergeCell ref="E14:E17"/>
    <mergeCell ref="B18:C18"/>
    <mergeCell ref="B4:C4"/>
    <mergeCell ref="B5:C5"/>
    <mergeCell ref="B6:C6"/>
    <mergeCell ref="B7:C7"/>
    <mergeCell ref="D2:D3"/>
    <mergeCell ref="B9:C9"/>
    <mergeCell ref="B10:C10"/>
    <mergeCell ref="B11:C11"/>
    <mergeCell ref="B14:B17"/>
    <mergeCell ref="B8:C8"/>
    <mergeCell ref="B12:C12"/>
    <mergeCell ref="B13:C13"/>
    <mergeCell ref="B2:C3"/>
    <mergeCell ref="B76:B77"/>
    <mergeCell ref="B34:B44"/>
    <mergeCell ref="B45:C45"/>
    <mergeCell ref="B46:B49"/>
    <mergeCell ref="B50:C50"/>
    <mergeCell ref="B52:B60"/>
    <mergeCell ref="B61:B72"/>
    <mergeCell ref="B73:B75"/>
    <mergeCell ref="B51:C51"/>
    <mergeCell ref="B19:C19"/>
    <mergeCell ref="B20:B23"/>
    <mergeCell ref="E20:E23"/>
    <mergeCell ref="B24:B33"/>
    <mergeCell ref="C25:C28"/>
    <mergeCell ref="E25:E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MATRICE TECHNIQUE 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2025-07-04T08:25:48Z</dcterms:modified>
</cp:coreProperties>
</file>