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heckCompatibility="1"/>
  <mc:AlternateContent xmlns:mc="http://schemas.openxmlformats.org/markup-compatibility/2006">
    <mc:Choice Requires="x15">
      <x15ac:absPath xmlns:x15ac="http://schemas.microsoft.com/office/spreadsheetml/2010/11/ac" url="R:\1- DOCUMENTS DE TRAVAIL MARCHES\1 - PROCEDURES EN COURS\2025-020_ZAC_RANGIPORT_TX_DESAMIANTAGE_DECONSTRUCTION_PAVILLONS\03. DCE\"/>
    </mc:Choice>
  </mc:AlternateContent>
  <xr:revisionPtr revIDLastSave="0" documentId="8_{B793BFEA-0631-4791-B28F-BC98E4E3366C}" xr6:coauthVersionLast="47" xr6:coauthVersionMax="47" xr10:uidLastSave="{00000000-0000-0000-0000-000000000000}"/>
  <bookViews>
    <workbookView xWindow="-25320" yWindow="285" windowWidth="25440" windowHeight="15270" xr2:uid="{00000000-000D-0000-FFFF-FFFF00000000}"/>
  </bookViews>
  <sheets>
    <sheet name="DPGF " sheetId="5" r:id="rId1"/>
    <sheet name="BPU" sheetId="3" r:id="rId2"/>
  </sheets>
  <definedNames>
    <definedName name="_xlnm.Print_Area" localSheetId="1">BPU!$A$1:$F$85</definedName>
    <definedName name="_xlnm.Print_Area" localSheetId="0">'DPGF '!$B$1:$G$114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3" i="5" l="1"/>
  <c r="F49" i="5"/>
  <c r="G49" i="5" s="1"/>
  <c r="F23" i="5"/>
  <c r="G23" i="5" s="1"/>
  <c r="E64" i="3"/>
  <c r="F64" i="3" s="1"/>
  <c r="E65" i="3"/>
  <c r="F65" i="3" s="1"/>
  <c r="E66" i="3"/>
  <c r="F66" i="3" s="1"/>
  <c r="E70" i="3" l="1"/>
  <c r="F70" i="3" s="1"/>
  <c r="E69" i="3"/>
  <c r="F69" i="3" s="1"/>
  <c r="E68" i="3"/>
  <c r="F68" i="3" s="1"/>
  <c r="E73" i="3"/>
  <c r="F73" i="3" s="1"/>
  <c r="E72" i="3"/>
  <c r="F72" i="3" s="1"/>
  <c r="E62" i="3"/>
  <c r="F62" i="3" s="1"/>
  <c r="E61" i="3"/>
  <c r="F61" i="3" s="1"/>
  <c r="E60" i="3"/>
  <c r="F60" i="3" s="1"/>
  <c r="E57" i="3"/>
  <c r="F57" i="3" s="1"/>
  <c r="E56" i="3"/>
  <c r="F56" i="3" s="1"/>
  <c r="E55" i="3"/>
  <c r="F55" i="3" s="1"/>
  <c r="E49" i="3"/>
  <c r="F49" i="3" s="1"/>
  <c r="E48" i="3"/>
  <c r="F48" i="3" s="1"/>
  <c r="E47" i="3"/>
  <c r="F47" i="3" s="1"/>
  <c r="E53" i="3"/>
  <c r="F53" i="3" s="1"/>
  <c r="E52" i="3"/>
  <c r="F52" i="3" s="1"/>
  <c r="E51" i="3"/>
  <c r="F51" i="3" s="1"/>
  <c r="E45" i="3"/>
  <c r="F45" i="3" s="1"/>
  <c r="E44" i="3"/>
  <c r="F44" i="3" s="1"/>
  <c r="E43" i="3"/>
  <c r="F43" i="3" s="1"/>
  <c r="E41" i="3"/>
  <c r="F41" i="3" s="1"/>
  <c r="E40" i="3"/>
  <c r="F40" i="3" s="1"/>
  <c r="E39" i="3"/>
  <c r="F39" i="3" s="1"/>
  <c r="E37" i="3"/>
  <c r="F37" i="3" s="1"/>
  <c r="E36" i="3"/>
  <c r="F36" i="3" s="1"/>
  <c r="E35" i="3"/>
  <c r="F35" i="3" s="1"/>
  <c r="E33" i="3"/>
  <c r="F33" i="3" s="1"/>
  <c r="E32" i="3"/>
  <c r="F32" i="3" s="1"/>
  <c r="E31" i="3"/>
  <c r="F31" i="3" s="1"/>
  <c r="E29" i="3"/>
  <c r="F29" i="3" s="1"/>
  <c r="E28" i="3"/>
  <c r="F28" i="3" s="1"/>
  <c r="E27" i="3"/>
  <c r="F27" i="3" s="1"/>
  <c r="E23" i="3"/>
  <c r="F23" i="3" s="1"/>
  <c r="E24" i="3"/>
  <c r="F24" i="3" s="1"/>
  <c r="E25" i="3"/>
  <c r="F25" i="3" s="1"/>
  <c r="E19" i="3"/>
  <c r="F19" i="3" s="1"/>
  <c r="E20" i="3"/>
  <c r="F20" i="3" s="1"/>
  <c r="E21" i="3"/>
  <c r="F21" i="3" s="1"/>
  <c r="E22" i="3" l="1"/>
  <c r="F22" i="3" s="1"/>
  <c r="E17" i="3"/>
  <c r="F17" i="3" s="1"/>
  <c r="E16" i="3"/>
  <c r="F16" i="3" s="1"/>
  <c r="E15" i="3"/>
  <c r="F15" i="3" s="1"/>
  <c r="E14" i="3"/>
  <c r="F14" i="3" s="1"/>
  <c r="E79" i="3" l="1"/>
  <c r="G110" i="5" s="1"/>
  <c r="A3" i="3" l="1"/>
  <c r="A2" i="3"/>
  <c r="A1" i="3"/>
  <c r="F98" i="5" l="1"/>
  <c r="G98" i="5" s="1"/>
  <c r="F88" i="5" l="1"/>
  <c r="G88" i="5" s="1"/>
  <c r="F96" i="5" l="1"/>
  <c r="G96" i="5" s="1"/>
  <c r="F99" i="5"/>
  <c r="G99" i="5" s="1"/>
  <c r="F97" i="5"/>
  <c r="G97" i="5" s="1"/>
  <c r="F79" i="5"/>
  <c r="G79" i="5" s="1"/>
  <c r="F84" i="5"/>
  <c r="G84" i="5" s="1"/>
  <c r="F77" i="5"/>
  <c r="G77" i="5" s="1"/>
  <c r="F85" i="5"/>
  <c r="G85" i="5" s="1"/>
  <c r="F76" i="5"/>
  <c r="G76" i="5" s="1"/>
  <c r="F89" i="5"/>
  <c r="G89" i="5" s="1"/>
  <c r="F94" i="5"/>
  <c r="F63" i="5" l="1"/>
  <c r="G63" i="5" s="1"/>
  <c r="F64" i="5"/>
  <c r="G64" i="5" s="1"/>
  <c r="F80" i="5"/>
  <c r="G80" i="5" s="1"/>
  <c r="G94" i="5"/>
  <c r="G100" i="5" s="1"/>
  <c r="F62" i="5"/>
  <c r="F53" i="5" l="1"/>
  <c r="G53" i="5" s="1"/>
  <c r="F54" i="5"/>
  <c r="G54" i="5" s="1"/>
  <c r="G62" i="5"/>
  <c r="G65" i="5" s="1"/>
  <c r="F55" i="5"/>
  <c r="G55" i="5" s="1"/>
  <c r="G59" i="5" l="1"/>
  <c r="F39" i="5" l="1"/>
  <c r="G39" i="5" s="1"/>
  <c r="F42" i="5"/>
  <c r="G42" i="5" s="1"/>
  <c r="F46" i="5"/>
  <c r="G46" i="5" s="1"/>
  <c r="F43" i="5"/>
  <c r="G43" i="5" s="1"/>
  <c r="F45" i="5"/>
  <c r="G45" i="5" s="1"/>
  <c r="F38" i="5"/>
  <c r="G38" i="5" s="1"/>
  <c r="F44" i="5"/>
  <c r="G44" i="5" s="1"/>
  <c r="F31" i="5"/>
  <c r="F17" i="5" l="1"/>
  <c r="G17" i="5" s="1"/>
  <c r="F21" i="5"/>
  <c r="G21" i="5" s="1"/>
  <c r="F19" i="5"/>
  <c r="G19" i="5" s="1"/>
  <c r="F22" i="5"/>
  <c r="G22" i="5" s="1"/>
  <c r="F18" i="5"/>
  <c r="G18" i="5" s="1"/>
  <c r="F20" i="5"/>
  <c r="G20" i="5" s="1"/>
  <c r="F14" i="5"/>
  <c r="G14" i="5" s="1"/>
  <c r="F15" i="5"/>
  <c r="G15" i="5" s="1"/>
  <c r="F16" i="5"/>
  <c r="G16" i="5" s="1"/>
  <c r="F26" i="5"/>
  <c r="G31" i="5"/>
  <c r="G50" i="5" s="1"/>
  <c r="F13" i="5" l="1"/>
  <c r="G13" i="5" s="1"/>
  <c r="G24" i="5" s="1"/>
  <c r="G26" i="5"/>
  <c r="G27" i="5" s="1"/>
  <c r="E80" i="3" l="1"/>
  <c r="E81" i="3" s="1"/>
  <c r="F71" i="5" l="1"/>
  <c r="G71" i="5" s="1"/>
  <c r="G90" i="5" s="1"/>
  <c r="G109" i="5" l="1"/>
  <c r="G111" i="5" s="1"/>
  <c r="F112" i="5" s="1"/>
  <c r="F113" i="5" s="1"/>
  <c r="F114" i="5" s="1"/>
  <c r="F104" i="5"/>
  <c r="F105" i="5" s="1"/>
</calcChain>
</file>

<file path=xl/sharedStrings.xml><?xml version="1.0" encoding="utf-8"?>
<sst xmlns="http://schemas.openxmlformats.org/spreadsheetml/2006/main" count="356" uniqueCount="199">
  <si>
    <t>Décomposition du Prix Global et Forfaitaire</t>
  </si>
  <si>
    <t>Les travaux sont réalisés en une tranche, à prix forfaitaire, selon CCTP</t>
  </si>
  <si>
    <t>Poste</t>
  </si>
  <si>
    <t>U</t>
  </si>
  <si>
    <t>Quantité</t>
  </si>
  <si>
    <t>Prix Unitaire</t>
  </si>
  <si>
    <t>Prix Total HT</t>
  </si>
  <si>
    <t>ens</t>
  </si>
  <si>
    <t>TOTAL HT</t>
  </si>
  <si>
    <t>TOTAL TTC</t>
  </si>
  <si>
    <t>TVA 20 %</t>
  </si>
  <si>
    <t xml:space="preserve">Mise en œuvre d'installations dédiées au retrait des matériaux amiantés selon CCTP (tunnel d'accès en zone, mise en dépression des zones de travaux,confinement, périmètre de sécurité , aire dédiée aux déchets, …) </t>
  </si>
  <si>
    <t>Lancement des DICT, synthèse des éventuelles différences avec DT, localisation, balisage et protection des réseaux présents dans et à proximité de l'emprise chantier.</t>
  </si>
  <si>
    <t>Réalisation de constats d'huissier conformement au CCTP</t>
  </si>
  <si>
    <t>Mise en place d'une installation de chantier, avec cantonnement base vie, y compris raccordement aux réseaux et consommations</t>
  </si>
  <si>
    <t>Intervention d'un électricien et d'un plombier conformement au CCTP</t>
  </si>
  <si>
    <t>Mise en œuvre d'un panneau de chantier</t>
  </si>
  <si>
    <t>Mise en œuvre de dispositifs de protection des abords (grave, toles de répartition, …) pour les voiries, réseaux, candélabres, … selon CCTP</t>
  </si>
  <si>
    <t>Mise en sécurité des zones à risques selon CCTP</t>
  </si>
  <si>
    <t xml:space="preserve">Retrait manuel, collecte, transport et traitement préalable des encombrants et matériaux divers encore situés dans le bâtiment </t>
  </si>
  <si>
    <t>Arrosage, brumisation durant les travaux de démolition lourde et d'évacuation pour abattement des poussières à la source</t>
  </si>
  <si>
    <t xml:space="preserve">Démolition mécanique des superstructures au moyen d'une pelle de démolition respectant L&gt;H/2 </t>
  </si>
  <si>
    <t>Mise en place de confinement (sols)</t>
  </si>
  <si>
    <t>m²</t>
  </si>
  <si>
    <t>Mise en place des installations de niveau 1</t>
  </si>
  <si>
    <t>Mise en place des installations de niveau 2</t>
  </si>
  <si>
    <t>Mise en place des installations pour dépose de matériaux extérieurs</t>
  </si>
  <si>
    <t>Ml</t>
  </si>
  <si>
    <t>TOTAL DETAIL ESTIMATIF</t>
  </si>
  <si>
    <t>Retrait de canalisations ou gaines en amiante-ciment enterrées</t>
  </si>
  <si>
    <t>1- DEMOLITION / DESAMIANTAGE</t>
  </si>
  <si>
    <t xml:space="preserve">TRAVAUX DE DESAMIANTAGE ET DECONSTRUCTION </t>
  </si>
  <si>
    <t xml:space="preserve">MONTANT TOTAL </t>
  </si>
  <si>
    <t>Fourniture du Dossier des Ouvrages Exécutés (y compris plan de récolement réalisé par géomètre expert, à fournir sous format ,dwg selon CCTP)</t>
  </si>
  <si>
    <t xml:space="preserve">Les travaux énumérés ci-après sont chiffrés au Bordereau des Prix Unitaires / Détail Quantitatif Estimatif dans le cas où la mise à jour des diagnostics amiante indiquent la présence de matériaux supplémentaires amiantés,
Le prix indiqué comprend de retrait des matériaux amiantés, y compris mise en œuvre d'installations de confinement dédiées selon CCTP (tunnel d'accès en zone, mise en dépression des zones de travaux, périmètre de sécurité , aire dédiée aux déchets, …) et évacuation des déchets vers une Installation de Stockage spécifique et métrologie		</t>
  </si>
  <si>
    <t xml:space="preserve">Retrait d'enduits amiantés </t>
  </si>
  <si>
    <t xml:space="preserve">Hormis pour les inertes le chargement et le conditionnement sont inclus dans les postes de dépose </t>
  </si>
  <si>
    <t>Gestion des matériaux non inertes (DND)</t>
  </si>
  <si>
    <t>Transport des matériaux non inertes</t>
  </si>
  <si>
    <t>Gestion des matériaux dangereux, vers une ISDD (DTQD ...)</t>
  </si>
  <si>
    <t>Transport des matériaux dangereux</t>
  </si>
  <si>
    <t>Traitement/Revalorisation des matériaux dangereux, vers une ISDD (DTQD ...)</t>
  </si>
  <si>
    <t>Gestion des métaux</t>
  </si>
  <si>
    <t xml:space="preserve">Transport des métaux </t>
  </si>
  <si>
    <t xml:space="preserve">Traitement/Revalorisation des métaux pour revalorisation </t>
  </si>
  <si>
    <t>Retrait des matériaux amiantés, y compris évacuation des déchets vers une Installation de Stockage spécifique</t>
  </si>
  <si>
    <t>Documents administratifs, méthodologie, Plan de retrait, PPSPS, etc.</t>
  </si>
  <si>
    <t>Dépose de l'ensemble des végétaux bas du site et des arbres du site identifiés comme non conservés, y compris déssouchage et traitement des bois.</t>
  </si>
  <si>
    <t>Mise en œuvre d'une stratégie d'échantillonnage</t>
  </si>
  <si>
    <t>Purge des enrobés conformement au CCTP</t>
  </si>
  <si>
    <t xml:space="preserve">Démolition des caniveaux, extérieurs, dallages, réseaux et des ouvrages superficiels du site </t>
  </si>
  <si>
    <t>A</t>
  </si>
  <si>
    <t>B</t>
  </si>
  <si>
    <t xml:space="preserve">Traitement/Revalorisation des matériaux non inertes, vers une ISDND </t>
  </si>
  <si>
    <t>Gestion des matériaux en platre triés (carreaux de platres, cloisons BA, …)</t>
  </si>
  <si>
    <t xml:space="preserve">Traitement/Revalorisation des matériaux en platre triés (carreaux de platres, cloisons BA, …), vers une installation de recyclage pour revalorisation </t>
  </si>
  <si>
    <t xml:space="preserve">Transport des matériaux en plâtre triés  </t>
  </si>
  <si>
    <t>Reprises sur réseau EP conformement au CCTP</t>
  </si>
  <si>
    <t>Nettoyage général, réalisation des reprises diverses et finitions, repli du chantier</t>
  </si>
  <si>
    <t>Contrôle de l'empoussièrement selon CCTP, avec analyse en Microscopie Electronique à Transmission - conformément au Guide FD X 46-033, y compris durant les chantiers TEST</t>
  </si>
  <si>
    <t>- Installation de chantier</t>
  </si>
  <si>
    <t>- Déconstruction sélective préalable et travaux annexes</t>
  </si>
  <si>
    <t>Sous-total poste 1</t>
  </si>
  <si>
    <t>Sous-total poste 2</t>
  </si>
  <si>
    <t>- Désamiantage:</t>
  </si>
  <si>
    <t>Sous-total poste 5</t>
  </si>
  <si>
    <t>Sous-total poste 6</t>
  </si>
  <si>
    <t>-  Démolition mécanique des bâtiments</t>
  </si>
  <si>
    <t>-  Démolition des infrastructures, dallages et exterieurs</t>
  </si>
  <si>
    <t>- Remise en état de la plateforme et finitions</t>
  </si>
  <si>
    <t>- Gestion des déchets</t>
  </si>
  <si>
    <r>
      <t xml:space="preserve">Tranche Ferme: </t>
    </r>
    <r>
      <rPr>
        <sz val="10"/>
        <rFont val="Segoe UI"/>
        <family val="2"/>
        <scheme val="minor"/>
      </rPr>
      <t>Désamiantage et déconstruction des superstructures (yc compris les dallages) de l’ensemble des bâtiments et traitement des extérieurs</t>
    </r>
  </si>
  <si>
    <t xml:space="preserve">DQE: </t>
  </si>
  <si>
    <t>Paragraphes</t>
  </si>
  <si>
    <t>1- 2-3,1-3,2-3,3</t>
  </si>
  <si>
    <t>3,5,1</t>
  </si>
  <si>
    <t>3,5,4</t>
  </si>
  <si>
    <t>3,7,2,2</t>
  </si>
  <si>
    <t>3,7,1-3,7,2,1-3,7,3-3,7,4-3,7,5-3,7,6</t>
  </si>
  <si>
    <t>3,8,2</t>
  </si>
  <si>
    <t>3,9,1</t>
  </si>
  <si>
    <t>3,10,1-3,10,2-3,10,3-3,10,4-3,10,5-3,10,6,1-</t>
  </si>
  <si>
    <t>3,5,3-3,5,5-3,5,6-3,5,7-3,6,1-3,8,1-3,12-3,13,1</t>
  </si>
  <si>
    <t>6,1-6,2-6,3-6,4-6,5,1-6,5,2-6,5,3-6,5,4-6,5,5-6,6</t>
  </si>
  <si>
    <t>6,7,3</t>
  </si>
  <si>
    <t>6,7,6</t>
  </si>
  <si>
    <t>6,7,10</t>
  </si>
  <si>
    <t>6,7,11</t>
  </si>
  <si>
    <t>6,7,14</t>
  </si>
  <si>
    <t>9,3,1-9,3,2</t>
  </si>
  <si>
    <t>Mise en œuvre de dispositifs de protection pour les travaux de démolition (grave, toles de répartition, … ) et gestion des extensions de périmètres de sécurités selon CCTP</t>
  </si>
  <si>
    <t>9,1-9,2-9,4-9,7-9,9-9,10-9,11</t>
  </si>
  <si>
    <t>10,1-10,2-10,7</t>
  </si>
  <si>
    <t>12,5,1-12,5,2-12,5,3-12,5,4</t>
  </si>
  <si>
    <t>12,7,8</t>
  </si>
  <si>
    <t>Démolition des infrastructures des bâtiments (ou -2,00 m sous les dallages)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</si>
  <si>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</si>
  <si>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</si>
  <si>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</si>
  <si>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</si>
  <si>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</si>
  <si>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</si>
  <si>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</si>
  <si>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</si>
  <si>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</si>
  <si>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3.2</t>
  </si>
  <si>
    <t>3.3</t>
  </si>
  <si>
    <t>3.4</t>
  </si>
  <si>
    <t>3.5</t>
  </si>
  <si>
    <t>3.6</t>
  </si>
  <si>
    <t>3.7</t>
  </si>
  <si>
    <t>3.8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</si>
  <si>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</si>
  <si>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</si>
  <si>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</si>
  <si>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</si>
  <si>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</si>
  <si>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</si>
  <si>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</si>
  <si>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</si>
  <si>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</si>
  <si>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</si>
  <si>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</si>
  <si>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</si>
  <si>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TOTAL GENERAL: TRANCHE FERME + DQE</t>
  </si>
  <si>
    <t xml:space="preserve">Les quantités définitives seront définies sur site, sur la base d'un relevé contradictoire entre la maitrise d'œuvre et l'entreprise des quantités réellement traitées. 
* les prix indiqués pour les ISDND et ISDD inclus le montant de la TGPA 2025 (Taxe Générale sur les Activités Polluantes). </t>
  </si>
  <si>
    <t>De 0 à 100 M/L</t>
  </si>
  <si>
    <t>De 100 à 200 M/L</t>
  </si>
  <si>
    <t>Plus de 200 M/L</t>
  </si>
  <si>
    <t>De 0 à 100 M²</t>
  </si>
  <si>
    <t>De 100 à 200 M²</t>
  </si>
  <si>
    <t>Plus de 200 M²</t>
  </si>
  <si>
    <t>Retrait de colles de sol et ragréages amiantés , y compris les sols divers et surcouches rajoutés au dessus</t>
  </si>
  <si>
    <t xml:space="preserve">Retrait de dalles de sols amiantées AVEC colle amiantée, y compris les sols divers et surcouches rajoutés au dessus  </t>
  </si>
  <si>
    <t>Retrait de colle de faïences amiantée</t>
  </si>
  <si>
    <t xml:space="preserve">Retrait de colle de plinthes amiantée </t>
  </si>
  <si>
    <t>Retrait de calorifuge</t>
  </si>
  <si>
    <t>Retrait d'enduit bitumineux</t>
  </si>
  <si>
    <t>De 100 à 500 M²</t>
  </si>
  <si>
    <t>Plus de 500 M²</t>
  </si>
  <si>
    <t>Vidange, nettoyage, dégazage et traitement d'une cuve a fuel enterrée de 5 000 Litres conformement au CCTP</t>
  </si>
  <si>
    <t>De 1 à 2 cuves</t>
  </si>
  <si>
    <t>De 2 à 3 cuves</t>
  </si>
  <si>
    <t>Plus de 3 cuves</t>
  </si>
  <si>
    <t>De 1 à 10 U</t>
  </si>
  <si>
    <t>De 10 à 20 U</t>
  </si>
  <si>
    <t>Démolition d'infrastructures non répertorié suite à découverte en cours de travaux</t>
  </si>
  <si>
    <t>Réalisation de pack ISDI</t>
  </si>
  <si>
    <t>De 8 pavillions et des annexes associés situés</t>
  </si>
  <si>
    <t>1 à 8 impasse de la céramique à Gargenville 78</t>
  </si>
  <si>
    <t>Mise en œuvre d'une clôture de chantier en bacs acier - hauteur 2ml avec portail d'accès pour clore le site durant les travaux</t>
  </si>
  <si>
    <t>1.9</t>
  </si>
  <si>
    <t>1.10</t>
  </si>
  <si>
    <t>1.11</t>
  </si>
  <si>
    <r>
      <t xml:space="preserve">Retrait de colles de sol et ragréages amiantés , y compris les sols divers et surcouches rajoutés au dessus  </t>
    </r>
    <r>
      <rPr>
        <i/>
        <sz val="10"/>
        <rFont val="Arial"/>
        <family val="2"/>
      </rPr>
      <t>- Quantité estimée à  m²</t>
    </r>
    <r>
      <rPr>
        <sz val="10"/>
        <rFont val="Arial"/>
        <family val="2"/>
      </rPr>
      <t xml:space="preserve"> 13</t>
    </r>
  </si>
  <si>
    <r>
      <t xml:space="preserve">Retrait de colle de faïences amiantée </t>
    </r>
    <r>
      <rPr>
        <i/>
        <sz val="10"/>
        <rFont val="Arial"/>
        <family val="2"/>
      </rPr>
      <t>- Quantité estimée à  12 m²</t>
    </r>
  </si>
  <si>
    <t>Retrait de gaines de fibrociment amiantées- Quantité estimée 7 unités</t>
  </si>
  <si>
    <t>Retrait de plaque en fibro-ciment en extérieur  Quantité estimée 16 m/l</t>
  </si>
  <si>
    <r>
      <t xml:space="preserve">Retrait de couverture en amiante ciment y compris traitement des éléments pollués  </t>
    </r>
    <r>
      <rPr>
        <i/>
        <sz val="10"/>
        <rFont val="Arial"/>
        <family val="2"/>
      </rPr>
      <t>- Quantité estimée à 4 m²</t>
    </r>
  </si>
  <si>
    <t>3.1</t>
  </si>
  <si>
    <t>Chargement, transport et évacuation du site des matériaux inertes pour recyclage hors site</t>
  </si>
  <si>
    <t>Chargement et conditionnement</t>
  </si>
  <si>
    <t>Traitement/Revalorisation hors site des matériaux inertes  (mise en décharge interdite)</t>
  </si>
  <si>
    <t xml:space="preserve">Transport des matériaux inertes </t>
  </si>
  <si>
    <t>C</t>
  </si>
  <si>
    <t>Poses d'une clôture simple torsion selon CCTP</t>
  </si>
  <si>
    <t>Sous-total poste 7</t>
  </si>
  <si>
    <t>BPU 1-1</t>
  </si>
  <si>
    <t>BPU 1-2</t>
  </si>
  <si>
    <t>BPU 1-3</t>
  </si>
  <si>
    <t>BPU 1-4</t>
  </si>
  <si>
    <t>BPU 1-5</t>
  </si>
  <si>
    <t>BPU 1-6</t>
  </si>
  <si>
    <t>BPU 1-7</t>
  </si>
  <si>
    <t>BPU 1-8</t>
  </si>
  <si>
    <t>BPU 1-9</t>
  </si>
  <si>
    <t>BPU 1-11</t>
  </si>
  <si>
    <t>BPU 1-13</t>
  </si>
  <si>
    <t>BPU 1-10</t>
  </si>
  <si>
    <t>BPU 1-12</t>
  </si>
  <si>
    <t>BPU 1-14</t>
  </si>
  <si>
    <t>BPU 1-15</t>
  </si>
  <si>
    <t>BPU 1-16</t>
  </si>
  <si>
    <t>BPU 1-17</t>
  </si>
  <si>
    <t>BPU 1-18</t>
  </si>
  <si>
    <t>Mise en œuvre de dispositifs de protection autour/sur les éléments à conserver selon CCTP</t>
  </si>
  <si>
    <t>Intégration des sujétions pour présence de peinture au plomb pour la réalisation de curage et autres travaux du chantier (EPI, métrologie, …)</t>
  </si>
  <si>
    <t>Déplombage</t>
  </si>
  <si>
    <t>Sous-total poste 3 &amp; 4</t>
  </si>
  <si>
    <t>8.1</t>
  </si>
  <si>
    <t>8.2</t>
  </si>
  <si>
    <t>8.3</t>
  </si>
  <si>
    <t>8.4</t>
  </si>
  <si>
    <t>8.5</t>
  </si>
  <si>
    <t>Nivellement des terrains (sans apport de matériaux) et compactage par chenilliage pour diriger les Eaux Pluviales vers les réseaux principaux</t>
  </si>
  <si>
    <t>Retrait de gaines de fibrociment amiantées dans réservation et/ou gaine maconnée</t>
  </si>
  <si>
    <t>Retrait de câbles électriques amianté</t>
  </si>
  <si>
    <t>Vidange, nettoyage, dégazage et traitement d'une cuve a fuel enterrée de 1 000 Litres conformement au CCTP</t>
  </si>
  <si>
    <t>BORDEREAU DES PRIX UNITAIRES (BPU) - DETAIL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</si>
</sst>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&quot; €&quot;"/>
    <numFmt numFmtId="166" formatCode="_-* #,##0.00\ _F_-;\-* #,##0.00\ _F_-;_-* &quot;-&quot;??\ _F_-;_-@_-"/>
    <numFmt numFmtId="167" formatCode="_-* #,##0.00\ [$€-40C]_-;\-* #,##0.00\ [$€-40C]_-;_-* &quot;-&quot;??\ [$€-40C]_-;_-@_-"/>
    <numFmt numFmtId="168" formatCode="#,##0.00\ &quot;€&quot;"/>
    <numFmt numFmtId="169" formatCode="General\ &quot;tours (A/R)&quot;"/>
    <numFmt numFmtId="170" formatCode="General\ &quot;tonnes&quot;"/>
    <numFmt numFmtId="171" formatCode="General\ &quot;t/j&quot;"/>
    <numFmt numFmtId="172" formatCode="General\ &quot;m3&quot;"/>
    <numFmt numFmtId="173" formatCode="General\ &quot;m²/j&quot;"/>
    <numFmt numFmtId="174" formatCode="0.0"/>
    <numFmt numFmtId="175" formatCode="#,##0.0"/>
  </numFmts>
  <fonts count="28" x14ac:knownFonts="1">
    <font>
      <sz val="10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Segoe UI"/>
      <family val="2"/>
      <scheme val="minor"/>
    </font>
    <font>
      <sz val="9"/>
      <name val="Segoe UI"/>
      <family val="2"/>
      <scheme val="minor"/>
    </font>
    <font>
      <sz val="9"/>
      <color indexed="48"/>
      <name val="Segoe UI"/>
      <family val="2"/>
      <scheme val="minor"/>
    </font>
    <font>
      <b/>
      <sz val="10"/>
      <name val="Segoe UI"/>
      <family val="2"/>
      <scheme val="minor"/>
    </font>
    <font>
      <b/>
      <sz val="10"/>
      <color rgb="FFFF0000"/>
      <name val="Segoe UI"/>
      <family val="2"/>
      <scheme val="minor"/>
    </font>
    <font>
      <b/>
      <sz val="9"/>
      <color indexed="48"/>
      <name val="Segoe UI"/>
      <family val="2"/>
      <scheme val="minor"/>
    </font>
    <font>
      <b/>
      <sz val="12"/>
      <color rgb="FFFF0000"/>
      <name val="Segoe UI"/>
      <family val="2"/>
      <scheme val="minor"/>
    </font>
    <font>
      <b/>
      <sz val="16"/>
      <color rgb="FFFF0000"/>
      <name val="Segoe UI"/>
      <family val="2"/>
      <scheme val="minor"/>
    </font>
    <font>
      <sz val="10"/>
      <name val="Arial"/>
      <family val="2"/>
    </font>
    <font>
      <b/>
      <sz val="11"/>
      <name val="Segoe UI"/>
      <family val="2"/>
      <scheme val="minor"/>
    </font>
    <font>
      <b/>
      <i/>
      <u/>
      <sz val="10"/>
      <name val="Segoe UI"/>
      <family val="2"/>
      <scheme val="minor"/>
    </font>
    <font>
      <b/>
      <sz val="12"/>
      <name val="Segoe UI"/>
      <family val="2"/>
      <scheme val="minor"/>
    </font>
    <font>
      <b/>
      <i/>
      <sz val="14"/>
      <name val="Segoe UI"/>
      <family val="2"/>
      <scheme val="minor"/>
    </font>
    <font>
      <b/>
      <sz val="16"/>
      <color theme="0"/>
      <name val="Segoe UI"/>
      <family val="2"/>
      <scheme val="minor"/>
    </font>
    <font>
      <i/>
      <sz val="10"/>
      <name val="Segoe UI"/>
      <family val="2"/>
      <scheme val="minor"/>
    </font>
    <font>
      <b/>
      <i/>
      <sz val="10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b/>
      <i/>
      <sz val="14"/>
      <color theme="0"/>
      <name val="Segoe UI"/>
      <family val="2"/>
      <scheme val="minor"/>
    </font>
    <font>
      <b/>
      <i/>
      <sz val="16"/>
      <name val="Segoe U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9" tint="0.39997558519241921"/>
        <bgColor indexed="27"/>
      </patternFill>
    </fill>
    <fill>
      <patternFill patternType="solid">
        <fgColor theme="9" tint="-0.249977111117893"/>
        <bgColor indexed="26"/>
      </patternFill>
    </fill>
    <fill>
      <patternFill patternType="solid">
        <fgColor theme="9" tint="-0.249977111117893"/>
        <bgColor indexed="3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27"/>
      </patternFill>
    </fill>
    <fill>
      <patternFill patternType="solid">
        <fgColor theme="6" tint="0.39997558519241921"/>
        <bgColor indexed="34"/>
      </patternFill>
    </fill>
    <fill>
      <patternFill patternType="solid">
        <fgColor theme="6" tint="0.59999389629810485"/>
        <bgColor indexed="26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/>
      <diagonal/>
    </border>
  </borders>
  <cellStyleXfs count="21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4" fillId="0" borderId="0" applyFill="0" applyBorder="0" applyAlignment="0" applyProtection="0"/>
    <xf numFmtId="4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  <xf numFmtId="0" fontId="3" fillId="0" borderId="0"/>
    <xf numFmtId="44" fontId="4" fillId="0" borderId="0" applyFill="0" applyBorder="0" applyAlignment="0" applyProtection="0"/>
    <xf numFmtId="0" fontId="3" fillId="0" borderId="0"/>
    <xf numFmtId="44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</cellStyleXfs>
  <cellXfs count="215">
    <xf numFmtId="0" fontId="0" fillId="0" borderId="0" xfId="0"/>
    <xf numFmtId="0" fontId="6" fillId="0" borderId="7" xfId="5" applyFont="1" applyBorder="1" applyAlignment="1">
      <alignment vertical="center" wrapText="1"/>
    </xf>
    <xf numFmtId="0" fontId="6" fillId="0" borderId="4" xfId="5" applyFont="1" applyBorder="1" applyAlignment="1">
      <alignment vertical="center" wrapText="1"/>
    </xf>
    <xf numFmtId="0" fontId="6" fillId="0" borderId="3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4" fontId="6" fillId="0" borderId="0" xfId="5" applyNumberFormat="1" applyFont="1"/>
    <xf numFmtId="0" fontId="6" fillId="0" borderId="0" xfId="5" applyFont="1"/>
    <xf numFmtId="0" fontId="9" fillId="0" borderId="4" xfId="5" applyFont="1" applyBorder="1" applyAlignment="1">
      <alignment vertical="center" wrapText="1"/>
    </xf>
    <xf numFmtId="0" fontId="9" fillId="0" borderId="1" xfId="5" applyFont="1" applyBorder="1" applyAlignment="1">
      <alignment vertical="center"/>
    </xf>
    <xf numFmtId="0" fontId="9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9" fillId="0" borderId="0" xfId="5" applyFont="1"/>
    <xf numFmtId="0" fontId="6" fillId="0" borderId="4" xfId="5" applyFont="1" applyBorder="1" applyAlignment="1">
      <alignment horizontal="left" vertical="center" wrapText="1"/>
    </xf>
    <xf numFmtId="0" fontId="9" fillId="0" borderId="7" xfId="5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5" applyFont="1" applyAlignment="1">
      <alignment vertical="center" wrapText="1"/>
    </xf>
    <xf numFmtId="0" fontId="6" fillId="0" borderId="0" xfId="5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2" xfId="5" applyFont="1" applyBorder="1" applyAlignment="1">
      <alignment vertical="center"/>
    </xf>
    <xf numFmtId="44" fontId="9" fillId="0" borderId="8" xfId="17" applyFont="1" applyBorder="1" applyAlignment="1" applyProtection="1">
      <alignment vertical="center"/>
      <protection locked="0"/>
    </xf>
    <xf numFmtId="44" fontId="6" fillId="0" borderId="0" xfId="17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7" fillId="14" borderId="0" xfId="0" applyFont="1" applyFill="1" applyAlignment="1" applyProtection="1">
      <alignment vertical="center" wrapText="1"/>
      <protection locked="0"/>
    </xf>
    <xf numFmtId="0" fontId="6" fillId="0" borderId="0" xfId="5" applyFont="1" applyAlignment="1">
      <alignment horizontal="center"/>
    </xf>
    <xf numFmtId="4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43" fontId="6" fillId="0" borderId="0" xfId="16" applyFont="1" applyBorder="1" applyAlignment="1">
      <alignment horizontal="center" vertical="center"/>
    </xf>
    <xf numFmtId="44" fontId="6" fillId="0" borderId="0" xfId="17" applyFont="1" applyBorder="1" applyAlignment="1">
      <alignment horizontal="left" vertical="center"/>
    </xf>
    <xf numFmtId="44" fontId="6" fillId="0" borderId="13" xfId="17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13" xfId="17" applyFont="1" applyBorder="1" applyAlignment="1">
      <alignment vertical="center"/>
    </xf>
    <xf numFmtId="44" fontId="20" fillId="0" borderId="0" xfId="17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9" fillId="0" borderId="1" xfId="17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4" fontId="6" fillId="0" borderId="1" xfId="17" applyFont="1" applyBorder="1" applyAlignment="1" applyProtection="1">
      <alignment vertical="center"/>
      <protection locked="0"/>
    </xf>
    <xf numFmtId="44" fontId="6" fillId="0" borderId="14" xfId="17" applyFont="1" applyBorder="1" applyAlignment="1" applyProtection="1">
      <alignment vertical="center"/>
      <protection locked="0"/>
    </xf>
    <xf numFmtId="0" fontId="6" fillId="0" borderId="12" xfId="5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2" xfId="5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horizontal="right" vertical="center" wrapText="1"/>
    </xf>
    <xf numFmtId="44" fontId="9" fillId="0" borderId="2" xfId="17" applyFont="1" applyBorder="1" applyAlignment="1" applyProtection="1">
      <alignment vertical="center"/>
      <protection locked="0"/>
    </xf>
    <xf numFmtId="0" fontId="6" fillId="0" borderId="0" xfId="5" applyFont="1" applyAlignment="1">
      <alignment vertical="center"/>
    </xf>
    <xf numFmtId="43" fontId="6" fillId="0" borderId="0" xfId="16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44" fontId="6" fillId="0" borderId="0" xfId="17" applyFont="1" applyFill="1" applyBorder="1" applyAlignment="1">
      <alignment horizontal="center" vertical="center"/>
    </xf>
    <xf numFmtId="44" fontId="6" fillId="0" borderId="0" xfId="17" applyFont="1" applyFill="1" applyBorder="1" applyAlignment="1">
      <alignment horizontal="left" vertical="center"/>
    </xf>
    <xf numFmtId="44" fontId="9" fillId="0" borderId="1" xfId="17" applyFont="1" applyBorder="1" applyAlignment="1" applyProtection="1">
      <alignment vertical="center"/>
      <protection locked="0"/>
    </xf>
    <xf numFmtId="44" fontId="6" fillId="0" borderId="2" xfId="17" applyFont="1" applyBorder="1" applyAlignment="1" applyProtection="1">
      <alignment vertical="center"/>
      <protection locked="0"/>
    </xf>
    <xf numFmtId="174" fontId="21" fillId="0" borderId="12" xfId="0" applyNumberFormat="1" applyFont="1" applyBorder="1" applyAlignment="1">
      <alignment horizontal="center" vertical="center"/>
    </xf>
    <xf numFmtId="0" fontId="9" fillId="0" borderId="0" xfId="5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4" fontId="9" fillId="0" borderId="2" xfId="17" applyFont="1" applyBorder="1" applyAlignment="1" applyProtection="1">
      <alignment horizontal="right" vertical="center"/>
      <protection locked="0"/>
    </xf>
    <xf numFmtId="44" fontId="6" fillId="0" borderId="2" xfId="17" applyFont="1" applyBorder="1" applyAlignment="1" applyProtection="1">
      <alignment horizontal="right" vertical="center"/>
      <protection locked="0"/>
    </xf>
    <xf numFmtId="0" fontId="9" fillId="12" borderId="0" xfId="0" applyFont="1" applyFill="1" applyAlignment="1">
      <alignment vertical="center"/>
    </xf>
    <xf numFmtId="0" fontId="6" fillId="12" borderId="0" xfId="0" applyFont="1" applyFill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0" fontId="22" fillId="4" borderId="0" xfId="0" applyFont="1" applyFill="1" applyAlignment="1">
      <alignment horizontal="center" vertical="center" wrapText="1"/>
    </xf>
    <xf numFmtId="44" fontId="22" fillId="4" borderId="0" xfId="17" applyFont="1" applyFill="1" applyBorder="1" applyAlignment="1">
      <alignment vertical="center" wrapText="1"/>
    </xf>
    <xf numFmtId="0" fontId="23" fillId="5" borderId="0" xfId="0" applyFont="1" applyFill="1" applyAlignment="1">
      <alignment vertical="center"/>
    </xf>
    <xf numFmtId="44" fontId="6" fillId="0" borderId="0" xfId="17" applyFont="1" applyAlignment="1">
      <alignment vertical="center"/>
    </xf>
    <xf numFmtId="0" fontId="6" fillId="7" borderId="0" xfId="5" applyFont="1" applyFill="1"/>
    <xf numFmtId="0" fontId="6" fillId="8" borderId="0" xfId="5" applyFont="1" applyFill="1"/>
    <xf numFmtId="0" fontId="6" fillId="9" borderId="0" xfId="5" applyFont="1" applyFill="1"/>
    <xf numFmtId="2" fontId="6" fillId="0" borderId="0" xfId="5" applyNumberFormat="1" applyFont="1" applyAlignment="1">
      <alignment horizontal="center"/>
    </xf>
    <xf numFmtId="0" fontId="9" fillId="0" borderId="0" xfId="5" applyFont="1" applyAlignment="1">
      <alignment horizontal="center"/>
    </xf>
    <xf numFmtId="2" fontId="9" fillId="0" borderId="5" xfId="5" applyNumberFormat="1" applyFont="1" applyBorder="1" applyAlignment="1">
      <alignment horizontal="center"/>
    </xf>
    <xf numFmtId="4" fontId="15" fillId="0" borderId="6" xfId="5" applyNumberFormat="1" applyFont="1" applyBorder="1" applyAlignment="1">
      <alignment horizontal="center" vertical="center"/>
    </xf>
    <xf numFmtId="4" fontId="15" fillId="0" borderId="0" xfId="5" applyNumberFormat="1" applyFont="1" applyAlignment="1">
      <alignment horizontal="center" vertical="center"/>
    </xf>
    <xf numFmtId="0" fontId="15" fillId="11" borderId="0" xfId="5" applyFont="1" applyFill="1" applyAlignment="1">
      <alignment horizontal="left" vertical="center"/>
    </xf>
    <xf numFmtId="0" fontId="9" fillId="11" borderId="0" xfId="5" applyFont="1" applyFill="1" applyAlignment="1">
      <alignment horizontal="center"/>
    </xf>
    <xf numFmtId="2" fontId="9" fillId="11" borderId="5" xfId="5" applyNumberFormat="1" applyFont="1" applyFill="1" applyBorder="1" applyAlignment="1">
      <alignment horizontal="center"/>
    </xf>
    <xf numFmtId="4" fontId="15" fillId="11" borderId="0" xfId="5" applyNumberFormat="1" applyFont="1" applyFill="1" applyAlignment="1">
      <alignment horizontal="center" vertical="center"/>
    </xf>
    <xf numFmtId="0" fontId="20" fillId="0" borderId="0" xfId="5" applyFont="1" applyAlignment="1">
      <alignment horizontal="left" wrapText="1" indent="1"/>
    </xf>
    <xf numFmtId="2" fontId="6" fillId="0" borderId="5" xfId="5" applyNumberFormat="1" applyFont="1" applyBorder="1" applyAlignment="1">
      <alignment horizontal="center"/>
    </xf>
    <xf numFmtId="4" fontId="6" fillId="0" borderId="5" xfId="5" applyNumberFormat="1" applyFont="1" applyBorder="1" applyProtection="1">
      <protection locked="0"/>
    </xf>
    <xf numFmtId="0" fontId="6" fillId="0" borderId="7" xfId="0" applyFont="1" applyBorder="1" applyAlignment="1">
      <alignment vertical="top" wrapText="1"/>
    </xf>
    <xf numFmtId="0" fontId="6" fillId="0" borderId="5" xfId="5" applyFont="1" applyBorder="1" applyAlignment="1">
      <alignment horizontal="center" vertical="center"/>
    </xf>
    <xf numFmtId="1" fontId="6" fillId="0" borderId="0" xfId="5" applyNumberFormat="1" applyFont="1" applyAlignment="1">
      <alignment horizontal="center" vertical="center"/>
    </xf>
    <xf numFmtId="0" fontId="6" fillId="0" borderId="5" xfId="5" applyFont="1" applyBorder="1" applyAlignment="1">
      <alignment horizontal="center"/>
    </xf>
    <xf numFmtId="1" fontId="6" fillId="0" borderId="5" xfId="5" applyNumberFormat="1" applyFont="1" applyBorder="1" applyAlignment="1" applyProtection="1">
      <alignment horizontal="center"/>
      <protection locked="0"/>
    </xf>
    <xf numFmtId="0" fontId="20" fillId="0" borderId="0" xfId="5" applyFont="1" applyAlignment="1">
      <alignment horizontal="left" vertical="center" wrapText="1"/>
    </xf>
    <xf numFmtId="167" fontId="6" fillId="0" borderId="5" xfId="5" applyNumberFormat="1" applyFont="1" applyBorder="1" applyProtection="1">
      <protection locked="0"/>
    </xf>
    <xf numFmtId="167" fontId="6" fillId="0" borderId="0" xfId="5" applyNumberFormat="1" applyFont="1"/>
    <xf numFmtId="0" fontId="6" fillId="0" borderId="0" xfId="5" applyFont="1" applyAlignment="1">
      <alignment horizontal="left" wrapText="1" indent="1"/>
    </xf>
    <xf numFmtId="0" fontId="6" fillId="10" borderId="0" xfId="5" applyFont="1" applyFill="1"/>
    <xf numFmtId="0" fontId="6" fillId="10" borderId="0" xfId="5" applyFont="1" applyFill="1" applyAlignment="1">
      <alignment horizontal="center" vertical="center"/>
    </xf>
    <xf numFmtId="2" fontId="6" fillId="10" borderId="0" xfId="5" applyNumberFormat="1" applyFont="1" applyFill="1" applyAlignment="1">
      <alignment horizontal="right" vertical="center"/>
    </xf>
    <xf numFmtId="4" fontId="6" fillId="10" borderId="0" xfId="5" applyNumberFormat="1" applyFont="1" applyFill="1" applyAlignment="1">
      <alignment vertical="center"/>
    </xf>
    <xf numFmtId="44" fontId="6" fillId="0" borderId="0" xfId="17" applyFont="1" applyFill="1" applyBorder="1"/>
    <xf numFmtId="44" fontId="6" fillId="0" borderId="0" xfId="17" applyFont="1" applyFill="1" applyBorder="1" applyAlignment="1">
      <alignment vertical="center"/>
    </xf>
    <xf numFmtId="44" fontId="9" fillId="0" borderId="0" xfId="17" applyFont="1" applyFill="1" applyBorder="1" applyAlignment="1">
      <alignment horizontal="center" vertical="center"/>
    </xf>
    <xf numFmtId="43" fontId="9" fillId="0" borderId="0" xfId="16" applyFont="1" applyFill="1" applyBorder="1" applyAlignment="1">
      <alignment horizontal="center" vertical="center"/>
    </xf>
    <xf numFmtId="44" fontId="6" fillId="0" borderId="0" xfId="17" applyFont="1" applyFill="1" applyBorder="1" applyAlignment="1">
      <alignment vertical="center" wrapText="1"/>
    </xf>
    <xf numFmtId="44" fontId="9" fillId="0" borderId="0" xfId="17" applyFont="1" applyFill="1" applyBorder="1" applyAlignment="1">
      <alignment horizontal="left" vertical="center"/>
    </xf>
    <xf numFmtId="173" fontId="6" fillId="0" borderId="0" xfId="16" applyNumberFormat="1" applyFont="1" applyFill="1" applyBorder="1" applyAlignment="1">
      <alignment horizontal="center" vertical="center"/>
    </xf>
    <xf numFmtId="43" fontId="6" fillId="0" borderId="0" xfId="16" applyFont="1" applyFill="1" applyBorder="1" applyAlignment="1">
      <alignment vertical="center" wrapText="1"/>
    </xf>
    <xf numFmtId="44" fontId="6" fillId="0" borderId="0" xfId="17" applyFont="1" applyFill="1" applyBorder="1" applyAlignment="1">
      <alignment horizontal="center" vertical="center" wrapText="1"/>
    </xf>
    <xf numFmtId="43" fontId="6" fillId="0" borderId="0" xfId="16" applyFont="1" applyFill="1" applyBorder="1" applyAlignment="1">
      <alignment horizontal="center" vertical="center" wrapText="1"/>
    </xf>
    <xf numFmtId="171" fontId="6" fillId="0" borderId="0" xfId="16" applyNumberFormat="1" applyFont="1" applyFill="1" applyBorder="1" applyAlignment="1">
      <alignment horizontal="center" vertical="center"/>
    </xf>
    <xf numFmtId="0" fontId="6" fillId="0" borderId="0" xfId="17" applyNumberFormat="1" applyFont="1" applyFill="1" applyBorder="1" applyAlignment="1">
      <alignment vertical="center" wrapText="1"/>
    </xf>
    <xf numFmtId="171" fontId="6" fillId="0" borderId="0" xfId="17" applyNumberFormat="1" applyFont="1" applyFill="1" applyBorder="1" applyAlignment="1">
      <alignment vertical="center" wrapText="1"/>
    </xf>
    <xf numFmtId="44" fontId="23" fillId="0" borderId="0" xfId="17" applyFont="1" applyFill="1" applyBorder="1" applyAlignment="1">
      <alignment vertical="center"/>
    </xf>
    <xf numFmtId="43" fontId="23" fillId="0" borderId="0" xfId="16" applyFont="1" applyFill="1" applyBorder="1" applyAlignment="1">
      <alignment horizontal="center" vertical="center"/>
    </xf>
    <xf numFmtId="44" fontId="23" fillId="0" borderId="0" xfId="17" applyFont="1" applyFill="1" applyBorder="1" applyAlignment="1">
      <alignment horizontal="left" vertical="center"/>
    </xf>
    <xf numFmtId="44" fontId="9" fillId="0" borderId="0" xfId="17" applyFont="1" applyBorder="1" applyAlignment="1" applyProtection="1">
      <alignment horizontal="center" vertical="center"/>
      <protection locked="0"/>
    </xf>
    <xf numFmtId="44" fontId="6" fillId="0" borderId="16" xfId="17" applyFont="1" applyBorder="1" applyAlignment="1" applyProtection="1">
      <alignment vertical="center" wrapText="1"/>
      <protection locked="0"/>
    </xf>
    <xf numFmtId="44" fontId="6" fillId="0" borderId="0" xfId="17" applyFont="1" applyBorder="1" applyAlignment="1" applyProtection="1">
      <alignment vertical="center" wrapText="1"/>
      <protection locked="0"/>
    </xf>
    <xf numFmtId="44" fontId="6" fillId="0" borderId="0" xfId="17" applyFont="1" applyBorder="1" applyAlignment="1" applyProtection="1">
      <alignment vertical="center"/>
      <protection locked="0"/>
    </xf>
    <xf numFmtId="44" fontId="9" fillId="0" borderId="17" xfId="17" applyFont="1" applyBorder="1" applyAlignment="1" applyProtection="1">
      <alignment vertical="center"/>
      <protection locked="0"/>
    </xf>
    <xf numFmtId="44" fontId="6" fillId="0" borderId="0" xfId="17" applyFont="1" applyBorder="1" applyAlignment="1" applyProtection="1">
      <alignment horizontal="center" vertical="center"/>
      <protection locked="0"/>
    </xf>
    <xf numFmtId="44" fontId="9" fillId="0" borderId="15" xfId="17" applyFont="1" applyBorder="1" applyAlignment="1" applyProtection="1">
      <alignment vertical="center"/>
      <protection locked="0"/>
    </xf>
    <xf numFmtId="4" fontId="9" fillId="0" borderId="9" xfId="5" applyNumberFormat="1" applyFont="1" applyBorder="1" applyAlignment="1" applyProtection="1">
      <alignment horizontal="center" vertical="center" wrapText="1"/>
      <protection locked="0"/>
    </xf>
    <xf numFmtId="0" fontId="10" fillId="0" borderId="0" xfId="16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4" fontId="7" fillId="0" borderId="0" xfId="5" applyNumberFormat="1" applyFont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4" fontId="6" fillId="0" borderId="0" xfId="0" applyNumberFormat="1" applyFont="1" applyAlignment="1" applyProtection="1">
      <alignment vertical="center" wrapText="1"/>
      <protection locked="0"/>
    </xf>
    <xf numFmtId="44" fontId="6" fillId="0" borderId="0" xfId="17" applyFont="1" applyFill="1" applyBorder="1" applyAlignment="1" applyProtection="1">
      <alignment vertical="center" wrapText="1"/>
      <protection locked="0"/>
    </xf>
    <xf numFmtId="169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2" fontId="7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8" fontId="17" fillId="0" borderId="0" xfId="0" applyNumberFormat="1" applyFont="1" applyAlignment="1" applyProtection="1">
      <alignment vertical="center"/>
      <protection locked="0"/>
    </xf>
    <xf numFmtId="0" fontId="9" fillId="0" borderId="12" xfId="5" applyFont="1" applyBorder="1" applyAlignment="1">
      <alignment horizontal="right" vertical="center"/>
    </xf>
    <xf numFmtId="0" fontId="9" fillId="0" borderId="12" xfId="5" applyFont="1" applyBorder="1" applyAlignment="1">
      <alignment horizontal="center" vertical="center"/>
    </xf>
    <xf numFmtId="4" fontId="17" fillId="14" borderId="0" xfId="0" applyNumberFormat="1" applyFont="1" applyFill="1" applyAlignment="1" applyProtection="1">
      <alignment vertical="center" wrapText="1"/>
      <protection locked="0"/>
    </xf>
    <xf numFmtId="168" fontId="9" fillId="0" borderId="9" xfId="5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1" fillId="0" borderId="0" xfId="5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4" xfId="5" applyFont="1" applyBorder="1" applyAlignment="1">
      <alignment vertical="top"/>
    </xf>
    <xf numFmtId="0" fontId="27" fillId="0" borderId="0" xfId="5" applyFont="1" applyAlignment="1">
      <alignment vertical="center" wrapText="1"/>
    </xf>
    <xf numFmtId="0" fontId="0" fillId="0" borderId="0" xfId="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1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15" borderId="0" xfId="0" applyFont="1" applyFill="1" applyAlignment="1">
      <alignment horizontal="center" vertical="center"/>
    </xf>
    <xf numFmtId="168" fontId="17" fillId="15" borderId="0" xfId="0" applyNumberFormat="1" applyFont="1" applyFill="1" applyAlignment="1" applyProtection="1">
      <alignment horizontal="center" vertical="center"/>
      <protection locked="0"/>
    </xf>
    <xf numFmtId="0" fontId="9" fillId="0" borderId="0" xfId="5" applyFont="1" applyAlignment="1">
      <alignment horizontal="left" vertical="center" wrapText="1"/>
    </xf>
    <xf numFmtId="0" fontId="17" fillId="14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2" fillId="4" borderId="12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44" fontId="6" fillId="0" borderId="1" xfId="17" applyFont="1" applyBorder="1" applyAlignment="1" applyProtection="1">
      <alignment horizontal="center" vertical="center"/>
      <protection locked="0"/>
    </xf>
    <xf numFmtId="44" fontId="6" fillId="0" borderId="2" xfId="17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0" fontId="17" fillId="6" borderId="0" xfId="0" applyFont="1" applyFill="1" applyAlignment="1">
      <alignment horizontal="center" vertical="center"/>
    </xf>
    <xf numFmtId="44" fontId="17" fillId="6" borderId="0" xfId="17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4" fontId="6" fillId="0" borderId="2" xfId="17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4" fontId="6" fillId="0" borderId="0" xfId="17" applyFont="1" applyFill="1" applyBorder="1" applyAlignment="1">
      <alignment horizontal="center" vertical="center" wrapText="1"/>
    </xf>
    <xf numFmtId="4" fontId="7" fillId="0" borderId="0" xfId="5" applyNumberFormat="1" applyFont="1" applyAlignment="1">
      <alignment horizontal="center" vertical="center" wrapText="1"/>
    </xf>
    <xf numFmtId="3" fontId="10" fillId="0" borderId="0" xfId="5" applyNumberFormat="1" applyFont="1" applyAlignment="1">
      <alignment horizontal="left" vertical="center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3" fillId="0" borderId="0" xfId="5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2" fillId="0" borderId="0" xfId="5" applyFont="1" applyAlignment="1">
      <alignment horizontal="center" vertical="center"/>
    </xf>
    <xf numFmtId="3" fontId="10" fillId="0" borderId="0" xfId="5" applyNumberFormat="1" applyFont="1" applyAlignment="1">
      <alignment horizontal="center" vertical="center"/>
    </xf>
    <xf numFmtId="175" fontId="10" fillId="0" borderId="0" xfId="5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8" borderId="0" xfId="5" applyFont="1" applyFill="1" applyAlignment="1">
      <alignment horizontal="left" vertical="center" wrapText="1"/>
    </xf>
    <xf numFmtId="0" fontId="6" fillId="8" borderId="4" xfId="5" applyFont="1" applyFill="1" applyBorder="1" applyAlignment="1">
      <alignment horizontal="left" vertical="center" wrapText="1"/>
    </xf>
    <xf numFmtId="44" fontId="6" fillId="0" borderId="1" xfId="17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12" xfId="0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4" fontId="6" fillId="0" borderId="0" xfId="17" applyFont="1" applyBorder="1" applyAlignment="1" applyProtection="1">
      <alignment horizontal="center" vertical="center"/>
      <protection locked="0"/>
    </xf>
    <xf numFmtId="0" fontId="20" fillId="0" borderId="0" xfId="5" applyFont="1" applyAlignment="1">
      <alignment horizontal="left" vertical="top" wrapText="1"/>
    </xf>
    <xf numFmtId="0" fontId="24" fillId="13" borderId="0" xfId="0" applyFont="1" applyFill="1" applyAlignment="1">
      <alignment horizontal="center" vertical="center" wrapText="1"/>
    </xf>
    <xf numFmtId="0" fontId="17" fillId="5" borderId="0" xfId="5" applyFont="1" applyFill="1" applyAlignment="1">
      <alignment horizontal="center" vertical="center" wrapText="1"/>
    </xf>
    <xf numFmtId="0" fontId="17" fillId="11" borderId="0" xfId="5" applyFont="1" applyFill="1" applyAlignment="1">
      <alignment horizontal="right" vertical="center"/>
    </xf>
    <xf numFmtId="168" fontId="17" fillId="11" borderId="0" xfId="5" applyNumberFormat="1" applyFont="1" applyFill="1" applyAlignment="1" applyProtection="1">
      <alignment horizontal="right" vertical="center"/>
      <protection locked="0"/>
    </xf>
    <xf numFmtId="0" fontId="25" fillId="8" borderId="0" xfId="5" applyFont="1" applyFill="1" applyAlignment="1">
      <alignment horizontal="center"/>
    </xf>
    <xf numFmtId="0" fontId="20" fillId="8" borderId="0" xfId="5" applyFont="1" applyFill="1" applyAlignment="1">
      <alignment horizontal="left" vertical="center" wrapText="1"/>
    </xf>
  </cellXfs>
  <cellStyles count="21">
    <cellStyle name="Milliers" xfId="16" builtinId="3"/>
    <cellStyle name="Milliers 2" xfId="2" xr:uid="{00000000-0005-0000-0000-000000000000}"/>
    <cellStyle name="Milliers 3" xfId="3" xr:uid="{00000000-0005-0000-0000-000001000000}"/>
    <cellStyle name="Monétaire" xfId="17" builtinId="4"/>
    <cellStyle name="Monétaire 2" xfId="4" xr:uid="{00000000-0005-0000-0000-000002000000}"/>
    <cellStyle name="Monétaire 2 2" xfId="9" xr:uid="{2B1DA88D-057B-4636-AF5A-F90FFC194950}"/>
    <cellStyle name="Monétaire 2 3" xfId="14" xr:uid="{87F803B7-807E-499B-BF76-BEA06290E864}"/>
    <cellStyle name="Monétaire 3" xfId="8" xr:uid="{D64BD572-5F39-4968-8E85-867CEDA17317}"/>
    <cellStyle name="Monétaire 3 2" xfId="12" xr:uid="{E4BCEB82-6366-42E5-B0DA-FC176F963B12}"/>
    <cellStyle name="Normal" xfId="0" builtinId="0"/>
    <cellStyle name="Normal 2" xfId="5" xr:uid="{00000000-0005-0000-0000-000004000000}"/>
    <cellStyle name="Normal 2 2" xfId="10" xr:uid="{FCFF4865-98E4-4217-BE03-D2E7291E2F45}"/>
    <cellStyle name="Normal 2 2 2" xfId="20" xr:uid="{2502A2E3-DFA1-4BBB-8D5E-222F9FB1FDBD}"/>
    <cellStyle name="Normal 2 3" xfId="18" xr:uid="{C6305F74-FFFD-47D7-B753-BB8164CBD8DA}"/>
    <cellStyle name="Normal 3" xfId="1" xr:uid="{00000000-0005-0000-0000-000001000000}"/>
    <cellStyle name="Normal 4" xfId="6" xr:uid="{00000000-0005-0000-0000-000006000000}"/>
    <cellStyle name="Normal 5" xfId="7" xr:uid="{00000000-0005-0000-0000-000007000000}"/>
    <cellStyle name="Normal 5 2" xfId="11" xr:uid="{8EE0D036-08F4-4E89-8A56-3EB39BD4A27B}"/>
    <cellStyle name="Normal 5 3" xfId="15" xr:uid="{2E9F3708-E0D3-4DE7-94A6-96D423C83B04}"/>
    <cellStyle name="Normal 6" xfId="13" xr:uid="{82251F88-E9B3-427B-BD28-B20251D27F01}"/>
    <cellStyle name="Normal 7" xfId="19" xr:uid="{C9E0C918-3C12-455A-BD66-39B243670A0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161925</xdr:rowOff>
    </xdr:from>
    <xdr:to>
      <xdr:col>2</xdr:col>
      <xdr:colOff>436245</xdr:colOff>
      <xdr:row>3</xdr:row>
      <xdr:rowOff>208280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CFA41C-279A-98C5-C818-7C473410A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61925"/>
          <a:ext cx="478155" cy="899795"/>
        </a:xfrm>
        <a:prstGeom prst="rect">
          <a:avLst/>
        </a:prstGeom>
      </xdr:spPr>
    </xdr:pic>
    <xdr:clientData/>
  </xdr:twoCellAnchor>
  <xdr:twoCellAnchor editAs="oneCell">
    <xdr:from>
      <xdr:col>6</xdr:col>
      <xdr:colOff>781050</xdr:colOff>
      <xdr:row>0</xdr:row>
      <xdr:rowOff>295275</xdr:rowOff>
    </xdr:from>
    <xdr:to>
      <xdr:col>6</xdr:col>
      <xdr:colOff>1398270</xdr:colOff>
      <xdr:row>3</xdr:row>
      <xdr:rowOff>53340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D461CEB-FADB-1EE7-C243-219320EF0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295275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78828</xdr:colOff>
      <xdr:row>0</xdr:row>
      <xdr:rowOff>59121</xdr:rowOff>
    </xdr:from>
    <xdr:to>
      <xdr:col>1</xdr:col>
      <xdr:colOff>556983</xdr:colOff>
      <xdr:row>3</xdr:row>
      <xdr:rowOff>190347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E47CC-2F96-4348-BCB9-5AD4932EF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138" y="59121"/>
          <a:ext cx="478155" cy="899795"/>
        </a:xfrm>
        <a:prstGeom prst="rect">
          <a:avLst/>
        </a:prstGeom>
      </xdr:spPr>
    </xdr:pic>
    <xdr:clientData/>
  </xdr:twoCellAnchor>
  <xdr:twoCellAnchor editAs="oneCell">
    <xdr:from>
      <xdr:col>4</xdr:col>
      <xdr:colOff>604344</xdr:colOff>
      <xdr:row>1</xdr:row>
      <xdr:rowOff>19706</xdr:rowOff>
    </xdr:from>
    <xdr:to>
      <xdr:col>5</xdr:col>
      <xdr:colOff>297245</xdr:colOff>
      <xdr:row>3</xdr:row>
      <xdr:rowOff>126452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09B3B5-25EE-41C4-99A5-6FB1A8943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603" y="275896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efault Theme">
  <a:themeElements>
    <a:clrScheme name="Egis">
      <a:dk1>
        <a:srgbClr val="0A0A0A"/>
      </a:dk1>
      <a:lt1>
        <a:sysClr val="window" lastClr="FFFFFF"/>
      </a:lt1>
      <a:dk2>
        <a:srgbClr val="F4A41D"/>
      </a:dk2>
      <a:lt2>
        <a:srgbClr val="828282"/>
      </a:lt2>
      <a:accent1>
        <a:srgbClr val="062C3A"/>
      </a:accent1>
      <a:accent2>
        <a:srgbClr val="ABC100"/>
      </a:accent2>
      <a:accent3>
        <a:srgbClr val="5D858B"/>
      </a:accent3>
      <a:accent4>
        <a:srgbClr val="00617E"/>
      </a:accent4>
      <a:accent5>
        <a:srgbClr val="00A4A6"/>
      </a:accent5>
      <a:accent6>
        <a:srgbClr val="97B8BB"/>
      </a:accent6>
      <a:hlink>
        <a:srgbClr val="062C3A"/>
      </a:hlink>
      <a:folHlink>
        <a:srgbClr val="062C3A"/>
      </a:folHlink>
    </a:clrScheme>
    <a:fontScheme name="Egis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</a:spPr>
      <a:bodyPr rot="0" spcFirstLastPara="0" vertOverflow="overflow" horzOverflow="overflow" vert="horz" wrap="none" lIns="72000" tIns="72000" rIns="72000" bIns="72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sz="1200"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lIns="0" tIns="0" rIns="0" bIns="0" rtlCol="0">
        <a:spAutoFit/>
      </a:bodyPr>
      <a:lstStyle>
        <a:defPPr>
          <a:defRPr sz="1400"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Default Theme" id="{67E9E277-3239-44B8-BDB8-9001EFBC2C71}" vid="{414D2F0E-8ACE-43A8-9314-DA693AEB899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2A554-06A7-4622-BE8B-8C364DBAB165}">
  <dimension ref="A1:AN114"/>
  <sheetViews>
    <sheetView showZeros="0" tabSelected="1" view="pageBreakPreview" topLeftCell="B64" zoomScaleSheetLayoutView="100" workbookViewId="0">
      <selection activeCell="F104" sqref="F104:G104"/>
    </sheetView>
  </sheetViews>
  <sheetFormatPr baseColWidth="10" defaultColWidth="11.44140625" defaultRowHeight="15" x14ac:dyDescent="0.25"/>
  <cols>
    <col min="1" max="1" width="11.44140625" style="25" hidden="1" customWidth="1"/>
    <col min="2" max="2" width="6" style="35" customWidth="1"/>
    <col min="3" max="3" width="77.109375" style="25" customWidth="1"/>
    <col min="4" max="4" width="7.88671875" style="36" customWidth="1"/>
    <col min="5" max="5" width="9.88671875" style="36" customWidth="1"/>
    <col min="6" max="6" width="23.109375" style="20" customWidth="1"/>
    <col min="7" max="7" width="28.109375" style="37" customWidth="1"/>
    <col min="8" max="8" width="16.5546875" style="25" customWidth="1"/>
    <col min="9" max="9" width="11.44140625" style="25"/>
    <col min="10" max="10" width="13" style="76" customWidth="1"/>
    <col min="11" max="11" width="16" style="76" customWidth="1"/>
    <col min="12" max="12" width="19.109375" style="76" customWidth="1"/>
    <col min="13" max="13" width="11.44140625" style="31"/>
    <col min="14" max="14" width="15.44140625" style="32" bestFit="1" customWidth="1"/>
    <col min="15" max="15" width="12.5546875" style="33" customWidth="1"/>
    <col min="16" max="16" width="18" style="33" customWidth="1"/>
    <col min="17" max="17" width="19.109375" style="34" customWidth="1"/>
    <col min="18" max="24" width="11.44140625" style="30"/>
    <col min="25" max="16384" width="11.44140625" style="25"/>
  </cols>
  <sheetData>
    <row r="1" spans="1:37" ht="27.6" customHeight="1" x14ac:dyDescent="0.25">
      <c r="B1" s="184" t="s">
        <v>31</v>
      </c>
      <c r="C1" s="185"/>
      <c r="D1" s="185"/>
      <c r="E1" s="185"/>
      <c r="F1" s="185"/>
      <c r="G1" s="185"/>
      <c r="I1" s="190"/>
      <c r="J1" s="190"/>
      <c r="K1" s="190"/>
      <c r="L1" s="107"/>
      <c r="M1" s="162"/>
      <c r="N1" s="162"/>
      <c r="O1" s="162"/>
      <c r="P1" s="162"/>
      <c r="Q1" s="162"/>
      <c r="R1" s="162"/>
      <c r="U1" s="162"/>
      <c r="V1" s="162"/>
    </row>
    <row r="2" spans="1:37" ht="20.399999999999999" x14ac:dyDescent="0.35">
      <c r="B2" s="186" t="s">
        <v>148</v>
      </c>
      <c r="C2" s="187"/>
      <c r="D2" s="187"/>
      <c r="E2" s="187"/>
      <c r="F2" s="187"/>
      <c r="G2" s="187"/>
      <c r="I2" s="6"/>
      <c r="J2" s="105"/>
      <c r="K2" s="105"/>
      <c r="L2" s="129"/>
      <c r="M2" s="191"/>
      <c r="N2" s="191"/>
      <c r="O2" s="192"/>
      <c r="P2" s="192"/>
      <c r="Q2" s="180"/>
      <c r="R2" s="180"/>
      <c r="U2" s="180"/>
      <c r="V2" s="180"/>
    </row>
    <row r="3" spans="1:37" ht="20.399999999999999" x14ac:dyDescent="0.25">
      <c r="B3" s="186" t="s">
        <v>149</v>
      </c>
      <c r="C3" s="187"/>
      <c r="D3" s="187"/>
      <c r="E3" s="187"/>
      <c r="F3" s="187"/>
      <c r="G3" s="187"/>
      <c r="J3" s="106"/>
      <c r="K3" s="106"/>
      <c r="L3" s="106"/>
      <c r="M3" s="36"/>
      <c r="N3" s="58"/>
      <c r="O3" s="62"/>
      <c r="P3" s="62"/>
      <c r="Q3" s="62"/>
    </row>
    <row r="4" spans="1:37" ht="20.399999999999999" x14ac:dyDescent="0.25">
      <c r="B4" s="186"/>
      <c r="C4" s="187"/>
      <c r="D4" s="187"/>
      <c r="E4" s="187"/>
      <c r="F4" s="187"/>
      <c r="G4" s="187"/>
      <c r="J4" s="106"/>
      <c r="K4" s="106"/>
      <c r="L4" s="106"/>
      <c r="M4" s="36"/>
      <c r="N4" s="58"/>
      <c r="O4" s="62"/>
      <c r="P4" s="62"/>
      <c r="Q4" s="62"/>
    </row>
    <row r="5" spans="1:37" ht="3.6" customHeight="1" x14ac:dyDescent="0.25">
      <c r="G5" s="20"/>
      <c r="J5" s="106"/>
      <c r="K5" s="106"/>
      <c r="L5" s="106"/>
      <c r="M5" s="36"/>
      <c r="N5" s="58"/>
      <c r="O5" s="62"/>
      <c r="P5" s="62"/>
      <c r="Q5" s="62"/>
    </row>
    <row r="6" spans="1:37" ht="24.6" x14ac:dyDescent="0.25">
      <c r="B6" s="188" t="s">
        <v>0</v>
      </c>
      <c r="C6" s="189"/>
      <c r="D6" s="189"/>
      <c r="E6" s="189"/>
      <c r="F6" s="189"/>
      <c r="G6" s="189"/>
      <c r="H6" s="183"/>
      <c r="I6" s="183"/>
      <c r="J6" s="183"/>
      <c r="K6" s="183"/>
      <c r="L6" s="183"/>
      <c r="M6" s="183"/>
      <c r="N6" s="183"/>
      <c r="O6" s="62"/>
      <c r="P6" s="62"/>
      <c r="Q6" s="106"/>
      <c r="R6" s="25"/>
      <c r="U6" s="25"/>
      <c r="V6" s="25"/>
    </row>
    <row r="7" spans="1:37" ht="6" customHeight="1" x14ac:dyDescent="0.25">
      <c r="G7" s="20"/>
      <c r="J7" s="106"/>
      <c r="K7" s="106"/>
      <c r="L7" s="106"/>
      <c r="M7" s="36"/>
      <c r="N7" s="58"/>
      <c r="O7" s="62"/>
      <c r="P7" s="62"/>
      <c r="Q7" s="62"/>
    </row>
    <row r="8" spans="1:37" ht="71.400000000000006" customHeight="1" x14ac:dyDescent="0.25">
      <c r="B8" s="181"/>
      <c r="C8" s="182"/>
      <c r="D8" s="182"/>
      <c r="E8" s="182"/>
      <c r="F8" s="182"/>
      <c r="G8" s="182"/>
      <c r="J8" s="106"/>
      <c r="K8" s="106"/>
      <c r="L8" s="106"/>
      <c r="M8" s="36"/>
      <c r="N8" s="58"/>
      <c r="O8" s="62"/>
      <c r="P8" s="62"/>
      <c r="Q8" s="62"/>
    </row>
    <row r="9" spans="1:37" x14ac:dyDescent="0.25">
      <c r="B9" s="198" t="s">
        <v>1</v>
      </c>
      <c r="C9" s="199"/>
      <c r="D9" s="199"/>
      <c r="E9" s="199"/>
      <c r="F9" s="38"/>
      <c r="G9" s="38"/>
      <c r="J9" s="106"/>
      <c r="K9" s="106"/>
      <c r="L9" s="106"/>
      <c r="M9" s="36"/>
      <c r="N9" s="58"/>
      <c r="O9" s="62"/>
      <c r="P9" s="62"/>
      <c r="Q9" s="62"/>
    </row>
    <row r="10" spans="1:37" ht="4.6500000000000004" customHeight="1" x14ac:dyDescent="0.25">
      <c r="C10" s="39"/>
      <c r="G10" s="20"/>
      <c r="J10" s="106"/>
      <c r="K10" s="106"/>
      <c r="L10" s="106"/>
      <c r="M10" s="36"/>
      <c r="N10" s="58"/>
      <c r="O10" s="62"/>
      <c r="P10" s="62"/>
      <c r="Q10" s="62"/>
    </row>
    <row r="11" spans="1:37" s="41" customFormat="1" x14ac:dyDescent="0.25">
      <c r="B11" s="40"/>
      <c r="C11" s="41" t="s">
        <v>2</v>
      </c>
      <c r="D11" s="42" t="s">
        <v>3</v>
      </c>
      <c r="E11" s="42" t="s">
        <v>4</v>
      </c>
      <c r="F11" s="43" t="s">
        <v>5</v>
      </c>
      <c r="G11" s="121" t="s">
        <v>6</v>
      </c>
      <c r="H11" s="194"/>
      <c r="I11" s="194"/>
      <c r="J11" s="194"/>
      <c r="K11" s="194"/>
      <c r="L11" s="107"/>
      <c r="N11" s="108"/>
      <c r="O11" s="107"/>
      <c r="P11" s="107"/>
      <c r="Q11" s="107"/>
      <c r="R11" s="44"/>
      <c r="S11" s="44"/>
      <c r="T11" s="44"/>
      <c r="U11" s="193"/>
      <c r="V11" s="193"/>
      <c r="W11" s="193"/>
      <c r="X11" s="193"/>
    </row>
    <row r="12" spans="1:37" ht="15.75" customHeight="1" x14ac:dyDescent="0.25">
      <c r="A12" s="25" t="s">
        <v>73</v>
      </c>
      <c r="B12" s="44">
        <v>1</v>
      </c>
      <c r="C12" s="45" t="s">
        <v>60</v>
      </c>
      <c r="D12" s="46"/>
      <c r="E12" s="46"/>
      <c r="F12" s="47"/>
      <c r="G12" s="64"/>
      <c r="H12" s="30"/>
      <c r="I12" s="30"/>
      <c r="J12" s="30"/>
      <c r="K12" s="30"/>
      <c r="L12" s="61"/>
      <c r="M12" s="36"/>
      <c r="N12" s="58"/>
      <c r="O12" s="61"/>
      <c r="P12" s="61"/>
      <c r="Q12" s="61"/>
    </row>
    <row r="13" spans="1:37" ht="17.399999999999999" customHeight="1" x14ac:dyDescent="0.25">
      <c r="A13" s="25" t="s">
        <v>74</v>
      </c>
      <c r="B13" s="49" t="s">
        <v>96</v>
      </c>
      <c r="C13" s="14" t="s">
        <v>46</v>
      </c>
      <c r="D13" s="46" t="s">
        <v>7</v>
      </c>
      <c r="E13" s="46">
        <v>1</v>
      </c>
      <c r="F13" s="47">
        <f>ROUNDUP(Q13,0)</f>
        <v>0</v>
      </c>
      <c r="G13" s="64">
        <f>F13*E13</f>
        <v>0</v>
      </c>
      <c r="J13" s="25"/>
      <c r="K13"/>
      <c r="L13" s="61"/>
      <c r="M13" s="36"/>
      <c r="N13" s="58"/>
      <c r="O13" s="61"/>
      <c r="P13" s="61"/>
      <c r="Q13" s="61"/>
      <c r="R13" s="25"/>
      <c r="S13" s="25"/>
      <c r="T13" s="25"/>
      <c r="U13" s="25"/>
      <c r="V13" s="25"/>
      <c r="W13" s="25"/>
      <c r="X13" s="25"/>
    </row>
    <row r="14" spans="1:37" ht="18" customHeight="1" x14ac:dyDescent="0.25">
      <c r="A14" s="25">
        <v>3.4</v>
      </c>
      <c r="B14" s="49" t="s">
        <v>97</v>
      </c>
      <c r="C14" s="14" t="s">
        <v>13</v>
      </c>
      <c r="D14" s="50" t="s">
        <v>7</v>
      </c>
      <c r="E14" s="46">
        <v>1</v>
      </c>
      <c r="F14" s="47">
        <f t="shared" ref="F14:F17" si="0">ROUNDUP(Q14,0)</f>
        <v>0</v>
      </c>
      <c r="G14" s="64">
        <f t="shared" ref="G14:G17" si="1">F14*E14</f>
        <v>0</v>
      </c>
      <c r="H14" s="204"/>
      <c r="I14" s="204"/>
      <c r="J14" s="204"/>
      <c r="K14" s="204"/>
      <c r="L14" s="204"/>
      <c r="M14" s="36"/>
      <c r="N14" s="58"/>
      <c r="O14" s="61"/>
      <c r="P14" s="61"/>
      <c r="Q14" s="61"/>
      <c r="R14" s="25"/>
      <c r="S14" s="25"/>
      <c r="T14" s="25"/>
      <c r="U14" s="25"/>
      <c r="V14" s="25"/>
      <c r="W14" s="25"/>
      <c r="X14" s="25"/>
    </row>
    <row r="15" spans="1:37" ht="29.4" customHeight="1" x14ac:dyDescent="0.25">
      <c r="A15" s="25" t="s">
        <v>82</v>
      </c>
      <c r="B15" s="49" t="s">
        <v>98</v>
      </c>
      <c r="C15" s="16" t="s">
        <v>14</v>
      </c>
      <c r="D15" s="46" t="s">
        <v>7</v>
      </c>
      <c r="E15" s="46">
        <v>1</v>
      </c>
      <c r="F15" s="47">
        <f t="shared" si="0"/>
        <v>0</v>
      </c>
      <c r="G15" s="64">
        <f t="shared" si="1"/>
        <v>0</v>
      </c>
      <c r="J15" s="25"/>
      <c r="K15" s="25"/>
      <c r="L15" s="61"/>
      <c r="M15" s="36"/>
      <c r="N15" s="58"/>
      <c r="O15" s="61"/>
      <c r="P15" s="61"/>
      <c r="Q15" s="61"/>
      <c r="R15" s="25"/>
      <c r="S15" s="25"/>
      <c r="T15" s="25"/>
      <c r="U15" s="25"/>
      <c r="V15" s="25"/>
      <c r="W15" s="25"/>
      <c r="X15" s="25"/>
    </row>
    <row r="16" spans="1:37" s="6" customFormat="1" ht="33.9" customHeight="1" x14ac:dyDescent="0.35">
      <c r="A16" s="6" t="s">
        <v>75</v>
      </c>
      <c r="B16" s="49" t="s">
        <v>99</v>
      </c>
      <c r="C16" s="16" t="s">
        <v>150</v>
      </c>
      <c r="D16" s="24" t="s">
        <v>7</v>
      </c>
      <c r="E16" s="23">
        <v>1</v>
      </c>
      <c r="F16" s="47">
        <f t="shared" si="0"/>
        <v>0</v>
      </c>
      <c r="G16" s="64">
        <f t="shared" si="1"/>
        <v>0</v>
      </c>
      <c r="H16" s="25"/>
      <c r="I16" s="25"/>
      <c r="J16" s="25"/>
      <c r="K16" s="25"/>
      <c r="L16" s="61"/>
      <c r="M16" s="36"/>
      <c r="N16" s="58"/>
      <c r="O16" s="61"/>
      <c r="P16" s="61"/>
      <c r="Q16" s="61"/>
      <c r="R16" s="25"/>
      <c r="S16" s="25"/>
      <c r="T16" s="25"/>
      <c r="U16" s="25"/>
      <c r="V16" s="25"/>
      <c r="W16" s="25"/>
      <c r="X16" s="25"/>
      <c r="Y16" s="130"/>
      <c r="Z16" s="131"/>
      <c r="AA16" s="131"/>
      <c r="AB16" s="131"/>
      <c r="AC16" s="131"/>
      <c r="AD16" s="131"/>
      <c r="AE16" s="131"/>
      <c r="AF16" s="4"/>
      <c r="AG16" s="4"/>
      <c r="AH16" s="132"/>
      <c r="AI16" s="4"/>
      <c r="AJ16" s="4"/>
      <c r="AK16" s="5"/>
    </row>
    <row r="17" spans="1:37" s="6" customFormat="1" ht="20.399999999999999" customHeight="1" x14ac:dyDescent="0.35">
      <c r="A17" s="6" t="s">
        <v>76</v>
      </c>
      <c r="B17" s="49" t="s">
        <v>100</v>
      </c>
      <c r="C17" s="16" t="s">
        <v>16</v>
      </c>
      <c r="D17" s="24" t="s">
        <v>7</v>
      </c>
      <c r="E17" s="23">
        <v>1</v>
      </c>
      <c r="F17" s="47">
        <f t="shared" si="0"/>
        <v>0</v>
      </c>
      <c r="G17" s="64">
        <f t="shared" si="1"/>
        <v>0</v>
      </c>
      <c r="H17" s="25"/>
      <c r="I17" s="25"/>
      <c r="J17" s="25"/>
      <c r="K17" s="25"/>
      <c r="L17" s="61"/>
      <c r="M17" s="36"/>
      <c r="N17" s="58"/>
      <c r="O17" s="61"/>
      <c r="P17" s="61"/>
      <c r="Q17" s="61"/>
      <c r="R17" s="25"/>
      <c r="S17" s="25"/>
      <c r="T17" s="25"/>
      <c r="U17" s="25"/>
      <c r="V17" s="25"/>
      <c r="W17" s="25"/>
      <c r="X17" s="25"/>
      <c r="Y17" s="130"/>
      <c r="Z17" s="131"/>
      <c r="AA17" s="131"/>
      <c r="AB17" s="131"/>
      <c r="AC17" s="131"/>
      <c r="AD17" s="131"/>
      <c r="AE17" s="131"/>
      <c r="AF17" s="4"/>
      <c r="AG17" s="4"/>
      <c r="AH17" s="132"/>
      <c r="AI17" s="4"/>
      <c r="AJ17" s="4"/>
      <c r="AK17" s="5"/>
    </row>
    <row r="18" spans="1:37" ht="29.1" customHeight="1" x14ac:dyDescent="0.25">
      <c r="A18" s="25" t="s">
        <v>78</v>
      </c>
      <c r="B18" s="49" t="s">
        <v>101</v>
      </c>
      <c r="C18" s="14" t="s">
        <v>12</v>
      </c>
      <c r="D18" s="50" t="s">
        <v>7</v>
      </c>
      <c r="E18" s="46">
        <v>1</v>
      </c>
      <c r="F18" s="47">
        <f t="shared" ref="F18:F22" si="2">ROUNDUP(Q18,0)</f>
        <v>0</v>
      </c>
      <c r="G18" s="64">
        <f t="shared" ref="G18:G22" si="3">F18*E18</f>
        <v>0</v>
      </c>
      <c r="J18" s="25"/>
      <c r="K18" s="25"/>
      <c r="L18" s="61"/>
      <c r="M18" s="36"/>
      <c r="N18" s="58"/>
      <c r="O18" s="61"/>
      <c r="P18" s="61"/>
      <c r="Q18" s="61"/>
      <c r="R18" s="25"/>
      <c r="S18" s="25"/>
      <c r="T18" s="25"/>
      <c r="U18" s="25"/>
      <c r="V18" s="25"/>
      <c r="W18" s="25"/>
      <c r="X18" s="25"/>
    </row>
    <row r="19" spans="1:37" ht="18.899999999999999" customHeight="1" x14ac:dyDescent="0.25">
      <c r="A19" s="25" t="s">
        <v>77</v>
      </c>
      <c r="B19" s="49" t="s">
        <v>102</v>
      </c>
      <c r="C19" s="14" t="s">
        <v>15</v>
      </c>
      <c r="D19" s="50" t="s">
        <v>7</v>
      </c>
      <c r="E19" s="46">
        <v>1</v>
      </c>
      <c r="F19" s="47">
        <f t="shared" si="2"/>
        <v>0</v>
      </c>
      <c r="G19" s="64">
        <f t="shared" si="3"/>
        <v>0</v>
      </c>
      <c r="J19" s="25"/>
      <c r="K19" s="25"/>
      <c r="L19" s="61"/>
      <c r="M19" s="36"/>
      <c r="N19" s="58"/>
      <c r="O19" s="61"/>
      <c r="P19" s="61"/>
      <c r="Q19" s="61"/>
      <c r="R19" s="25"/>
      <c r="S19" s="25"/>
      <c r="T19" s="25"/>
      <c r="U19" s="25"/>
      <c r="V19" s="25"/>
      <c r="W19" s="25"/>
      <c r="X19" s="25"/>
    </row>
    <row r="20" spans="1:37" s="6" customFormat="1" ht="33" customHeight="1" x14ac:dyDescent="0.35">
      <c r="A20" s="6" t="s">
        <v>79</v>
      </c>
      <c r="B20" s="49" t="s">
        <v>103</v>
      </c>
      <c r="C20" s="16" t="s">
        <v>47</v>
      </c>
      <c r="D20" s="24" t="s">
        <v>7</v>
      </c>
      <c r="E20" s="23">
        <v>1</v>
      </c>
      <c r="F20" s="47">
        <f t="shared" si="2"/>
        <v>0</v>
      </c>
      <c r="G20" s="64">
        <f t="shared" si="3"/>
        <v>0</v>
      </c>
      <c r="H20" s="25"/>
      <c r="I20" s="25"/>
      <c r="J20" s="25"/>
      <c r="K20" s="25"/>
      <c r="L20" s="61"/>
      <c r="M20" s="36"/>
      <c r="N20" s="58"/>
      <c r="O20" s="61"/>
      <c r="P20" s="61"/>
      <c r="Q20" s="61"/>
      <c r="R20" s="25"/>
      <c r="S20" s="25"/>
      <c r="T20" s="25"/>
      <c r="U20" s="25"/>
      <c r="V20" s="25"/>
      <c r="W20" s="25"/>
      <c r="X20" s="25"/>
      <c r="Y20" s="130"/>
      <c r="Z20" s="131"/>
      <c r="AA20" s="131"/>
      <c r="AB20" s="131"/>
      <c r="AC20" s="131"/>
      <c r="AD20" s="131"/>
      <c r="AE20" s="131"/>
      <c r="AF20" s="4"/>
      <c r="AG20" s="4"/>
      <c r="AH20" s="132"/>
      <c r="AI20" s="4"/>
      <c r="AJ20" s="4"/>
      <c r="AK20" s="5"/>
    </row>
    <row r="21" spans="1:37" s="6" customFormat="1" ht="30" customHeight="1" x14ac:dyDescent="0.35">
      <c r="A21" s="6" t="s">
        <v>80</v>
      </c>
      <c r="B21" s="49" t="s">
        <v>151</v>
      </c>
      <c r="C21" s="16" t="s">
        <v>17</v>
      </c>
      <c r="D21" s="24" t="s">
        <v>7</v>
      </c>
      <c r="E21" s="23">
        <v>1</v>
      </c>
      <c r="F21" s="47">
        <f t="shared" si="2"/>
        <v>0</v>
      </c>
      <c r="G21" s="64">
        <f t="shared" si="3"/>
        <v>0</v>
      </c>
      <c r="H21" s="25"/>
      <c r="I21" s="25"/>
      <c r="J21" s="25"/>
      <c r="K21" s="25"/>
      <c r="L21" s="61"/>
      <c r="M21" s="36"/>
      <c r="N21" s="58"/>
      <c r="O21" s="61"/>
      <c r="P21" s="61"/>
      <c r="Q21" s="61"/>
      <c r="R21" s="25"/>
      <c r="S21" s="25"/>
      <c r="T21" s="25"/>
      <c r="U21" s="25"/>
      <c r="V21" s="25"/>
      <c r="W21" s="25"/>
      <c r="X21" s="25"/>
      <c r="Y21" s="130"/>
      <c r="Z21" s="131"/>
      <c r="AA21" s="131"/>
      <c r="AB21" s="131"/>
      <c r="AC21" s="131"/>
      <c r="AD21" s="131"/>
      <c r="AE21" s="131"/>
      <c r="AF21" s="4"/>
      <c r="AG21" s="4"/>
      <c r="AH21" s="132"/>
      <c r="AI21" s="4"/>
      <c r="AJ21" s="4"/>
      <c r="AK21" s="5"/>
    </row>
    <row r="22" spans="1:37" ht="14.25" customHeight="1" x14ac:dyDescent="0.25">
      <c r="A22" s="25" t="s">
        <v>81</v>
      </c>
      <c r="B22" s="49" t="s">
        <v>152</v>
      </c>
      <c r="C22" s="25" t="s">
        <v>18</v>
      </c>
      <c r="D22" s="50" t="s">
        <v>7</v>
      </c>
      <c r="E22" s="46">
        <v>1</v>
      </c>
      <c r="F22" s="47">
        <f t="shared" si="2"/>
        <v>0</v>
      </c>
      <c r="G22" s="64">
        <f t="shared" si="3"/>
        <v>0</v>
      </c>
      <c r="H22" s="30"/>
      <c r="I22" s="30"/>
      <c r="J22" s="30"/>
      <c r="K22" s="30"/>
      <c r="L22" s="61"/>
      <c r="M22" s="36"/>
      <c r="N22" s="58"/>
      <c r="O22" s="61"/>
      <c r="P22" s="61"/>
      <c r="Q22" s="61"/>
    </row>
    <row r="23" spans="1:37" ht="14.25" customHeight="1" thickBot="1" x14ac:dyDescent="0.3">
      <c r="B23" s="49" t="s">
        <v>153</v>
      </c>
      <c r="C23" s="155" t="s">
        <v>185</v>
      </c>
      <c r="D23" s="50" t="s">
        <v>7</v>
      </c>
      <c r="E23" s="46">
        <v>1</v>
      </c>
      <c r="F23" s="47">
        <f t="shared" ref="F23" si="4">ROUNDUP(Q23,0)</f>
        <v>0</v>
      </c>
      <c r="G23" s="64">
        <f t="shared" ref="G23" si="5">F23*E23</f>
        <v>0</v>
      </c>
      <c r="H23" s="30"/>
      <c r="I23" s="30"/>
      <c r="J23" s="30"/>
      <c r="K23" s="30"/>
      <c r="L23" s="61"/>
      <c r="M23" s="36"/>
      <c r="N23" s="58"/>
      <c r="O23" s="61"/>
      <c r="P23" s="61"/>
      <c r="Q23" s="61"/>
    </row>
    <row r="24" spans="1:37" s="44" customFormat="1" ht="15.6" thickBot="1" x14ac:dyDescent="0.3">
      <c r="B24" s="54"/>
      <c r="C24" s="55" t="s">
        <v>62</v>
      </c>
      <c r="D24" s="42"/>
      <c r="E24" s="42"/>
      <c r="F24" s="56"/>
      <c r="G24" s="122">
        <f>SUM(G13:G23)</f>
        <v>0</v>
      </c>
      <c r="H24" s="22"/>
      <c r="I24" s="22"/>
      <c r="J24" s="22"/>
      <c r="K24" s="22"/>
      <c r="L24" s="133"/>
      <c r="M24" s="41"/>
      <c r="N24" s="108"/>
      <c r="O24" s="107"/>
      <c r="P24" s="134"/>
      <c r="Q24" s="134"/>
    </row>
    <row r="25" spans="1:37" ht="14.25" customHeight="1" x14ac:dyDescent="0.25">
      <c r="B25" s="44">
        <v>2</v>
      </c>
      <c r="C25" s="45" t="s">
        <v>61</v>
      </c>
      <c r="D25" s="46"/>
      <c r="E25" s="46"/>
      <c r="F25" s="47"/>
      <c r="G25" s="64"/>
      <c r="H25" s="30"/>
      <c r="I25" s="30"/>
      <c r="J25" s="30"/>
      <c r="K25" s="30"/>
      <c r="L25" s="107"/>
      <c r="M25" s="41"/>
      <c r="N25" s="108"/>
      <c r="O25" s="107"/>
      <c r="P25" s="107"/>
      <c r="Q25" s="107"/>
      <c r="R25" s="25"/>
      <c r="S25" s="25"/>
      <c r="T25" s="25"/>
      <c r="U25" s="25"/>
      <c r="V25" s="25"/>
      <c r="W25" s="25"/>
      <c r="X25" s="25"/>
    </row>
    <row r="26" spans="1:37" s="6" customFormat="1" ht="30" customHeight="1" thickBot="1" x14ac:dyDescent="0.4">
      <c r="A26" s="6">
        <v>4.5999999999999996</v>
      </c>
      <c r="B26" s="51" t="s">
        <v>104</v>
      </c>
      <c r="C26" s="16" t="s">
        <v>19</v>
      </c>
      <c r="D26" s="24" t="s">
        <v>7</v>
      </c>
      <c r="E26" s="23">
        <v>1</v>
      </c>
      <c r="F26" s="47">
        <f t="shared" ref="F26" si="6">ROUNDUP(Q26,0)</f>
        <v>0</v>
      </c>
      <c r="G26" s="64">
        <f t="shared" ref="G26" si="7">F26*E26</f>
        <v>0</v>
      </c>
      <c r="H26" s="25"/>
      <c r="I26" s="25"/>
      <c r="J26" s="25"/>
      <c r="K26" s="25"/>
      <c r="L26" s="61"/>
      <c r="M26" s="36"/>
      <c r="N26" s="58"/>
      <c r="O26" s="61"/>
      <c r="P26" s="61"/>
      <c r="Q26" s="61"/>
    </row>
    <row r="27" spans="1:37" s="44" customFormat="1" ht="15.6" thickBot="1" x14ac:dyDescent="0.3">
      <c r="B27" s="54"/>
      <c r="C27" s="55" t="s">
        <v>63</v>
      </c>
      <c r="D27" s="42"/>
      <c r="E27" s="42"/>
      <c r="F27" s="56"/>
      <c r="G27" s="122">
        <f>SUM(G26:G26)</f>
        <v>0</v>
      </c>
      <c r="H27" s="22"/>
      <c r="I27" s="22"/>
      <c r="J27" s="22"/>
      <c r="K27" s="22"/>
      <c r="L27" s="133"/>
      <c r="M27" s="41"/>
      <c r="N27" s="108"/>
      <c r="O27" s="107"/>
      <c r="P27" s="134"/>
      <c r="Q27" s="134"/>
    </row>
    <row r="28" spans="1:37" s="44" customFormat="1" x14ac:dyDescent="0.25">
      <c r="B28" s="40"/>
      <c r="C28" s="25"/>
      <c r="D28" s="42" t="s">
        <v>3</v>
      </c>
      <c r="E28" s="42" t="s">
        <v>4</v>
      </c>
      <c r="F28" s="43" t="s">
        <v>5</v>
      </c>
      <c r="G28" s="121" t="s">
        <v>6</v>
      </c>
      <c r="H28" s="30"/>
      <c r="I28" s="30"/>
      <c r="J28" s="30"/>
      <c r="K28" s="30"/>
      <c r="L28" s="61"/>
      <c r="M28" s="36"/>
      <c r="N28" s="58"/>
      <c r="O28" s="62"/>
      <c r="P28" s="62"/>
      <c r="Q28" s="62"/>
    </row>
    <row r="29" spans="1:37" s="44" customFormat="1" ht="3" customHeight="1" x14ac:dyDescent="0.25">
      <c r="B29" s="54"/>
      <c r="C29" s="25"/>
      <c r="D29" s="42"/>
      <c r="E29" s="42"/>
      <c r="F29" s="56"/>
      <c r="G29" s="123"/>
      <c r="H29" s="22"/>
      <c r="I29" s="22"/>
      <c r="J29" s="22"/>
      <c r="K29" s="22"/>
      <c r="L29" s="107"/>
      <c r="M29" s="41"/>
      <c r="N29" s="108"/>
      <c r="O29" s="110"/>
      <c r="P29" s="110"/>
      <c r="Q29" s="110"/>
    </row>
    <row r="30" spans="1:37" ht="18" customHeight="1" x14ac:dyDescent="0.25">
      <c r="B30" s="44">
        <v>3</v>
      </c>
      <c r="C30" s="45" t="s">
        <v>64</v>
      </c>
      <c r="D30" s="46"/>
      <c r="E30" s="59"/>
      <c r="F30" s="47"/>
      <c r="G30" s="64"/>
      <c r="H30" s="30"/>
      <c r="I30" s="30"/>
      <c r="J30" s="30"/>
      <c r="K30" s="30"/>
      <c r="L30" s="61"/>
      <c r="M30" s="36"/>
      <c r="N30" s="58"/>
      <c r="O30" s="62"/>
      <c r="P30" s="62"/>
      <c r="Q30" s="62"/>
      <c r="R30" s="25"/>
      <c r="S30" s="25"/>
      <c r="T30" s="25"/>
      <c r="U30" s="25"/>
      <c r="V30" s="25"/>
      <c r="W30" s="25"/>
      <c r="X30" s="25"/>
    </row>
    <row r="31" spans="1:37" x14ac:dyDescent="0.25">
      <c r="A31" s="202" t="s">
        <v>83</v>
      </c>
      <c r="B31" s="200" t="s">
        <v>159</v>
      </c>
      <c r="C31" s="174" t="s">
        <v>11</v>
      </c>
      <c r="D31" s="159" t="s">
        <v>7</v>
      </c>
      <c r="E31" s="159">
        <v>1</v>
      </c>
      <c r="F31" s="169">
        <f>ROUNDUP(SUM(Q31:Q37),0)</f>
        <v>0</v>
      </c>
      <c r="G31" s="170">
        <f>F31*E31</f>
        <v>0</v>
      </c>
      <c r="H31" s="174"/>
      <c r="I31" s="174"/>
      <c r="J31" s="174"/>
      <c r="K31" s="174"/>
      <c r="L31" s="174"/>
      <c r="M31" s="36"/>
      <c r="N31" s="58"/>
      <c r="O31" s="61"/>
      <c r="P31" s="61"/>
      <c r="Q31" s="61"/>
      <c r="R31" s="25"/>
      <c r="S31" s="25"/>
      <c r="T31" s="25"/>
      <c r="U31" s="25"/>
      <c r="V31" s="25"/>
      <c r="W31" s="25"/>
      <c r="X31" s="25"/>
    </row>
    <row r="32" spans="1:37" x14ac:dyDescent="0.25">
      <c r="A32" s="202"/>
      <c r="B32" s="200"/>
      <c r="C32" s="174"/>
      <c r="D32" s="159"/>
      <c r="E32" s="159"/>
      <c r="F32" s="169"/>
      <c r="G32" s="170"/>
      <c r="H32" s="174"/>
      <c r="I32" s="174"/>
      <c r="J32" s="174"/>
      <c r="K32" s="174"/>
      <c r="L32" s="174"/>
      <c r="M32" s="36"/>
      <c r="N32" s="58"/>
      <c r="O32" s="61"/>
      <c r="P32" s="61"/>
      <c r="Q32" s="61"/>
      <c r="R32" s="25"/>
      <c r="S32" s="25"/>
      <c r="T32" s="25"/>
      <c r="U32" s="25"/>
      <c r="V32" s="25"/>
      <c r="W32" s="25"/>
      <c r="X32" s="25"/>
    </row>
    <row r="33" spans="1:24" ht="12.9" customHeight="1" x14ac:dyDescent="0.25">
      <c r="A33" s="202"/>
      <c r="B33" s="200"/>
      <c r="C33" s="174"/>
      <c r="D33" s="159"/>
      <c r="E33" s="159"/>
      <c r="F33" s="169"/>
      <c r="G33" s="170"/>
      <c r="H33" s="164"/>
      <c r="I33" s="164"/>
      <c r="J33" s="164"/>
      <c r="K33" s="164"/>
      <c r="L33" s="164"/>
      <c r="M33" s="36"/>
      <c r="N33" s="58"/>
      <c r="O33" s="61"/>
      <c r="P33" s="61"/>
      <c r="Q33" s="61"/>
      <c r="R33" s="25"/>
      <c r="S33" s="25"/>
      <c r="T33" s="25"/>
      <c r="U33" s="25"/>
      <c r="V33" s="25"/>
      <c r="W33" s="25"/>
      <c r="X33" s="25"/>
    </row>
    <row r="34" spans="1:24" ht="12.9" customHeight="1" x14ac:dyDescent="0.25">
      <c r="A34" s="202"/>
      <c r="B34" s="200"/>
      <c r="C34" s="174"/>
      <c r="D34" s="159"/>
      <c r="E34" s="159"/>
      <c r="F34" s="169"/>
      <c r="G34" s="170"/>
      <c r="H34" s="164"/>
      <c r="I34" s="164"/>
      <c r="J34" s="164"/>
      <c r="K34" s="164"/>
      <c r="L34" s="164"/>
      <c r="M34" s="36"/>
      <c r="N34" s="58"/>
      <c r="O34" s="61"/>
      <c r="P34" s="61"/>
      <c r="Q34" s="61"/>
      <c r="R34" s="25"/>
      <c r="S34" s="25"/>
      <c r="T34" s="25"/>
      <c r="U34" s="25"/>
      <c r="V34" s="25"/>
      <c r="W34" s="25"/>
      <c r="X34" s="25"/>
    </row>
    <row r="35" spans="1:24" ht="12.9" customHeight="1" x14ac:dyDescent="0.25">
      <c r="A35" s="202"/>
      <c r="B35" s="200"/>
      <c r="C35" s="174"/>
      <c r="D35" s="159"/>
      <c r="E35" s="159"/>
      <c r="F35" s="169"/>
      <c r="G35" s="170"/>
      <c r="H35" s="164"/>
      <c r="I35" s="164"/>
      <c r="J35" s="164"/>
      <c r="K35" s="164"/>
      <c r="L35" s="164"/>
      <c r="M35" s="36"/>
      <c r="N35" s="58"/>
      <c r="O35" s="61"/>
      <c r="P35" s="61"/>
      <c r="Q35" s="61"/>
      <c r="R35" s="25"/>
      <c r="S35" s="25"/>
      <c r="T35" s="25"/>
      <c r="U35" s="25"/>
      <c r="V35" s="25"/>
      <c r="W35" s="25"/>
      <c r="X35" s="25"/>
    </row>
    <row r="36" spans="1:24" ht="12.9" customHeight="1" x14ac:dyDescent="0.25">
      <c r="A36" s="202"/>
      <c r="B36" s="200"/>
      <c r="C36" s="174"/>
      <c r="D36" s="159"/>
      <c r="E36" s="159"/>
      <c r="F36" s="169"/>
      <c r="G36" s="170"/>
      <c r="H36" s="164"/>
      <c r="I36" s="164"/>
      <c r="J36" s="164"/>
      <c r="K36" s="164"/>
      <c r="L36" s="164"/>
      <c r="M36" s="36"/>
      <c r="N36" s="58"/>
      <c r="O36" s="61"/>
      <c r="P36" s="61"/>
      <c r="Q36" s="61"/>
      <c r="R36" s="25"/>
      <c r="S36" s="25"/>
      <c r="T36" s="25"/>
      <c r="U36" s="25"/>
      <c r="V36" s="25"/>
      <c r="W36" s="25"/>
      <c r="X36" s="25"/>
    </row>
    <row r="37" spans="1:24" ht="12.9" customHeight="1" x14ac:dyDescent="0.25">
      <c r="A37" s="202"/>
      <c r="B37" s="200"/>
      <c r="C37" s="174"/>
      <c r="D37" s="159"/>
      <c r="E37" s="159"/>
      <c r="F37" s="169"/>
      <c r="G37" s="170"/>
      <c r="H37" s="164"/>
      <c r="I37" s="164"/>
      <c r="J37" s="164"/>
      <c r="K37" s="164"/>
      <c r="L37" s="164"/>
      <c r="M37" s="36"/>
      <c r="N37" s="58"/>
      <c r="O37" s="61"/>
      <c r="P37" s="61"/>
      <c r="Q37" s="61"/>
      <c r="R37" s="25"/>
      <c r="S37" s="25"/>
      <c r="T37" s="25"/>
      <c r="U37" s="25"/>
      <c r="V37" s="25"/>
      <c r="W37" s="25"/>
      <c r="X37" s="25"/>
    </row>
    <row r="38" spans="1:24" x14ac:dyDescent="0.25">
      <c r="A38" s="25">
        <v>6.8</v>
      </c>
      <c r="B38" s="53" t="s">
        <v>105</v>
      </c>
      <c r="C38" s="17" t="s">
        <v>48</v>
      </c>
      <c r="D38" s="46" t="s">
        <v>7</v>
      </c>
      <c r="E38" s="46">
        <v>1</v>
      </c>
      <c r="F38" s="47">
        <f t="shared" ref="F38" si="8">ROUNDUP(Q38,0)</f>
        <v>0</v>
      </c>
      <c r="G38" s="64">
        <f t="shared" ref="G38" si="9">F38*E38</f>
        <v>0</v>
      </c>
      <c r="H38" s="36"/>
      <c r="I38" s="36"/>
      <c r="J38" s="36"/>
      <c r="K38" s="36"/>
      <c r="L38" s="61"/>
      <c r="M38" s="36"/>
      <c r="N38" s="58"/>
      <c r="O38" s="61"/>
      <c r="P38" s="61"/>
      <c r="Q38" s="61"/>
      <c r="R38" s="25"/>
      <c r="S38" s="25"/>
      <c r="T38" s="25"/>
      <c r="U38" s="25"/>
      <c r="V38" s="25"/>
      <c r="W38" s="25"/>
      <c r="X38" s="25"/>
    </row>
    <row r="39" spans="1:24" ht="12.9" customHeight="1" x14ac:dyDescent="0.25">
      <c r="A39" s="202">
        <v>6.8</v>
      </c>
      <c r="B39" s="53" t="s">
        <v>106</v>
      </c>
      <c r="C39" s="203" t="s">
        <v>59</v>
      </c>
      <c r="D39" s="174" t="s">
        <v>7</v>
      </c>
      <c r="E39" s="175">
        <v>1</v>
      </c>
      <c r="F39" s="169">
        <f>ROUNDUP(SUM(Q39:Q40),0)</f>
        <v>0</v>
      </c>
      <c r="G39" s="170">
        <f>F39*E39</f>
        <v>0</v>
      </c>
      <c r="H39" s="171"/>
      <c r="I39" s="171"/>
      <c r="J39" s="171"/>
      <c r="K39" s="171"/>
      <c r="L39" s="171"/>
      <c r="M39" s="36"/>
      <c r="N39" s="58"/>
      <c r="O39" s="61"/>
      <c r="P39" s="61"/>
      <c r="Q39" s="61"/>
      <c r="R39" s="25"/>
      <c r="S39" s="25"/>
      <c r="T39" s="25"/>
      <c r="U39" s="25"/>
      <c r="V39" s="25"/>
      <c r="W39" s="25"/>
      <c r="X39" s="25"/>
    </row>
    <row r="40" spans="1:24" ht="12.9" customHeight="1" x14ac:dyDescent="0.25">
      <c r="A40" s="202"/>
      <c r="B40" s="53"/>
      <c r="C40" s="203"/>
      <c r="D40" s="174"/>
      <c r="E40" s="175"/>
      <c r="F40" s="169"/>
      <c r="G40" s="170"/>
      <c r="H40" s="171"/>
      <c r="I40" s="171"/>
      <c r="J40" s="171"/>
      <c r="K40" s="171"/>
      <c r="L40" s="171"/>
      <c r="M40" s="36"/>
      <c r="N40" s="58"/>
      <c r="O40" s="62"/>
      <c r="P40" s="61"/>
      <c r="Q40" s="61"/>
      <c r="R40" s="25"/>
      <c r="S40" s="25"/>
      <c r="T40" s="25"/>
      <c r="U40" s="25"/>
      <c r="V40" s="25"/>
      <c r="W40" s="25"/>
      <c r="X40" s="25"/>
    </row>
    <row r="41" spans="1:24" ht="42" customHeight="1" x14ac:dyDescent="0.25">
      <c r="B41" s="167" t="s">
        <v>45</v>
      </c>
      <c r="C41" s="168"/>
      <c r="D41" s="60"/>
      <c r="E41" s="21"/>
      <c r="F41" s="47"/>
      <c r="G41" s="124"/>
      <c r="H41" s="30"/>
      <c r="I41" s="30"/>
      <c r="J41" s="30"/>
      <c r="K41" s="30"/>
      <c r="L41" s="61"/>
      <c r="M41" s="36"/>
      <c r="N41" s="58"/>
      <c r="O41" s="62"/>
      <c r="P41" s="62"/>
      <c r="Q41" s="61"/>
      <c r="R41" s="25"/>
      <c r="S41" s="25"/>
      <c r="T41" s="25"/>
      <c r="U41" s="25"/>
      <c r="V41" s="25"/>
      <c r="W41" s="25"/>
      <c r="X41" s="25"/>
    </row>
    <row r="42" spans="1:24" ht="26.4" x14ac:dyDescent="0.25">
      <c r="A42" s="25" t="s">
        <v>84</v>
      </c>
      <c r="B42" s="53" t="s">
        <v>107</v>
      </c>
      <c r="C42" s="152" t="s">
        <v>154</v>
      </c>
      <c r="D42" s="46" t="s">
        <v>7</v>
      </c>
      <c r="E42" s="46">
        <v>1</v>
      </c>
      <c r="F42" s="47">
        <f t="shared" ref="F42:F46" si="10">ROUNDUP(Q42,0)</f>
        <v>0</v>
      </c>
      <c r="G42" s="64">
        <f t="shared" ref="G42:G46" si="11">F42*E42</f>
        <v>0</v>
      </c>
      <c r="H42" s="36"/>
      <c r="I42" s="36"/>
      <c r="J42" s="36"/>
      <c r="K42" s="36"/>
      <c r="L42" s="61"/>
      <c r="M42" s="36"/>
      <c r="N42" s="58"/>
      <c r="O42" s="61"/>
      <c r="P42" s="61"/>
      <c r="Q42" s="61"/>
      <c r="R42" s="25"/>
      <c r="S42" s="25"/>
      <c r="T42" s="25"/>
      <c r="U42" s="25"/>
      <c r="V42" s="25"/>
      <c r="W42" s="25"/>
      <c r="X42" s="25"/>
    </row>
    <row r="43" spans="1:24" x14ac:dyDescent="0.25">
      <c r="A43" s="25" t="s">
        <v>85</v>
      </c>
      <c r="B43" s="52" t="s">
        <v>108</v>
      </c>
      <c r="C43" s="152" t="s">
        <v>155</v>
      </c>
      <c r="D43" s="50" t="s">
        <v>7</v>
      </c>
      <c r="E43" s="46">
        <v>1</v>
      </c>
      <c r="F43" s="47">
        <f t="shared" si="10"/>
        <v>0</v>
      </c>
      <c r="G43" s="64">
        <f t="shared" si="11"/>
        <v>0</v>
      </c>
      <c r="H43" s="30"/>
      <c r="I43" s="30"/>
      <c r="J43" s="30"/>
      <c r="K43" s="30"/>
      <c r="L43" s="61"/>
      <c r="M43" s="36"/>
      <c r="N43" s="58"/>
      <c r="O43" s="62"/>
      <c r="P43" s="61"/>
      <c r="Q43" s="61"/>
      <c r="R43" s="25"/>
      <c r="S43" s="25"/>
      <c r="T43" s="25"/>
      <c r="U43" s="25"/>
      <c r="V43" s="25"/>
      <c r="W43" s="25"/>
      <c r="X43" s="25"/>
    </row>
    <row r="44" spans="1:24" ht="33.6" customHeight="1" x14ac:dyDescent="0.25">
      <c r="A44" s="25" t="s">
        <v>86</v>
      </c>
      <c r="B44" s="53" t="s">
        <v>109</v>
      </c>
      <c r="C44" s="14" t="s">
        <v>156</v>
      </c>
      <c r="D44" s="50" t="s">
        <v>7</v>
      </c>
      <c r="E44" s="46">
        <v>1</v>
      </c>
      <c r="F44" s="47">
        <f t="shared" si="10"/>
        <v>0</v>
      </c>
      <c r="G44" s="64">
        <f t="shared" si="11"/>
        <v>0</v>
      </c>
      <c r="H44" s="30"/>
      <c r="I44" s="30"/>
      <c r="J44" s="30"/>
      <c r="K44" s="30"/>
      <c r="L44" s="61"/>
      <c r="M44" s="36"/>
      <c r="N44" s="58"/>
      <c r="O44" s="62"/>
      <c r="P44" s="61"/>
      <c r="Q44" s="61"/>
      <c r="R44" s="25"/>
      <c r="S44" s="25"/>
      <c r="T44" s="25"/>
      <c r="U44" s="25"/>
      <c r="V44" s="25"/>
      <c r="W44" s="25"/>
      <c r="X44" s="25"/>
    </row>
    <row r="45" spans="1:24" x14ac:dyDescent="0.25">
      <c r="A45" s="25" t="s">
        <v>87</v>
      </c>
      <c r="B45" s="52" t="s">
        <v>110</v>
      </c>
      <c r="C45" s="14" t="s">
        <v>157</v>
      </c>
      <c r="D45" s="50" t="s">
        <v>7</v>
      </c>
      <c r="E45" s="46">
        <v>1</v>
      </c>
      <c r="F45" s="47">
        <f t="shared" si="10"/>
        <v>0</v>
      </c>
      <c r="G45" s="64">
        <f t="shared" si="11"/>
        <v>0</v>
      </c>
      <c r="H45" s="30"/>
      <c r="I45" s="30"/>
      <c r="J45" s="30"/>
      <c r="K45" s="30"/>
      <c r="L45" s="61"/>
      <c r="M45" s="36"/>
      <c r="N45" s="58"/>
      <c r="O45" s="62"/>
      <c r="P45" s="61"/>
      <c r="Q45" s="61"/>
      <c r="R45" s="25"/>
      <c r="S45" s="25"/>
      <c r="T45" s="25"/>
      <c r="U45" s="25"/>
      <c r="V45" s="25"/>
      <c r="W45" s="25"/>
      <c r="X45" s="25"/>
    </row>
    <row r="46" spans="1:24" ht="26.4" x14ac:dyDescent="0.25">
      <c r="A46" s="25" t="s">
        <v>88</v>
      </c>
      <c r="B46" s="53" t="s">
        <v>111</v>
      </c>
      <c r="C46" s="152" t="s">
        <v>158</v>
      </c>
      <c r="D46" s="50" t="s">
        <v>7</v>
      </c>
      <c r="E46" s="46">
        <v>1</v>
      </c>
      <c r="F46" s="47">
        <f t="shared" si="10"/>
        <v>0</v>
      </c>
      <c r="G46" s="64">
        <f t="shared" si="11"/>
        <v>0</v>
      </c>
      <c r="H46" s="30"/>
      <c r="I46" s="30"/>
      <c r="J46" s="30"/>
      <c r="K46" s="30"/>
      <c r="L46" s="61"/>
      <c r="M46" s="36"/>
      <c r="N46" s="58"/>
      <c r="O46" s="62"/>
      <c r="P46" s="61"/>
      <c r="Q46" s="61"/>
      <c r="R46" s="25"/>
      <c r="S46" s="25"/>
      <c r="T46" s="25"/>
      <c r="U46" s="25"/>
      <c r="V46" s="25"/>
      <c r="W46" s="25"/>
      <c r="X46" s="25"/>
    </row>
    <row r="47" spans="1:24" x14ac:dyDescent="0.25">
      <c r="B47" s="53"/>
      <c r="C47" s="152"/>
      <c r="D47" s="50"/>
      <c r="E47" s="46"/>
      <c r="F47" s="47"/>
      <c r="G47" s="124"/>
      <c r="H47" s="30"/>
      <c r="I47" s="30"/>
      <c r="J47" s="30"/>
      <c r="K47" s="30"/>
      <c r="L47" s="61"/>
      <c r="M47" s="36"/>
      <c r="N47" s="58"/>
      <c r="O47" s="62"/>
      <c r="P47" s="61"/>
      <c r="Q47" s="61"/>
      <c r="R47" s="25"/>
      <c r="S47" s="25"/>
      <c r="T47" s="25"/>
      <c r="U47" s="25"/>
      <c r="V47" s="25"/>
      <c r="W47" s="25"/>
      <c r="X47" s="25"/>
    </row>
    <row r="48" spans="1:24" x14ac:dyDescent="0.25">
      <c r="B48" s="157">
        <v>4</v>
      </c>
      <c r="C48" s="45" t="s">
        <v>187</v>
      </c>
      <c r="D48" s="50"/>
      <c r="E48" s="46"/>
      <c r="F48" s="47"/>
      <c r="G48" s="124"/>
      <c r="H48" s="30"/>
      <c r="I48" s="30"/>
      <c r="J48" s="30"/>
      <c r="K48" s="30"/>
      <c r="L48" s="61"/>
      <c r="M48" s="36"/>
      <c r="N48" s="58"/>
      <c r="O48" s="62"/>
      <c r="P48" s="61"/>
      <c r="Q48" s="61"/>
      <c r="R48" s="25"/>
      <c r="S48" s="25"/>
      <c r="T48" s="25"/>
      <c r="U48" s="25"/>
      <c r="V48" s="25"/>
      <c r="W48" s="25"/>
      <c r="X48" s="25"/>
    </row>
    <row r="49" spans="1:24" ht="27" thickBot="1" x14ac:dyDescent="0.3">
      <c r="B49" s="52" t="s">
        <v>112</v>
      </c>
      <c r="C49" s="156" t="s">
        <v>186</v>
      </c>
      <c r="D49" s="50" t="s">
        <v>7</v>
      </c>
      <c r="E49" s="46">
        <v>1</v>
      </c>
      <c r="F49" s="47">
        <f t="shared" ref="F49" si="12">ROUNDUP(Q49,0)</f>
        <v>0</v>
      </c>
      <c r="G49" s="64">
        <f t="shared" ref="G49" si="13">F49*E49</f>
        <v>0</v>
      </c>
      <c r="H49" s="30"/>
      <c r="I49" s="30"/>
      <c r="J49" s="30"/>
      <c r="K49" s="30"/>
      <c r="L49" s="61"/>
      <c r="M49" s="36"/>
      <c r="N49" s="58"/>
      <c r="O49" s="62"/>
      <c r="P49" s="61"/>
      <c r="Q49" s="61"/>
      <c r="R49" s="25"/>
      <c r="S49" s="25"/>
      <c r="T49" s="25"/>
      <c r="U49" s="25"/>
      <c r="V49" s="25"/>
      <c r="W49" s="25"/>
      <c r="X49" s="25"/>
    </row>
    <row r="50" spans="1:24" ht="39.75" customHeight="1" thickBot="1" x14ac:dyDescent="0.3">
      <c r="B50" s="53"/>
      <c r="C50" s="55" t="s">
        <v>188</v>
      </c>
      <c r="D50" s="50"/>
      <c r="E50" s="46"/>
      <c r="F50" s="47"/>
      <c r="G50" s="122">
        <f>SUM(G31:G46)</f>
        <v>0</v>
      </c>
      <c r="H50" s="30"/>
      <c r="I50" s="30"/>
      <c r="J50" s="30"/>
      <c r="K50" s="30"/>
      <c r="L50" s="61"/>
      <c r="M50" s="36"/>
      <c r="N50" s="58"/>
      <c r="O50" s="62"/>
      <c r="P50" s="134"/>
      <c r="Q50" s="134"/>
      <c r="R50" s="25"/>
      <c r="S50" s="25"/>
      <c r="T50" s="25"/>
      <c r="U50" s="25"/>
      <c r="V50" s="25"/>
      <c r="W50" s="25"/>
      <c r="X50" s="25"/>
    </row>
    <row r="51" spans="1:24" s="44" customFormat="1" x14ac:dyDescent="0.25">
      <c r="B51" s="40"/>
      <c r="C51" s="25"/>
      <c r="D51" s="42" t="s">
        <v>3</v>
      </c>
      <c r="E51" s="42" t="s">
        <v>4</v>
      </c>
      <c r="F51" s="43" t="s">
        <v>5</v>
      </c>
      <c r="G51" s="121" t="s">
        <v>6</v>
      </c>
      <c r="H51" s="30"/>
      <c r="I51" s="30"/>
      <c r="J51" s="30"/>
      <c r="K51" s="30"/>
      <c r="L51" s="61"/>
      <c r="M51" s="36"/>
      <c r="N51" s="58"/>
      <c r="O51" s="62"/>
      <c r="P51" s="62"/>
      <c r="Q51" s="62"/>
    </row>
    <row r="52" spans="1:24" ht="12" customHeight="1" x14ac:dyDescent="0.25">
      <c r="B52" s="44">
        <v>5</v>
      </c>
      <c r="C52" s="45" t="s">
        <v>67</v>
      </c>
      <c r="D52" s="46"/>
      <c r="E52" s="46"/>
      <c r="F52" s="47"/>
      <c r="G52" s="64"/>
      <c r="H52" s="36"/>
      <c r="I52" s="36"/>
      <c r="J52" s="61"/>
      <c r="K52" s="61"/>
      <c r="L52" s="61"/>
      <c r="M52" s="36"/>
      <c r="N52" s="58"/>
      <c r="O52" s="62"/>
      <c r="P52" s="62"/>
      <c r="Q52" s="62"/>
      <c r="R52" s="25"/>
      <c r="S52" s="25"/>
      <c r="T52" s="25"/>
      <c r="U52" s="25"/>
      <c r="V52" s="25"/>
      <c r="W52" s="25"/>
      <c r="X52" s="25"/>
    </row>
    <row r="53" spans="1:24" ht="37.5" customHeight="1" x14ac:dyDescent="0.25">
      <c r="A53" s="25" t="s">
        <v>89</v>
      </c>
      <c r="B53" s="52" t="s">
        <v>113</v>
      </c>
      <c r="C53" s="16" t="s">
        <v>90</v>
      </c>
      <c r="D53" s="46" t="s">
        <v>7</v>
      </c>
      <c r="E53" s="46">
        <v>1</v>
      </c>
      <c r="F53" s="47">
        <f t="shared" ref="F53:F54" si="14">ROUNDUP(Q53,0)</f>
        <v>0</v>
      </c>
      <c r="G53" s="64">
        <f t="shared" ref="G53:G54" si="15">F53*E53</f>
        <v>0</v>
      </c>
      <c r="H53" s="36"/>
      <c r="I53" s="36"/>
      <c r="J53" s="61"/>
      <c r="K53" s="61"/>
      <c r="L53" s="61"/>
      <c r="M53" s="36"/>
      <c r="N53" s="58"/>
      <c r="O53" s="62"/>
      <c r="P53" s="61"/>
      <c r="Q53" s="61"/>
      <c r="R53" s="25"/>
      <c r="S53" s="25"/>
      <c r="T53" s="25"/>
      <c r="U53" s="25"/>
      <c r="V53" s="25"/>
      <c r="W53" s="25"/>
      <c r="X53" s="25"/>
    </row>
    <row r="54" spans="1:24" ht="27.75" customHeight="1" x14ac:dyDescent="0.25">
      <c r="A54" s="25">
        <v>9.8000000000000007</v>
      </c>
      <c r="B54" s="52" t="s">
        <v>114</v>
      </c>
      <c r="C54" s="17" t="s">
        <v>20</v>
      </c>
      <c r="D54" s="46" t="s">
        <v>7</v>
      </c>
      <c r="E54" s="46">
        <v>1</v>
      </c>
      <c r="F54" s="47">
        <f t="shared" si="14"/>
        <v>0</v>
      </c>
      <c r="G54" s="64">
        <f t="shared" si="15"/>
        <v>0</v>
      </c>
      <c r="H54" s="36"/>
      <c r="I54" s="36"/>
      <c r="J54" s="61"/>
      <c r="K54" s="61"/>
      <c r="L54" s="61"/>
      <c r="M54" s="36"/>
      <c r="N54" s="58"/>
      <c r="O54" s="62"/>
      <c r="P54" s="61"/>
      <c r="Q54" s="61"/>
      <c r="R54" s="25"/>
      <c r="S54" s="25"/>
      <c r="T54" s="25"/>
      <c r="U54" s="25"/>
      <c r="V54" s="25"/>
      <c r="W54" s="25"/>
      <c r="X54" s="25"/>
    </row>
    <row r="55" spans="1:24" ht="25.5" customHeight="1" x14ac:dyDescent="0.25">
      <c r="A55" s="202" t="s">
        <v>91</v>
      </c>
      <c r="B55" s="201" t="s">
        <v>115</v>
      </c>
      <c r="C55" s="177" t="s">
        <v>21</v>
      </c>
      <c r="D55" s="159" t="s">
        <v>7</v>
      </c>
      <c r="E55" s="159">
        <v>1</v>
      </c>
      <c r="F55" s="170">
        <f>ROUNDUP(SUM(Q55:Q58),0)</f>
        <v>0</v>
      </c>
      <c r="G55" s="207">
        <f>F55*E55</f>
        <v>0</v>
      </c>
      <c r="H55" s="174"/>
      <c r="I55" s="174"/>
      <c r="J55" s="111"/>
      <c r="K55" s="112"/>
      <c r="L55" s="178"/>
      <c r="M55" s="36"/>
      <c r="N55" s="58"/>
      <c r="O55" s="61"/>
      <c r="P55" s="61"/>
      <c r="Q55" s="61"/>
      <c r="R55" s="25"/>
      <c r="S55" s="25"/>
      <c r="T55" s="25"/>
      <c r="U55" s="25"/>
      <c r="V55" s="25"/>
      <c r="W55" s="25"/>
      <c r="X55" s="25"/>
    </row>
    <row r="56" spans="1:24" ht="25.5" customHeight="1" x14ac:dyDescent="0.25">
      <c r="A56" s="202"/>
      <c r="B56" s="201"/>
      <c r="C56" s="177"/>
      <c r="D56" s="159"/>
      <c r="E56" s="159"/>
      <c r="F56" s="170"/>
      <c r="G56" s="207"/>
      <c r="H56" s="174"/>
      <c r="I56" s="174"/>
      <c r="J56" s="111"/>
      <c r="K56" s="112"/>
      <c r="L56" s="178"/>
      <c r="M56" s="36"/>
      <c r="N56" s="58"/>
      <c r="O56" s="61"/>
      <c r="P56" s="61"/>
      <c r="Q56" s="61"/>
      <c r="R56" s="25"/>
      <c r="S56" s="25"/>
      <c r="T56" s="25"/>
      <c r="U56" s="25"/>
      <c r="V56" s="25"/>
      <c r="W56" s="25"/>
      <c r="X56" s="25"/>
    </row>
    <row r="57" spans="1:24" ht="25.5" customHeight="1" x14ac:dyDescent="0.25">
      <c r="A57" s="202"/>
      <c r="B57" s="201"/>
      <c r="C57" s="177"/>
      <c r="D57" s="159"/>
      <c r="E57" s="159"/>
      <c r="F57" s="170"/>
      <c r="G57" s="207"/>
      <c r="H57" s="174"/>
      <c r="I57" s="174"/>
      <c r="J57" s="111"/>
      <c r="K57" s="112"/>
      <c r="L57" s="178"/>
      <c r="M57" s="36"/>
      <c r="N57" s="58"/>
      <c r="O57" s="61"/>
      <c r="P57" s="61"/>
      <c r="Q57" s="61"/>
      <c r="R57" s="25"/>
      <c r="S57" s="25"/>
      <c r="T57" s="25"/>
      <c r="U57" s="25"/>
      <c r="V57" s="25"/>
      <c r="W57" s="25"/>
      <c r="X57" s="25"/>
    </row>
    <row r="58" spans="1:24" ht="25.5" customHeight="1" thickBot="1" x14ac:dyDescent="0.3">
      <c r="A58" s="202"/>
      <c r="B58" s="201"/>
      <c r="C58" s="177"/>
      <c r="D58" s="159"/>
      <c r="E58" s="159"/>
      <c r="F58" s="170"/>
      <c r="G58" s="207"/>
      <c r="H58" s="174"/>
      <c r="I58" s="174"/>
      <c r="J58" s="111"/>
      <c r="K58" s="112"/>
      <c r="L58" s="178"/>
      <c r="M58" s="36"/>
      <c r="N58" s="58"/>
      <c r="O58" s="61"/>
      <c r="P58" s="61"/>
      <c r="Q58" s="61"/>
      <c r="R58" s="25"/>
      <c r="S58" s="25"/>
      <c r="T58" s="25"/>
      <c r="U58" s="25"/>
      <c r="V58" s="25"/>
      <c r="W58" s="25"/>
      <c r="X58" s="25"/>
    </row>
    <row r="59" spans="1:24" ht="15.6" customHeight="1" thickBot="1" x14ac:dyDescent="0.3">
      <c r="B59" s="53"/>
      <c r="C59" s="55" t="s">
        <v>65</v>
      </c>
      <c r="D59" s="50"/>
      <c r="E59" s="46"/>
      <c r="F59" s="47"/>
      <c r="G59" s="122">
        <f>SUM(G53:G58)</f>
        <v>0</v>
      </c>
      <c r="H59" s="36"/>
      <c r="I59" s="36"/>
      <c r="J59" s="61"/>
      <c r="K59" s="61"/>
      <c r="L59" s="61"/>
      <c r="M59" s="36"/>
      <c r="N59" s="58"/>
      <c r="O59" s="61"/>
      <c r="P59" s="134"/>
      <c r="Q59" s="134"/>
      <c r="R59" s="25"/>
      <c r="S59" s="25"/>
      <c r="T59" s="25"/>
      <c r="U59" s="25"/>
      <c r="V59" s="25"/>
      <c r="W59" s="25"/>
      <c r="X59" s="25"/>
    </row>
    <row r="60" spans="1:24" s="44" customFormat="1" x14ac:dyDescent="0.25">
      <c r="B60" s="40"/>
      <c r="C60" s="25"/>
      <c r="D60" s="42" t="s">
        <v>3</v>
      </c>
      <c r="E60" s="42" t="s">
        <v>4</v>
      </c>
      <c r="F60" s="43" t="s">
        <v>5</v>
      </c>
      <c r="G60" s="121" t="s">
        <v>6</v>
      </c>
      <c r="H60" s="30"/>
      <c r="I60" s="30"/>
      <c r="J60" s="30"/>
      <c r="K60" s="30"/>
      <c r="L60" s="61"/>
      <c r="M60" s="36"/>
      <c r="N60" s="58"/>
      <c r="O60" s="61"/>
      <c r="P60" s="61"/>
      <c r="Q60" s="61"/>
    </row>
    <row r="61" spans="1:24" ht="12" customHeight="1" x14ac:dyDescent="0.25">
      <c r="B61" s="44">
        <v>6</v>
      </c>
      <c r="C61" s="45" t="s">
        <v>68</v>
      </c>
      <c r="D61" s="46"/>
      <c r="E61" s="46"/>
      <c r="F61" s="47"/>
      <c r="G61" s="64"/>
      <c r="H61" s="36"/>
      <c r="I61" s="36"/>
      <c r="J61" s="61"/>
      <c r="K61" s="61"/>
      <c r="L61" s="61"/>
      <c r="M61" s="36"/>
      <c r="N61" s="58"/>
      <c r="O61" s="61"/>
      <c r="P61" s="61"/>
      <c r="Q61" s="61"/>
      <c r="R61" s="25"/>
      <c r="S61" s="25"/>
      <c r="T61" s="25"/>
      <c r="U61" s="25"/>
      <c r="V61" s="25"/>
      <c r="W61" s="25"/>
      <c r="X61" s="25"/>
    </row>
    <row r="62" spans="1:24" s="14" customFormat="1" ht="25.5" customHeight="1" x14ac:dyDescent="0.25">
      <c r="A62" s="14" t="s">
        <v>92</v>
      </c>
      <c r="B62" s="53" t="s">
        <v>116</v>
      </c>
      <c r="C62" s="14" t="s">
        <v>95</v>
      </c>
      <c r="D62" s="46" t="s">
        <v>7</v>
      </c>
      <c r="E62" s="46">
        <v>1</v>
      </c>
      <c r="F62" s="47">
        <f t="shared" ref="F62:F64" si="16">ROUNDUP(Q62,0)</f>
        <v>0</v>
      </c>
      <c r="G62" s="64">
        <f>F62*E62</f>
        <v>0</v>
      </c>
      <c r="H62" s="174"/>
      <c r="I62" s="174"/>
      <c r="J62" s="111"/>
      <c r="K62" s="112"/>
      <c r="L62" s="113"/>
      <c r="M62" s="36"/>
      <c r="N62" s="114"/>
      <c r="O62" s="113"/>
      <c r="P62" s="61"/>
      <c r="Q62" s="61"/>
    </row>
    <row r="63" spans="1:24" s="14" customFormat="1" x14ac:dyDescent="0.25">
      <c r="A63" s="14">
        <v>10.6</v>
      </c>
      <c r="B63" s="53" t="s">
        <v>117</v>
      </c>
      <c r="C63" s="17" t="s">
        <v>49</v>
      </c>
      <c r="D63" s="46" t="s">
        <v>7</v>
      </c>
      <c r="E63" s="46">
        <v>1</v>
      </c>
      <c r="F63" s="47">
        <f t="shared" si="16"/>
        <v>0</v>
      </c>
      <c r="G63" s="64">
        <f t="shared" ref="G63:G64" si="17">F63*E63</f>
        <v>0</v>
      </c>
      <c r="H63" s="60"/>
      <c r="I63" s="60"/>
      <c r="J63" s="113"/>
      <c r="K63" s="113"/>
      <c r="L63" s="113"/>
      <c r="M63" s="60"/>
      <c r="N63" s="114"/>
      <c r="O63" s="113"/>
      <c r="P63" s="61"/>
      <c r="Q63" s="61"/>
    </row>
    <row r="64" spans="1:24" s="14" customFormat="1" ht="30.6" thickBot="1" x14ac:dyDescent="0.3">
      <c r="A64" s="14">
        <v>10.6</v>
      </c>
      <c r="B64" s="52" t="s">
        <v>118</v>
      </c>
      <c r="C64" s="17" t="s">
        <v>50</v>
      </c>
      <c r="D64" s="46" t="s">
        <v>7</v>
      </c>
      <c r="E64" s="46">
        <v>1</v>
      </c>
      <c r="F64" s="47">
        <f t="shared" si="16"/>
        <v>0</v>
      </c>
      <c r="G64" s="64">
        <f t="shared" si="17"/>
        <v>0</v>
      </c>
      <c r="H64" s="60"/>
      <c r="I64" s="60"/>
      <c r="J64" s="113"/>
      <c r="K64" s="113"/>
      <c r="L64" s="113"/>
      <c r="M64" s="60"/>
      <c r="N64" s="114"/>
      <c r="O64" s="113"/>
      <c r="P64" s="61"/>
      <c r="Q64" s="61"/>
    </row>
    <row r="65" spans="1:31" ht="15.6" customHeight="1" thickBot="1" x14ac:dyDescent="0.3">
      <c r="B65" s="53"/>
      <c r="C65" s="55" t="s">
        <v>66</v>
      </c>
      <c r="D65" s="50"/>
      <c r="E65" s="46"/>
      <c r="F65" s="47"/>
      <c r="G65" s="122">
        <f>SUM(G62:G64)</f>
        <v>0</v>
      </c>
      <c r="H65" s="36"/>
      <c r="I65" s="36"/>
      <c r="J65" s="61"/>
      <c r="K65" s="61"/>
      <c r="L65" s="61"/>
      <c r="M65" s="36"/>
      <c r="N65" s="58"/>
      <c r="O65" s="61"/>
      <c r="P65" s="134"/>
      <c r="Q65" s="134"/>
      <c r="R65" s="25"/>
      <c r="S65" s="25"/>
      <c r="T65" s="25"/>
      <c r="U65" s="25"/>
      <c r="V65" s="25"/>
      <c r="W65" s="25"/>
      <c r="X65" s="25"/>
    </row>
    <row r="66" spans="1:31" s="44" customFormat="1" ht="3" customHeight="1" x14ac:dyDescent="0.25">
      <c r="B66" s="54"/>
      <c r="C66" s="25"/>
      <c r="D66" s="42"/>
      <c r="E66" s="42"/>
      <c r="F66" s="63"/>
      <c r="G66" s="125"/>
      <c r="H66" s="41"/>
      <c r="I66" s="41"/>
      <c r="J66" s="107"/>
      <c r="K66" s="107"/>
      <c r="L66" s="107"/>
      <c r="M66" s="41"/>
      <c r="N66" s="108"/>
      <c r="O66" s="107"/>
      <c r="P66" s="107"/>
      <c r="Q66" s="110"/>
    </row>
    <row r="67" spans="1:31" s="44" customFormat="1" x14ac:dyDescent="0.25">
      <c r="B67" s="40"/>
      <c r="C67" s="25"/>
      <c r="D67" s="42" t="s">
        <v>3</v>
      </c>
      <c r="E67" s="42" t="s">
        <v>4</v>
      </c>
      <c r="F67" s="43" t="s">
        <v>5</v>
      </c>
      <c r="G67" s="121" t="s">
        <v>6</v>
      </c>
      <c r="H67" s="30"/>
      <c r="I67" s="30"/>
      <c r="J67" s="30"/>
      <c r="K67" s="30"/>
      <c r="L67" s="61"/>
      <c r="M67" s="36"/>
      <c r="N67" s="58"/>
      <c r="O67" s="61"/>
      <c r="P67" s="61"/>
      <c r="Q67" s="61"/>
    </row>
    <row r="68" spans="1:31" ht="15" customHeight="1" x14ac:dyDescent="0.25">
      <c r="A68" s="25">
        <v>11</v>
      </c>
      <c r="B68" s="44">
        <v>7</v>
      </c>
      <c r="C68" s="45" t="s">
        <v>70</v>
      </c>
      <c r="D68" s="46"/>
      <c r="E68" s="46"/>
      <c r="F68" s="47"/>
      <c r="G68" s="64"/>
      <c r="H68" s="36"/>
      <c r="I68" s="36"/>
      <c r="J68" s="61"/>
      <c r="K68" s="61"/>
      <c r="L68" s="61"/>
      <c r="M68" s="36"/>
      <c r="N68" s="58"/>
      <c r="O68" s="61"/>
      <c r="P68" s="61"/>
      <c r="Q68" s="61"/>
      <c r="R68" s="25"/>
      <c r="S68" s="25"/>
      <c r="T68" s="25"/>
      <c r="U68" s="25"/>
      <c r="V68" s="25"/>
      <c r="W68" s="25"/>
      <c r="X68" s="25"/>
    </row>
    <row r="69" spans="1:31" ht="15.9" customHeight="1" x14ac:dyDescent="0.25">
      <c r="B69" s="54"/>
      <c r="C69" s="195" t="s">
        <v>36</v>
      </c>
      <c r="D69" s="195"/>
      <c r="E69" s="196"/>
      <c r="F69" s="64"/>
      <c r="G69" s="64"/>
      <c r="H69" s="36"/>
      <c r="I69" s="36"/>
      <c r="J69" s="61"/>
      <c r="K69" s="61"/>
      <c r="L69" s="61"/>
      <c r="M69" s="36"/>
      <c r="N69" s="58"/>
      <c r="O69" s="61"/>
      <c r="P69" s="61"/>
      <c r="Q69" s="61"/>
      <c r="R69" s="25"/>
      <c r="S69" s="25"/>
      <c r="T69" s="25"/>
      <c r="U69" s="25"/>
      <c r="V69" s="25"/>
      <c r="W69" s="25"/>
      <c r="X69" s="25"/>
    </row>
    <row r="70" spans="1:31" s="44" customFormat="1" ht="28.65" customHeight="1" x14ac:dyDescent="0.25">
      <c r="B70" s="65" t="s">
        <v>119</v>
      </c>
      <c r="C70" s="154" t="s">
        <v>160</v>
      </c>
      <c r="D70" s="67"/>
      <c r="E70" s="42"/>
      <c r="F70" s="68"/>
      <c r="G70" s="68"/>
      <c r="H70" s="36"/>
      <c r="I70" s="36"/>
      <c r="J70" s="61"/>
      <c r="K70" s="61"/>
      <c r="L70" s="61"/>
      <c r="M70" s="36"/>
      <c r="N70" s="58"/>
      <c r="O70" s="61"/>
      <c r="P70" s="61"/>
      <c r="Q70" s="61"/>
    </row>
    <row r="71" spans="1:31" ht="21" customHeight="1" x14ac:dyDescent="0.25">
      <c r="B71" s="53" t="s">
        <v>51</v>
      </c>
      <c r="C71" s="1" t="s">
        <v>161</v>
      </c>
      <c r="D71" s="177" t="s">
        <v>7</v>
      </c>
      <c r="E71" s="159">
        <v>1</v>
      </c>
      <c r="F71" s="197">
        <f>ROUNDUP(SUM(Q71:Q74),0)</f>
        <v>0</v>
      </c>
      <c r="G71" s="176">
        <f>F71*E71</f>
        <v>0</v>
      </c>
      <c r="H71" s="174"/>
      <c r="I71" s="174"/>
      <c r="J71" s="115"/>
      <c r="K71" s="112"/>
      <c r="L71" s="109"/>
      <c r="M71" s="36"/>
      <c r="N71" s="58"/>
      <c r="O71" s="61"/>
      <c r="P71" s="61"/>
      <c r="Q71" s="61"/>
      <c r="R71" s="25"/>
      <c r="S71" s="25"/>
      <c r="T71" s="25"/>
      <c r="U71" s="25"/>
      <c r="V71" s="25"/>
      <c r="W71" s="25"/>
      <c r="X71" s="25"/>
    </row>
    <row r="72" spans="1:31" ht="15.9" customHeight="1" x14ac:dyDescent="0.25">
      <c r="B72" s="53" t="s">
        <v>52</v>
      </c>
      <c r="C72" s="1" t="s">
        <v>162</v>
      </c>
      <c r="D72" s="177"/>
      <c r="E72" s="159"/>
      <c r="F72" s="197"/>
      <c r="G72" s="176"/>
      <c r="H72" s="174"/>
      <c r="I72" s="174"/>
      <c r="J72" s="115"/>
      <c r="K72" s="116"/>
      <c r="L72" s="109"/>
      <c r="M72" s="36"/>
      <c r="N72" s="58"/>
      <c r="O72" s="61"/>
      <c r="P72" s="61"/>
      <c r="Q72" s="61"/>
      <c r="R72" s="25"/>
      <c r="S72" s="25"/>
      <c r="T72" s="25"/>
      <c r="U72" s="25"/>
      <c r="V72" s="25"/>
      <c r="W72" s="25"/>
      <c r="X72" s="25"/>
    </row>
    <row r="73" spans="1:31" ht="10.5" customHeight="1" x14ac:dyDescent="0.25">
      <c r="B73" s="53" t="s">
        <v>164</v>
      </c>
      <c r="C73" s="1" t="s">
        <v>163</v>
      </c>
      <c r="D73" s="177"/>
      <c r="E73" s="159"/>
      <c r="F73" s="197"/>
      <c r="G73" s="176"/>
      <c r="H73" s="174"/>
      <c r="I73" s="174"/>
      <c r="J73" s="115"/>
      <c r="K73" s="117"/>
      <c r="L73" s="109"/>
      <c r="M73" s="36"/>
      <c r="N73" s="58"/>
      <c r="O73" s="61"/>
      <c r="P73" s="61"/>
      <c r="Q73" s="61"/>
      <c r="R73" s="25"/>
      <c r="S73" s="25"/>
      <c r="T73" s="25"/>
      <c r="U73" s="25"/>
      <c r="V73" s="25"/>
      <c r="W73" s="25"/>
      <c r="X73" s="25"/>
    </row>
    <row r="74" spans="1:31" ht="15.75" hidden="1" customHeight="1" x14ac:dyDescent="0.25">
      <c r="B74" s="53"/>
      <c r="C74" s="153"/>
      <c r="D74" s="177"/>
      <c r="E74" s="159"/>
      <c r="F74" s="197"/>
      <c r="G74" s="176"/>
      <c r="H74" s="174"/>
      <c r="I74" s="174"/>
      <c r="J74" s="115"/>
      <c r="K74" s="117"/>
      <c r="L74" s="109"/>
      <c r="M74" s="36"/>
      <c r="N74" s="58"/>
      <c r="O74" s="61"/>
      <c r="P74" s="61"/>
      <c r="Q74" s="61"/>
      <c r="R74" s="25"/>
      <c r="S74" s="25"/>
      <c r="T74" s="25"/>
      <c r="U74" s="25"/>
      <c r="V74" s="25"/>
      <c r="W74" s="25"/>
      <c r="X74" s="25"/>
    </row>
    <row r="75" spans="1:31" s="11" customFormat="1" ht="12" customHeight="1" x14ac:dyDescent="0.35">
      <c r="B75" s="146" t="s">
        <v>120</v>
      </c>
      <c r="C75" s="7" t="s">
        <v>54</v>
      </c>
      <c r="D75" s="8"/>
      <c r="E75" s="8"/>
      <c r="F75" s="19"/>
      <c r="G75" s="127"/>
      <c r="H75" s="36"/>
      <c r="I75" s="36"/>
      <c r="J75" s="61"/>
      <c r="K75" s="61"/>
      <c r="L75" s="61"/>
      <c r="M75" s="36"/>
      <c r="N75" s="58"/>
      <c r="O75" s="62"/>
      <c r="P75" s="62"/>
      <c r="Q75" s="62"/>
      <c r="R75" s="30"/>
      <c r="S75" s="30"/>
      <c r="T75" s="30"/>
      <c r="U75" s="30"/>
      <c r="V75" s="30"/>
      <c r="W75" s="30"/>
      <c r="X75" s="30"/>
      <c r="Y75" s="138"/>
      <c r="Z75" s="179"/>
      <c r="AA75" s="179"/>
      <c r="AB75" s="179"/>
      <c r="AC75" s="179"/>
      <c r="AD75" s="179"/>
      <c r="AE75" s="179"/>
    </row>
    <row r="76" spans="1:31" s="6" customFormat="1" ht="30" customHeight="1" x14ac:dyDescent="0.35">
      <c r="B76" s="53" t="s">
        <v>51</v>
      </c>
      <c r="C76" s="2" t="s">
        <v>55</v>
      </c>
      <c r="D76" s="3" t="s">
        <v>7</v>
      </c>
      <c r="E76" s="3">
        <v>1</v>
      </c>
      <c r="F76" s="47">
        <f t="shared" ref="F76:F77" si="18">ROUNDUP(Q76,0)</f>
        <v>0</v>
      </c>
      <c r="G76" s="64">
        <f t="shared" ref="G76:G77" si="19">F76*E76</f>
        <v>0</v>
      </c>
      <c r="H76" s="164"/>
      <c r="I76" s="164"/>
      <c r="J76" s="61"/>
      <c r="K76" s="61"/>
      <c r="L76" s="61"/>
      <c r="M76" s="36"/>
      <c r="N76" s="58"/>
      <c r="O76" s="62"/>
      <c r="P76" s="61"/>
      <c r="Q76" s="61"/>
      <c r="R76" s="30"/>
      <c r="S76" s="30"/>
      <c r="T76" s="30"/>
      <c r="U76" s="30"/>
      <c r="V76" s="30"/>
      <c r="W76" s="30"/>
      <c r="X76" s="30"/>
      <c r="Y76" s="130"/>
      <c r="Z76" s="179"/>
      <c r="AA76" s="179"/>
      <c r="AB76" s="179"/>
      <c r="AC76" s="179"/>
      <c r="AD76" s="179"/>
      <c r="AE76" s="179"/>
    </row>
    <row r="77" spans="1:31" s="6" customFormat="1" ht="23.4" customHeight="1" x14ac:dyDescent="0.35">
      <c r="B77" s="53" t="s">
        <v>52</v>
      </c>
      <c r="C77" s="1" t="s">
        <v>56</v>
      </c>
      <c r="D77" s="3" t="s">
        <v>7</v>
      </c>
      <c r="E77" s="3">
        <v>1</v>
      </c>
      <c r="F77" s="47">
        <f t="shared" si="18"/>
        <v>0</v>
      </c>
      <c r="G77" s="64">
        <f t="shared" si="19"/>
        <v>0</v>
      </c>
      <c r="H77" s="14"/>
      <c r="I77" s="135"/>
      <c r="J77" s="136"/>
      <c r="K77" s="14"/>
      <c r="L77" s="61"/>
      <c r="M77" s="36"/>
      <c r="N77" s="58"/>
      <c r="O77" s="62"/>
      <c r="P77" s="61"/>
      <c r="Q77" s="61"/>
      <c r="R77" s="30"/>
      <c r="S77" s="30"/>
      <c r="T77" s="30"/>
      <c r="U77" s="30"/>
      <c r="V77" s="30"/>
      <c r="W77" s="30"/>
      <c r="X77" s="30"/>
      <c r="Y77" s="139"/>
      <c r="Z77" s="179"/>
      <c r="AA77" s="179"/>
      <c r="AB77" s="179"/>
      <c r="AC77" s="179"/>
      <c r="AD77" s="179"/>
      <c r="AE77" s="179"/>
    </row>
    <row r="78" spans="1:31" s="11" customFormat="1" ht="12" customHeight="1" x14ac:dyDescent="0.35">
      <c r="B78" s="146" t="s">
        <v>121</v>
      </c>
      <c r="C78" s="13" t="s">
        <v>37</v>
      </c>
      <c r="D78" s="8"/>
      <c r="E78" s="8"/>
      <c r="F78" s="19"/>
      <c r="G78" s="127"/>
      <c r="H78" s="36"/>
      <c r="I78" s="36"/>
      <c r="J78" s="61"/>
      <c r="K78" s="61"/>
      <c r="L78" s="61"/>
      <c r="M78" s="36"/>
      <c r="N78" s="58"/>
      <c r="O78" s="62"/>
      <c r="P78" s="62"/>
      <c r="Q78" s="62"/>
      <c r="R78" s="30"/>
      <c r="S78" s="30"/>
      <c r="T78" s="30"/>
      <c r="U78" s="30"/>
      <c r="V78" s="30"/>
      <c r="W78" s="30"/>
      <c r="X78" s="30"/>
      <c r="Y78" s="138"/>
      <c r="Z78" s="179"/>
      <c r="AA78" s="179"/>
      <c r="AB78" s="179"/>
      <c r="AC78" s="179"/>
      <c r="AD78" s="179"/>
      <c r="AE78" s="179"/>
    </row>
    <row r="79" spans="1:31" s="6" customFormat="1" ht="23.4" customHeight="1" x14ac:dyDescent="0.35">
      <c r="B79" s="53" t="s">
        <v>51</v>
      </c>
      <c r="C79" s="1" t="s">
        <v>53</v>
      </c>
      <c r="D79" s="3" t="s">
        <v>7</v>
      </c>
      <c r="E79" s="3">
        <v>1</v>
      </c>
      <c r="F79" s="47">
        <f t="shared" ref="F79:F80" si="20">ROUNDUP(Q79,0)</f>
        <v>0</v>
      </c>
      <c r="G79" s="64">
        <f t="shared" ref="G79:G80" si="21">F79*E79</f>
        <v>0</v>
      </c>
      <c r="H79" s="25"/>
      <c r="I79" s="25"/>
      <c r="J79" s="58"/>
      <c r="K79" s="61"/>
      <c r="L79" s="61"/>
      <c r="M79" s="36"/>
      <c r="N79" s="58"/>
      <c r="O79" s="62"/>
      <c r="P79" s="61"/>
      <c r="Q79" s="61"/>
      <c r="R79" s="30"/>
      <c r="S79" s="30"/>
      <c r="T79" s="30"/>
      <c r="U79" s="30"/>
      <c r="V79" s="30"/>
      <c r="W79" s="30"/>
      <c r="X79" s="30"/>
      <c r="Y79" s="139"/>
      <c r="Z79" s="179"/>
      <c r="AA79" s="179"/>
      <c r="AB79" s="179"/>
      <c r="AC79" s="179"/>
      <c r="AD79" s="179"/>
      <c r="AE79" s="179"/>
    </row>
    <row r="80" spans="1:31" x14ac:dyDescent="0.25">
      <c r="B80" s="53" t="s">
        <v>52</v>
      </c>
      <c r="C80" s="1" t="s">
        <v>38</v>
      </c>
      <c r="D80" s="3" t="s">
        <v>7</v>
      </c>
      <c r="E80" s="3">
        <v>1</v>
      </c>
      <c r="F80" s="47">
        <f t="shared" si="20"/>
        <v>0</v>
      </c>
      <c r="G80" s="64">
        <f t="shared" si="21"/>
        <v>0</v>
      </c>
      <c r="H80" s="14"/>
      <c r="I80" s="135"/>
      <c r="J80" s="137"/>
      <c r="K80" s="14"/>
      <c r="L80" s="61"/>
      <c r="M80" s="36"/>
      <c r="N80" s="58"/>
      <c r="O80" s="62"/>
      <c r="P80" s="61"/>
      <c r="Q80" s="61"/>
    </row>
    <row r="81" spans="1:40" ht="9" customHeight="1" x14ac:dyDescent="0.25">
      <c r="B81" s="18"/>
      <c r="C81" s="15"/>
      <c r="D81" s="50"/>
      <c r="E81" s="46"/>
      <c r="F81" s="69"/>
      <c r="G81" s="69"/>
      <c r="H81" s="36"/>
      <c r="I81" s="36"/>
      <c r="J81" s="61"/>
      <c r="K81" s="61"/>
      <c r="L81" s="61"/>
      <c r="M81" s="36"/>
      <c r="N81" s="58"/>
      <c r="O81" s="62"/>
      <c r="P81" s="62"/>
      <c r="Q81" s="62"/>
    </row>
    <row r="82" spans="1:40" s="71" customFormat="1" ht="6" customHeight="1" x14ac:dyDescent="0.25">
      <c r="B82" s="18"/>
      <c r="C82" s="15"/>
      <c r="D82" s="4"/>
      <c r="E82" s="4"/>
      <c r="F82" s="20"/>
      <c r="G82" s="126"/>
      <c r="H82" s="36"/>
      <c r="I82" s="36"/>
      <c r="J82" s="61"/>
      <c r="K82" s="61"/>
      <c r="L82" s="61"/>
      <c r="M82" s="36"/>
      <c r="N82" s="58"/>
      <c r="O82" s="62"/>
      <c r="P82" s="62"/>
      <c r="Q82" s="62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</row>
    <row r="83" spans="1:40" s="70" customFormat="1" x14ac:dyDescent="0.25">
      <c r="B83" s="145" t="s">
        <v>122</v>
      </c>
      <c r="C83" s="13" t="s">
        <v>39</v>
      </c>
      <c r="D83" s="67"/>
      <c r="E83" s="42"/>
      <c r="F83" s="68"/>
      <c r="G83" s="68"/>
      <c r="H83" s="36"/>
      <c r="I83" s="36"/>
      <c r="J83" s="61"/>
      <c r="K83" s="61"/>
      <c r="L83" s="61"/>
      <c r="M83" s="36"/>
      <c r="N83" s="58"/>
      <c r="O83" s="62"/>
      <c r="P83" s="62"/>
      <c r="Q83" s="62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</row>
    <row r="84" spans="1:40" s="71" customFormat="1" x14ac:dyDescent="0.25">
      <c r="B84" s="53" t="s">
        <v>51</v>
      </c>
      <c r="C84" s="1" t="s">
        <v>41</v>
      </c>
      <c r="D84" s="3" t="s">
        <v>7</v>
      </c>
      <c r="E84" s="3">
        <v>1</v>
      </c>
      <c r="F84" s="47">
        <f t="shared" ref="F84:F85" si="22">ROUNDUP(Q84,0)</f>
        <v>0</v>
      </c>
      <c r="G84" s="64">
        <f t="shared" ref="G84:G85" si="23">F84*E84</f>
        <v>0</v>
      </c>
      <c r="H84" s="25"/>
      <c r="I84" s="25"/>
      <c r="J84" s="58"/>
      <c r="K84" s="61"/>
      <c r="L84" s="61"/>
      <c r="M84" s="36"/>
      <c r="N84" s="58"/>
      <c r="O84" s="62"/>
      <c r="P84" s="61"/>
      <c r="Q84" s="61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</row>
    <row r="85" spans="1:40" s="71" customFormat="1" x14ac:dyDescent="0.25">
      <c r="B85" s="53" t="s">
        <v>52</v>
      </c>
      <c r="C85" s="1" t="s">
        <v>40</v>
      </c>
      <c r="D85" s="3" t="s">
        <v>7</v>
      </c>
      <c r="E85" s="3">
        <v>1</v>
      </c>
      <c r="F85" s="47">
        <f t="shared" si="22"/>
        <v>0</v>
      </c>
      <c r="G85" s="64">
        <f t="shared" si="23"/>
        <v>0</v>
      </c>
      <c r="H85" s="14"/>
      <c r="I85" s="135"/>
      <c r="J85" s="136"/>
      <c r="K85" s="14"/>
      <c r="L85" s="61"/>
      <c r="M85" s="36"/>
      <c r="N85" s="58"/>
      <c r="O85" s="62"/>
      <c r="P85" s="61"/>
      <c r="Q85" s="61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</row>
    <row r="86" spans="1:40" s="71" customFormat="1" ht="5.4" customHeight="1" x14ac:dyDescent="0.25">
      <c r="B86" s="18"/>
      <c r="C86" s="15"/>
      <c r="D86" s="4"/>
      <c r="E86" s="4"/>
      <c r="F86" s="20"/>
      <c r="G86" s="126"/>
      <c r="H86" s="36"/>
      <c r="I86" s="36"/>
      <c r="J86" s="61"/>
      <c r="K86" s="61"/>
      <c r="L86" s="61"/>
      <c r="M86" s="36"/>
      <c r="N86" s="58"/>
      <c r="O86" s="62"/>
      <c r="P86" s="62"/>
      <c r="Q86" s="62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</row>
    <row r="87" spans="1:40" s="70" customFormat="1" x14ac:dyDescent="0.25">
      <c r="B87" s="145" t="s">
        <v>123</v>
      </c>
      <c r="C87" s="13" t="s">
        <v>42</v>
      </c>
      <c r="D87" s="67"/>
      <c r="E87" s="42"/>
      <c r="F87" s="68"/>
      <c r="G87" s="68"/>
      <c r="H87" s="36"/>
      <c r="I87" s="36"/>
      <c r="J87" s="61"/>
      <c r="K87" s="61"/>
      <c r="L87" s="61"/>
      <c r="M87" s="36"/>
      <c r="N87" s="58"/>
      <c r="O87" s="62"/>
      <c r="P87" s="62"/>
      <c r="Q87" s="62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</row>
    <row r="88" spans="1:40" s="71" customFormat="1" x14ac:dyDescent="0.25">
      <c r="B88" s="53" t="s">
        <v>51</v>
      </c>
      <c r="C88" s="1" t="s">
        <v>44</v>
      </c>
      <c r="D88" s="3" t="s">
        <v>7</v>
      </c>
      <c r="E88" s="3">
        <v>-1</v>
      </c>
      <c r="F88" s="47">
        <f>-ROUNDUP(Q88,0)</f>
        <v>0</v>
      </c>
      <c r="G88" s="64">
        <f t="shared" ref="G88" si="24">F88*E88</f>
        <v>0</v>
      </c>
      <c r="H88" s="25"/>
      <c r="I88" s="25"/>
      <c r="J88" s="58"/>
      <c r="K88" s="61"/>
      <c r="L88" s="61"/>
      <c r="M88" s="36"/>
      <c r="N88" s="58"/>
      <c r="O88" s="62"/>
      <c r="P88" s="61"/>
      <c r="Q88" s="61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</row>
    <row r="89" spans="1:40" s="71" customFormat="1" ht="15.6" thickBot="1" x14ac:dyDescent="0.3">
      <c r="B89" s="53" t="s">
        <v>52</v>
      </c>
      <c r="C89" s="1" t="s">
        <v>43</v>
      </c>
      <c r="D89" s="3" t="s">
        <v>7</v>
      </c>
      <c r="E89" s="3">
        <v>1</v>
      </c>
      <c r="F89" s="47">
        <f t="shared" ref="F89" si="25">ROUNDUP(Q89,0)</f>
        <v>0</v>
      </c>
      <c r="G89" s="64">
        <f t="shared" ref="G89" si="26">F89*E89</f>
        <v>0</v>
      </c>
      <c r="H89" s="14"/>
      <c r="I89" s="135"/>
      <c r="J89" s="136"/>
      <c r="K89" s="14"/>
      <c r="L89" s="61"/>
      <c r="M89" s="36"/>
      <c r="N89" s="58"/>
      <c r="O89" s="62"/>
      <c r="P89" s="61"/>
      <c r="Q89" s="61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</row>
    <row r="90" spans="1:40" ht="15.6" customHeight="1" thickBot="1" x14ac:dyDescent="0.3">
      <c r="B90" s="53"/>
      <c r="C90" s="55" t="s">
        <v>166</v>
      </c>
      <c r="D90" s="50"/>
      <c r="E90" s="46"/>
      <c r="F90" s="47"/>
      <c r="G90" s="122">
        <f>SUM(G71:G89)</f>
        <v>0</v>
      </c>
      <c r="H90" s="36"/>
      <c r="I90" s="36"/>
      <c r="J90" s="61"/>
      <c r="K90" s="61"/>
      <c r="L90" s="61"/>
      <c r="M90" s="36"/>
      <c r="N90" s="58"/>
      <c r="O90" s="61"/>
      <c r="P90" s="134"/>
      <c r="Q90" s="134"/>
      <c r="R90" s="25"/>
      <c r="S90" s="25"/>
      <c r="T90" s="25"/>
      <c r="U90" s="25"/>
      <c r="V90" s="25"/>
      <c r="W90" s="25"/>
      <c r="X90" s="25"/>
    </row>
    <row r="91" spans="1:40" s="44" customFormat="1" ht="3" customHeight="1" x14ac:dyDescent="0.25">
      <c r="B91" s="54"/>
      <c r="C91" s="25"/>
      <c r="D91" s="42"/>
      <c r="E91" s="42"/>
      <c r="F91" s="63"/>
      <c r="G91" s="125"/>
      <c r="H91" s="41"/>
      <c r="I91" s="41"/>
      <c r="J91" s="107"/>
      <c r="K91" s="107"/>
      <c r="L91" s="107"/>
      <c r="M91" s="41"/>
      <c r="N91" s="108"/>
      <c r="O91" s="107"/>
      <c r="P91" s="107"/>
      <c r="Q91" s="110"/>
    </row>
    <row r="92" spans="1:40" s="44" customFormat="1" x14ac:dyDescent="0.25">
      <c r="B92" s="40"/>
      <c r="C92" s="25"/>
      <c r="D92" s="42" t="s">
        <v>3</v>
      </c>
      <c r="E92" s="42" t="s">
        <v>4</v>
      </c>
      <c r="F92" s="43" t="s">
        <v>5</v>
      </c>
      <c r="G92" s="121" t="s">
        <v>6</v>
      </c>
      <c r="H92" s="30"/>
      <c r="I92" s="30"/>
      <c r="J92" s="30"/>
      <c r="K92" s="30"/>
      <c r="L92" s="61"/>
      <c r="M92" s="36"/>
      <c r="N92" s="58"/>
      <c r="O92" s="61"/>
      <c r="P92" s="61"/>
      <c r="Q92" s="62"/>
    </row>
    <row r="93" spans="1:40" ht="13.5" customHeight="1" x14ac:dyDescent="0.25">
      <c r="B93" s="44">
        <v>8</v>
      </c>
      <c r="C93" s="45" t="s">
        <v>69</v>
      </c>
      <c r="D93" s="46"/>
      <c r="E93" s="46"/>
      <c r="F93" s="47"/>
      <c r="G93" s="64"/>
      <c r="H93" s="36"/>
      <c r="I93" s="36"/>
      <c r="J93" s="61"/>
      <c r="K93" s="61"/>
      <c r="L93" s="61"/>
      <c r="M93" s="36"/>
      <c r="N93" s="58"/>
      <c r="O93" s="62"/>
      <c r="P93" s="62"/>
      <c r="Q93" s="62"/>
      <c r="R93" s="25"/>
      <c r="S93" s="25"/>
      <c r="T93" s="25"/>
      <c r="U93" s="25"/>
      <c r="V93" s="25"/>
      <c r="W93" s="25"/>
      <c r="X93" s="25"/>
    </row>
    <row r="94" spans="1:40" ht="13.5" customHeight="1" x14ac:dyDescent="0.25">
      <c r="A94" s="202">
        <v>12.2</v>
      </c>
      <c r="B94" s="205" t="s">
        <v>189</v>
      </c>
      <c r="C94" s="206" t="s">
        <v>194</v>
      </c>
      <c r="D94" s="159" t="s">
        <v>7</v>
      </c>
      <c r="E94" s="159">
        <v>1</v>
      </c>
      <c r="F94" s="197">
        <f>ROUNDUP(SUM(Q94:Q95),0)</f>
        <v>0</v>
      </c>
      <c r="G94" s="176">
        <f>F94*E94</f>
        <v>0</v>
      </c>
      <c r="H94" s="36"/>
      <c r="I94" s="36"/>
      <c r="J94" s="58"/>
      <c r="K94" s="111"/>
      <c r="L94" s="61"/>
      <c r="M94" s="36"/>
      <c r="N94" s="58"/>
      <c r="O94" s="62"/>
      <c r="P94" s="61"/>
      <c r="Q94" s="61"/>
      <c r="R94" s="25"/>
      <c r="S94" s="25"/>
      <c r="T94" s="25"/>
      <c r="U94" s="25"/>
      <c r="V94" s="25"/>
      <c r="W94" s="25"/>
      <c r="X94" s="25"/>
    </row>
    <row r="95" spans="1:40" ht="13.5" customHeight="1" x14ac:dyDescent="0.25">
      <c r="A95" s="202"/>
      <c r="B95" s="205"/>
      <c r="C95" s="206"/>
      <c r="D95" s="159"/>
      <c r="E95" s="159"/>
      <c r="F95" s="197"/>
      <c r="G95" s="176"/>
      <c r="H95" s="36"/>
      <c r="I95" s="36"/>
      <c r="J95" s="61"/>
      <c r="K95" s="61"/>
      <c r="L95" s="61"/>
      <c r="M95" s="36"/>
      <c r="N95" s="58"/>
      <c r="O95" s="62"/>
      <c r="P95" s="61"/>
      <c r="Q95" s="61"/>
      <c r="R95" s="25"/>
      <c r="S95" s="25"/>
      <c r="T95" s="25"/>
      <c r="U95" s="25"/>
      <c r="V95" s="25"/>
      <c r="W95" s="25"/>
      <c r="X95" s="25"/>
    </row>
    <row r="96" spans="1:40" x14ac:dyDescent="0.25">
      <c r="A96" s="25">
        <v>12.6</v>
      </c>
      <c r="B96" s="31" t="s">
        <v>190</v>
      </c>
      <c r="C96" s="12" t="s">
        <v>57</v>
      </c>
      <c r="D96" s="50" t="s">
        <v>7</v>
      </c>
      <c r="E96" s="46">
        <v>1</v>
      </c>
      <c r="F96" s="47">
        <f t="shared" ref="F96:F99" si="27">ROUNDUP(Q96,0)</f>
        <v>0</v>
      </c>
      <c r="G96" s="64">
        <f t="shared" ref="G96" si="28">F96*E96</f>
        <v>0</v>
      </c>
      <c r="H96" s="36"/>
      <c r="I96" s="36"/>
      <c r="J96" s="61"/>
      <c r="K96" s="61"/>
      <c r="L96" s="61"/>
      <c r="M96" s="60"/>
      <c r="N96" s="58"/>
      <c r="O96" s="62"/>
      <c r="P96" s="61"/>
      <c r="Q96" s="61"/>
      <c r="R96" s="25"/>
      <c r="S96" s="25"/>
      <c r="T96" s="25"/>
      <c r="U96" s="25"/>
      <c r="V96" s="25"/>
      <c r="W96" s="25"/>
      <c r="X96" s="25"/>
    </row>
    <row r="97" spans="1:40" x14ac:dyDescent="0.25">
      <c r="A97" s="25" t="s">
        <v>94</v>
      </c>
      <c r="B97" s="31" t="s">
        <v>191</v>
      </c>
      <c r="C97" s="14" t="s">
        <v>165</v>
      </c>
      <c r="D97" s="50" t="s">
        <v>7</v>
      </c>
      <c r="E97" s="46">
        <v>1</v>
      </c>
      <c r="F97" s="47">
        <f t="shared" si="27"/>
        <v>0</v>
      </c>
      <c r="G97" s="64">
        <f t="shared" ref="G97:G99" si="29">F97*E97</f>
        <v>0</v>
      </c>
      <c r="H97" s="36"/>
      <c r="I97" s="36"/>
      <c r="J97" s="61"/>
      <c r="K97" s="61"/>
      <c r="L97" s="61"/>
      <c r="M97" s="36"/>
      <c r="N97" s="58"/>
      <c r="O97" s="62"/>
      <c r="P97" s="61"/>
      <c r="Q97" s="61"/>
      <c r="R97" s="25"/>
      <c r="S97" s="25"/>
      <c r="T97" s="25"/>
      <c r="U97" s="25"/>
      <c r="V97" s="25"/>
      <c r="W97" s="25"/>
      <c r="X97" s="25"/>
    </row>
    <row r="98" spans="1:40" x14ac:dyDescent="0.25">
      <c r="A98" s="25" t="s">
        <v>93</v>
      </c>
      <c r="B98" s="31" t="s">
        <v>192</v>
      </c>
      <c r="C98" s="15" t="s">
        <v>58</v>
      </c>
      <c r="D98" s="50" t="s">
        <v>7</v>
      </c>
      <c r="E98" s="72">
        <v>1</v>
      </c>
      <c r="F98" s="47">
        <f t="shared" si="27"/>
        <v>0</v>
      </c>
      <c r="G98" s="64">
        <f t="shared" ref="G98" si="30">F98*E98</f>
        <v>0</v>
      </c>
      <c r="H98" s="36"/>
      <c r="I98" s="36"/>
      <c r="J98" s="61"/>
      <c r="K98" s="61"/>
      <c r="L98" s="61"/>
      <c r="M98" s="36"/>
      <c r="N98" s="58"/>
      <c r="O98" s="62"/>
      <c r="P98" s="61"/>
      <c r="Q98" s="61"/>
      <c r="R98" s="25"/>
      <c r="S98" s="25"/>
      <c r="T98" s="25"/>
      <c r="U98" s="25"/>
      <c r="V98" s="25"/>
      <c r="W98" s="25"/>
      <c r="X98" s="25"/>
    </row>
    <row r="99" spans="1:40" ht="30.6" thickBot="1" x14ac:dyDescent="0.3">
      <c r="A99" s="25">
        <v>14</v>
      </c>
      <c r="B99" s="31" t="s">
        <v>193</v>
      </c>
      <c r="C99" s="15" t="s">
        <v>33</v>
      </c>
      <c r="D99" s="50" t="s">
        <v>7</v>
      </c>
      <c r="E99" s="72">
        <v>1</v>
      </c>
      <c r="F99" s="47">
        <f t="shared" si="27"/>
        <v>0</v>
      </c>
      <c r="G99" s="64">
        <f t="shared" si="29"/>
        <v>0</v>
      </c>
      <c r="H99" s="36"/>
      <c r="I99" s="36"/>
      <c r="J99" s="61"/>
      <c r="K99" s="61"/>
      <c r="L99" s="61"/>
      <c r="M99" s="36"/>
      <c r="N99" s="58"/>
      <c r="O99" s="62"/>
      <c r="P99" s="61"/>
      <c r="Q99" s="61"/>
      <c r="R99" s="25"/>
      <c r="S99" s="25"/>
      <c r="T99" s="25"/>
      <c r="U99" s="25"/>
      <c r="V99" s="25"/>
      <c r="W99" s="25"/>
      <c r="X99" s="25"/>
    </row>
    <row r="100" spans="1:40" ht="15.6" customHeight="1" thickBot="1" x14ac:dyDescent="0.3">
      <c r="C100" s="55" t="s">
        <v>166</v>
      </c>
      <c r="D100" s="50"/>
      <c r="E100" s="46"/>
      <c r="F100" s="47"/>
      <c r="G100" s="122">
        <f>SUM(G94:G99)</f>
        <v>0</v>
      </c>
      <c r="H100" s="36"/>
      <c r="I100" s="36"/>
      <c r="J100" s="61"/>
      <c r="K100" s="61"/>
      <c r="L100" s="61"/>
      <c r="M100" s="36"/>
      <c r="N100" s="58"/>
      <c r="O100" s="61"/>
      <c r="P100" s="134"/>
      <c r="Q100" s="134"/>
      <c r="R100" s="25"/>
      <c r="S100" s="25"/>
      <c r="T100" s="25"/>
      <c r="U100" s="25"/>
      <c r="V100" s="25"/>
      <c r="W100" s="25"/>
      <c r="X100" s="25"/>
    </row>
    <row r="101" spans="1:40" s="44" customFormat="1" ht="3" customHeight="1" x14ac:dyDescent="0.25">
      <c r="B101" s="54"/>
      <c r="C101" s="25"/>
      <c r="D101" s="42"/>
      <c r="E101" s="42"/>
      <c r="F101" s="63"/>
      <c r="G101" s="125"/>
      <c r="H101" s="41"/>
      <c r="I101" s="41"/>
      <c r="J101" s="107"/>
      <c r="K101" s="107"/>
      <c r="L101" s="107"/>
      <c r="M101" s="41"/>
      <c r="N101" s="108"/>
      <c r="O101" s="107"/>
      <c r="P101" s="107"/>
      <c r="Q101" s="110"/>
    </row>
    <row r="102" spans="1:40" s="75" customFormat="1" ht="16.5" customHeight="1" x14ac:dyDescent="0.25">
      <c r="B102" s="165" t="s">
        <v>32</v>
      </c>
      <c r="C102" s="166"/>
      <c r="D102" s="73"/>
      <c r="E102" s="73"/>
      <c r="F102" s="74"/>
      <c r="G102" s="74"/>
      <c r="H102" s="140"/>
      <c r="I102" s="140"/>
      <c r="J102" s="118"/>
      <c r="K102" s="118"/>
      <c r="L102" s="118"/>
      <c r="M102" s="141"/>
      <c r="N102" s="119"/>
      <c r="O102" s="120"/>
      <c r="P102" s="120"/>
      <c r="Q102" s="12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</row>
    <row r="103" spans="1:40" ht="19.2" x14ac:dyDescent="0.25">
      <c r="D103" s="172" t="s">
        <v>8</v>
      </c>
      <c r="E103" s="172"/>
      <c r="F103" s="173">
        <f>G100+G90+G65+G59+G50+G27+G24</f>
        <v>0</v>
      </c>
      <c r="G103" s="173"/>
      <c r="H103" s="142"/>
      <c r="I103" s="142"/>
      <c r="J103" s="106"/>
      <c r="K103" s="106"/>
      <c r="L103" s="106"/>
      <c r="M103" s="158"/>
      <c r="N103" s="158"/>
      <c r="O103" s="143"/>
      <c r="P103" s="143"/>
      <c r="Q103" s="143"/>
      <c r="R103" s="25"/>
      <c r="S103" s="25"/>
      <c r="T103" s="25"/>
      <c r="U103" s="25"/>
      <c r="V103" s="25"/>
      <c r="W103" s="25"/>
      <c r="X103" s="25"/>
    </row>
    <row r="104" spans="1:40" ht="19.2" x14ac:dyDescent="0.25">
      <c r="D104" s="172" t="s">
        <v>10</v>
      </c>
      <c r="E104" s="172"/>
      <c r="F104" s="173">
        <f>F103*0.2</f>
        <v>0</v>
      </c>
      <c r="G104" s="173"/>
      <c r="H104" s="142"/>
      <c r="I104" s="142"/>
      <c r="J104" s="106"/>
      <c r="K104" s="106"/>
      <c r="L104" s="106"/>
      <c r="M104" s="158"/>
      <c r="N104" s="158"/>
      <c r="O104" s="144"/>
      <c r="P104" s="144"/>
      <c r="Q104" s="144"/>
      <c r="R104" s="25"/>
      <c r="S104" s="25"/>
      <c r="T104" s="25"/>
      <c r="U104" s="25"/>
      <c r="V104" s="25"/>
      <c r="W104" s="25"/>
      <c r="X104" s="25"/>
    </row>
    <row r="105" spans="1:40" ht="19.2" x14ac:dyDescent="0.25">
      <c r="D105" s="172" t="s">
        <v>9</v>
      </c>
      <c r="E105" s="172"/>
      <c r="F105" s="173">
        <f>F103+F104</f>
        <v>0</v>
      </c>
      <c r="G105" s="173"/>
      <c r="H105" s="142"/>
      <c r="I105" s="142"/>
      <c r="J105" s="106"/>
      <c r="K105" s="106"/>
      <c r="L105" s="106"/>
      <c r="M105" s="158"/>
      <c r="N105" s="158"/>
      <c r="O105" s="143"/>
      <c r="P105" s="143"/>
      <c r="Q105" s="143"/>
      <c r="R105" s="25"/>
      <c r="S105" s="25"/>
      <c r="T105" s="25"/>
      <c r="U105" s="25"/>
      <c r="V105" s="25"/>
      <c r="W105" s="25"/>
      <c r="X105" s="25"/>
    </row>
    <row r="106" spans="1:40" x14ac:dyDescent="0.25">
      <c r="G106" s="20"/>
      <c r="J106" s="106"/>
      <c r="K106" s="106"/>
      <c r="L106" s="106"/>
      <c r="M106" s="36"/>
      <c r="N106" s="58"/>
      <c r="O106" s="62"/>
      <c r="P106" s="62"/>
      <c r="Q106" s="62"/>
    </row>
    <row r="107" spans="1:40" x14ac:dyDescent="0.25">
      <c r="G107" s="20"/>
      <c r="J107" s="106"/>
      <c r="K107" s="106"/>
      <c r="L107" s="106"/>
      <c r="M107" s="36"/>
      <c r="N107" s="58"/>
      <c r="O107" s="62"/>
      <c r="P107" s="62"/>
      <c r="Q107" s="62"/>
      <c r="R107" s="25"/>
      <c r="S107" s="25"/>
      <c r="T107" s="25"/>
      <c r="U107" s="25"/>
      <c r="V107" s="25"/>
      <c r="W107" s="25"/>
      <c r="X107" s="25"/>
    </row>
    <row r="108" spans="1:40" ht="15.6" thickBot="1" x14ac:dyDescent="0.4">
      <c r="B108" s="6"/>
      <c r="C108" s="6"/>
      <c r="D108" s="27"/>
      <c r="E108" s="27"/>
      <c r="F108" s="28"/>
      <c r="G108" s="28"/>
      <c r="J108" s="106"/>
      <c r="K108" s="106"/>
      <c r="L108" s="106"/>
      <c r="M108" s="36"/>
      <c r="N108" s="58"/>
      <c r="O108" s="62"/>
      <c r="P108" s="62"/>
      <c r="Q108" s="62"/>
      <c r="R108" s="25"/>
      <c r="S108" s="25"/>
      <c r="T108" s="25"/>
      <c r="U108" s="25"/>
      <c r="V108" s="25"/>
      <c r="W108" s="25"/>
      <c r="X108" s="25"/>
    </row>
    <row r="109" spans="1:40" ht="35.25" customHeight="1" thickBot="1" x14ac:dyDescent="0.4">
      <c r="B109" s="6"/>
      <c r="C109" s="162" t="s">
        <v>71</v>
      </c>
      <c r="D109" s="162"/>
      <c r="E109" s="162"/>
      <c r="F109" s="29"/>
      <c r="G109" s="148">
        <f>F103</f>
        <v>0</v>
      </c>
      <c r="J109" s="106"/>
      <c r="K109" s="106"/>
      <c r="L109" s="106"/>
      <c r="M109" s="36"/>
      <c r="N109" s="58"/>
      <c r="O109" s="62"/>
      <c r="P109" s="62"/>
      <c r="Q109" s="62"/>
      <c r="R109" s="25"/>
      <c r="S109" s="25"/>
      <c r="T109" s="25"/>
      <c r="U109" s="25"/>
      <c r="V109" s="25"/>
      <c r="W109" s="25"/>
      <c r="X109" s="25"/>
    </row>
    <row r="110" spans="1:40" ht="15.6" thickBot="1" x14ac:dyDescent="0.4">
      <c r="B110" s="6"/>
      <c r="C110" s="162" t="s">
        <v>72</v>
      </c>
      <c r="D110" s="162"/>
      <c r="E110" s="162"/>
      <c r="F110" s="29"/>
      <c r="G110" s="128">
        <f>BPU!E79</f>
        <v>0</v>
      </c>
      <c r="J110" s="106"/>
      <c r="K110" s="106"/>
      <c r="L110" s="106"/>
      <c r="M110" s="36"/>
      <c r="N110" s="58"/>
      <c r="O110" s="62"/>
      <c r="P110" s="62"/>
      <c r="Q110" s="62"/>
      <c r="R110" s="25"/>
      <c r="S110" s="25"/>
      <c r="T110" s="25"/>
      <c r="U110" s="25"/>
      <c r="V110" s="25"/>
      <c r="W110" s="25"/>
      <c r="X110" s="25"/>
    </row>
    <row r="111" spans="1:40" ht="19.2" x14ac:dyDescent="0.25">
      <c r="B111" s="163" t="s">
        <v>124</v>
      </c>
      <c r="C111" s="163"/>
      <c r="D111" s="163"/>
      <c r="E111" s="163"/>
      <c r="F111" s="26"/>
      <c r="G111" s="147">
        <f>G109+G110</f>
        <v>0</v>
      </c>
      <c r="J111" s="106"/>
      <c r="K111" s="106"/>
      <c r="L111" s="106"/>
      <c r="M111" s="36"/>
      <c r="N111" s="58"/>
      <c r="O111" s="62"/>
      <c r="P111" s="62"/>
      <c r="Q111" s="62"/>
      <c r="R111" s="25"/>
      <c r="S111" s="25"/>
      <c r="T111" s="25"/>
      <c r="U111" s="25"/>
      <c r="V111" s="25"/>
      <c r="W111" s="25"/>
      <c r="X111" s="25"/>
    </row>
    <row r="112" spans="1:40" ht="19.2" x14ac:dyDescent="0.25">
      <c r="B112" s="25"/>
      <c r="D112" s="160" t="s">
        <v>8</v>
      </c>
      <c r="E112" s="160"/>
      <c r="F112" s="161">
        <f>G111</f>
        <v>0</v>
      </c>
      <c r="G112" s="161"/>
      <c r="J112" s="106"/>
      <c r="K112" s="106"/>
      <c r="L112" s="106"/>
      <c r="M112" s="36"/>
      <c r="N112" s="58"/>
      <c r="O112" s="62"/>
      <c r="P112" s="62"/>
      <c r="Q112" s="62"/>
      <c r="R112" s="25"/>
      <c r="S112" s="25"/>
      <c r="T112" s="25"/>
      <c r="U112" s="25"/>
      <c r="V112" s="25"/>
      <c r="W112" s="25"/>
      <c r="X112" s="25"/>
    </row>
    <row r="113" spans="4:7" s="25" customFormat="1" ht="19.2" x14ac:dyDescent="0.25">
      <c r="D113" s="160" t="s">
        <v>10</v>
      </c>
      <c r="E113" s="160"/>
      <c r="F113" s="161">
        <f>F112*0.2</f>
        <v>0</v>
      </c>
      <c r="G113" s="161"/>
    </row>
    <row r="114" spans="4:7" s="25" customFormat="1" ht="19.2" x14ac:dyDescent="0.25">
      <c r="D114" s="160" t="s">
        <v>9</v>
      </c>
      <c r="E114" s="160"/>
      <c r="F114" s="161">
        <f>F113+F112</f>
        <v>0</v>
      </c>
      <c r="G114" s="161"/>
    </row>
  </sheetData>
  <mergeCells count="104">
    <mergeCell ref="A94:A95"/>
    <mergeCell ref="H14:L14"/>
    <mergeCell ref="A31:A37"/>
    <mergeCell ref="D94:D95"/>
    <mergeCell ref="E94:E95"/>
    <mergeCell ref="F94:F95"/>
    <mergeCell ref="G94:G95"/>
    <mergeCell ref="B94:B95"/>
    <mergeCell ref="C94:C95"/>
    <mergeCell ref="H76:I76"/>
    <mergeCell ref="H71:I71"/>
    <mergeCell ref="E55:E58"/>
    <mergeCell ref="F55:F58"/>
    <mergeCell ref="G55:G58"/>
    <mergeCell ref="H55:I55"/>
    <mergeCell ref="H58:I58"/>
    <mergeCell ref="H56:I56"/>
    <mergeCell ref="H57:I57"/>
    <mergeCell ref="U11:X11"/>
    <mergeCell ref="H11:K11"/>
    <mergeCell ref="C69:E69"/>
    <mergeCell ref="C31:C37"/>
    <mergeCell ref="F71:F74"/>
    <mergeCell ref="B9:E9"/>
    <mergeCell ref="B31:B37"/>
    <mergeCell ref="B55:B58"/>
    <mergeCell ref="A39:A40"/>
    <mergeCell ref="A55:A58"/>
    <mergeCell ref="C39:C40"/>
    <mergeCell ref="C55:C58"/>
    <mergeCell ref="Q1:R1"/>
    <mergeCell ref="Q2:R2"/>
    <mergeCell ref="U1:V1"/>
    <mergeCell ref="U2:V2"/>
    <mergeCell ref="B8:G8"/>
    <mergeCell ref="H6:N6"/>
    <mergeCell ref="B1:G1"/>
    <mergeCell ref="B2:G2"/>
    <mergeCell ref="B6:G6"/>
    <mergeCell ref="B3:G3"/>
    <mergeCell ref="B4:G4"/>
    <mergeCell ref="I1:K1"/>
    <mergeCell ref="M1:N1"/>
    <mergeCell ref="M2:N2"/>
    <mergeCell ref="O1:P1"/>
    <mergeCell ref="O2:P2"/>
    <mergeCell ref="AE78:AE79"/>
    <mergeCell ref="Z78:Z79"/>
    <mergeCell ref="AA78:AA79"/>
    <mergeCell ref="AB78:AB79"/>
    <mergeCell ref="AC78:AC79"/>
    <mergeCell ref="AD78:AD79"/>
    <mergeCell ref="Z75:Z77"/>
    <mergeCell ref="AC75:AC77"/>
    <mergeCell ref="AD75:AD77"/>
    <mergeCell ref="AE75:AE77"/>
    <mergeCell ref="AB75:AB77"/>
    <mergeCell ref="AA75:AA77"/>
    <mergeCell ref="D112:E112"/>
    <mergeCell ref="F112:G112"/>
    <mergeCell ref="H31:L31"/>
    <mergeCell ref="H32:L32"/>
    <mergeCell ref="H33:L33"/>
    <mergeCell ref="H62:I62"/>
    <mergeCell ref="D39:D40"/>
    <mergeCell ref="E39:E40"/>
    <mergeCell ref="F39:F40"/>
    <mergeCell ref="G39:G40"/>
    <mergeCell ref="G71:G74"/>
    <mergeCell ref="D55:D58"/>
    <mergeCell ref="H34:L34"/>
    <mergeCell ref="H35:L35"/>
    <mergeCell ref="D104:E104"/>
    <mergeCell ref="F104:G104"/>
    <mergeCell ref="D71:D74"/>
    <mergeCell ref="E71:E74"/>
    <mergeCell ref="L55:L58"/>
    <mergeCell ref="H72:I72"/>
    <mergeCell ref="H73:I73"/>
    <mergeCell ref="H74:I74"/>
    <mergeCell ref="M103:N103"/>
    <mergeCell ref="M104:N104"/>
    <mergeCell ref="M105:N105"/>
    <mergeCell ref="D31:D37"/>
    <mergeCell ref="D113:E113"/>
    <mergeCell ref="F113:G113"/>
    <mergeCell ref="D114:E114"/>
    <mergeCell ref="F114:G114"/>
    <mergeCell ref="C109:E109"/>
    <mergeCell ref="C110:E110"/>
    <mergeCell ref="B111:E111"/>
    <mergeCell ref="H36:L36"/>
    <mergeCell ref="H37:L37"/>
    <mergeCell ref="B102:C102"/>
    <mergeCell ref="B41:C41"/>
    <mergeCell ref="E31:E37"/>
    <mergeCell ref="F31:F37"/>
    <mergeCell ref="G31:G37"/>
    <mergeCell ref="H39:L39"/>
    <mergeCell ref="H40:L40"/>
    <mergeCell ref="D105:E105"/>
    <mergeCell ref="F105:G105"/>
    <mergeCell ref="D103:E103"/>
    <mergeCell ref="F103:G103"/>
  </mergeCells>
  <phoneticPr fontId="5" type="noConversion"/>
  <printOptions horizontalCentered="1"/>
  <pageMargins left="0.39370078740157483" right="0.27559055118110237" top="0.43307086614173229" bottom="0.55118110236220474" header="0.31496062992125984" footer="0.27559055118110237"/>
  <pageSetup paperSize="9" scale="44" firstPageNumber="0" fitToHeight="2" orientation="portrait" r:id="rId1"/>
  <headerFooter alignWithMargins="0">
    <oddHeader>&amp;CAD Ingé - DPGF</oddHeader>
    <oddFooter>&amp;RPage &amp;P sur &amp;N</oddFooter>
  </headerFooter>
  <rowBreaks count="3" manualBreakCount="3">
    <brk id="27" max="16383" man="1"/>
    <brk id="66" max="16383" man="1"/>
    <brk id="100" max="16383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8008C-B6E8-4164-AD70-6721B376DA87}">
  <dimension ref="A1:F84"/>
  <sheetViews>
    <sheetView view="pageBreakPreview" topLeftCell="A62" zoomScaleNormal="70" zoomScaleSheetLayoutView="100" workbookViewId="0">
      <selection activeCell="A6" sqref="A6:F6"/>
    </sheetView>
  </sheetViews>
  <sheetFormatPr baseColWidth="10" defaultColWidth="11.44140625" defaultRowHeight="15" x14ac:dyDescent="0.35"/>
  <cols>
    <col min="1" max="1" width="10.44140625" style="81" customWidth="1"/>
    <col min="2" max="2" width="88.5546875" style="6" customWidth="1"/>
    <col min="3" max="3" width="13.88671875" style="6" customWidth="1"/>
    <col min="4" max="4" width="13.88671875" style="80" customWidth="1"/>
    <col min="5" max="5" width="13.88671875" style="5" customWidth="1"/>
    <col min="6" max="6" width="13.88671875" style="6" customWidth="1"/>
    <col min="7" max="8" width="14.44140625" style="6" customWidth="1"/>
    <col min="9" max="257" width="11.44140625" style="6"/>
    <col min="258" max="258" width="5.5546875" style="6" customWidth="1"/>
    <col min="259" max="259" width="88.5546875" style="6" customWidth="1"/>
    <col min="260" max="260" width="13.44140625" style="6" customWidth="1"/>
    <col min="261" max="261" width="32.44140625" style="6" customWidth="1"/>
    <col min="262" max="262" width="1.109375" style="6" customWidth="1"/>
    <col min="263" max="263" width="0" style="6" hidden="1" customWidth="1"/>
    <col min="264" max="513" width="11.44140625" style="6"/>
    <col min="514" max="514" width="5.5546875" style="6" customWidth="1"/>
    <col min="515" max="515" width="88.5546875" style="6" customWidth="1"/>
    <col min="516" max="516" width="13.44140625" style="6" customWidth="1"/>
    <col min="517" max="517" width="32.44140625" style="6" customWidth="1"/>
    <col min="518" max="518" width="1.109375" style="6" customWidth="1"/>
    <col min="519" max="519" width="0" style="6" hidden="1" customWidth="1"/>
    <col min="520" max="769" width="11.44140625" style="6"/>
    <col min="770" max="770" width="5.5546875" style="6" customWidth="1"/>
    <col min="771" max="771" width="88.5546875" style="6" customWidth="1"/>
    <col min="772" max="772" width="13.44140625" style="6" customWidth="1"/>
    <col min="773" max="773" width="32.44140625" style="6" customWidth="1"/>
    <col min="774" max="774" width="1.109375" style="6" customWidth="1"/>
    <col min="775" max="775" width="0" style="6" hidden="1" customWidth="1"/>
    <col min="776" max="1025" width="11.44140625" style="6"/>
    <col min="1026" max="1026" width="5.5546875" style="6" customWidth="1"/>
    <col min="1027" max="1027" width="88.5546875" style="6" customWidth="1"/>
    <col min="1028" max="1028" width="13.44140625" style="6" customWidth="1"/>
    <col min="1029" max="1029" width="32.44140625" style="6" customWidth="1"/>
    <col min="1030" max="1030" width="1.109375" style="6" customWidth="1"/>
    <col min="1031" max="1031" width="0" style="6" hidden="1" customWidth="1"/>
    <col min="1032" max="1281" width="11.44140625" style="6"/>
    <col min="1282" max="1282" width="5.5546875" style="6" customWidth="1"/>
    <col min="1283" max="1283" width="88.5546875" style="6" customWidth="1"/>
    <col min="1284" max="1284" width="13.44140625" style="6" customWidth="1"/>
    <col min="1285" max="1285" width="32.44140625" style="6" customWidth="1"/>
    <col min="1286" max="1286" width="1.109375" style="6" customWidth="1"/>
    <col min="1287" max="1287" width="0" style="6" hidden="1" customWidth="1"/>
    <col min="1288" max="1537" width="11.44140625" style="6"/>
    <col min="1538" max="1538" width="5.5546875" style="6" customWidth="1"/>
    <col min="1539" max="1539" width="88.5546875" style="6" customWidth="1"/>
    <col min="1540" max="1540" width="13.44140625" style="6" customWidth="1"/>
    <col min="1541" max="1541" width="32.44140625" style="6" customWidth="1"/>
    <col min="1542" max="1542" width="1.109375" style="6" customWidth="1"/>
    <col min="1543" max="1543" width="0" style="6" hidden="1" customWidth="1"/>
    <col min="1544" max="1793" width="11.44140625" style="6"/>
    <col min="1794" max="1794" width="5.5546875" style="6" customWidth="1"/>
    <col min="1795" max="1795" width="88.5546875" style="6" customWidth="1"/>
    <col min="1796" max="1796" width="13.44140625" style="6" customWidth="1"/>
    <col min="1797" max="1797" width="32.44140625" style="6" customWidth="1"/>
    <col min="1798" max="1798" width="1.109375" style="6" customWidth="1"/>
    <col min="1799" max="1799" width="0" style="6" hidden="1" customWidth="1"/>
    <col min="1800" max="2049" width="11.44140625" style="6"/>
    <col min="2050" max="2050" width="5.5546875" style="6" customWidth="1"/>
    <col min="2051" max="2051" width="88.5546875" style="6" customWidth="1"/>
    <col min="2052" max="2052" width="13.44140625" style="6" customWidth="1"/>
    <col min="2053" max="2053" width="32.44140625" style="6" customWidth="1"/>
    <col min="2054" max="2054" width="1.109375" style="6" customWidth="1"/>
    <col min="2055" max="2055" width="0" style="6" hidden="1" customWidth="1"/>
    <col min="2056" max="2305" width="11.44140625" style="6"/>
    <col min="2306" max="2306" width="5.5546875" style="6" customWidth="1"/>
    <col min="2307" max="2307" width="88.5546875" style="6" customWidth="1"/>
    <col min="2308" max="2308" width="13.44140625" style="6" customWidth="1"/>
    <col min="2309" max="2309" width="32.44140625" style="6" customWidth="1"/>
    <col min="2310" max="2310" width="1.109375" style="6" customWidth="1"/>
    <col min="2311" max="2311" width="0" style="6" hidden="1" customWidth="1"/>
    <col min="2312" max="2561" width="11.44140625" style="6"/>
    <col min="2562" max="2562" width="5.5546875" style="6" customWidth="1"/>
    <col min="2563" max="2563" width="88.5546875" style="6" customWidth="1"/>
    <col min="2564" max="2564" width="13.44140625" style="6" customWidth="1"/>
    <col min="2565" max="2565" width="32.44140625" style="6" customWidth="1"/>
    <col min="2566" max="2566" width="1.109375" style="6" customWidth="1"/>
    <col min="2567" max="2567" width="0" style="6" hidden="1" customWidth="1"/>
    <col min="2568" max="2817" width="11.44140625" style="6"/>
    <col min="2818" max="2818" width="5.5546875" style="6" customWidth="1"/>
    <col min="2819" max="2819" width="88.5546875" style="6" customWidth="1"/>
    <col min="2820" max="2820" width="13.44140625" style="6" customWidth="1"/>
    <col min="2821" max="2821" width="32.44140625" style="6" customWidth="1"/>
    <col min="2822" max="2822" width="1.109375" style="6" customWidth="1"/>
    <col min="2823" max="2823" width="0" style="6" hidden="1" customWidth="1"/>
    <col min="2824" max="3073" width="11.44140625" style="6"/>
    <col min="3074" max="3074" width="5.5546875" style="6" customWidth="1"/>
    <col min="3075" max="3075" width="88.5546875" style="6" customWidth="1"/>
    <col min="3076" max="3076" width="13.44140625" style="6" customWidth="1"/>
    <col min="3077" max="3077" width="32.44140625" style="6" customWidth="1"/>
    <col min="3078" max="3078" width="1.109375" style="6" customWidth="1"/>
    <col min="3079" max="3079" width="0" style="6" hidden="1" customWidth="1"/>
    <col min="3080" max="3329" width="11.44140625" style="6"/>
    <col min="3330" max="3330" width="5.5546875" style="6" customWidth="1"/>
    <col min="3331" max="3331" width="88.5546875" style="6" customWidth="1"/>
    <col min="3332" max="3332" width="13.44140625" style="6" customWidth="1"/>
    <col min="3333" max="3333" width="32.44140625" style="6" customWidth="1"/>
    <col min="3334" max="3334" width="1.109375" style="6" customWidth="1"/>
    <col min="3335" max="3335" width="0" style="6" hidden="1" customWidth="1"/>
    <col min="3336" max="3585" width="11.44140625" style="6"/>
    <col min="3586" max="3586" width="5.5546875" style="6" customWidth="1"/>
    <col min="3587" max="3587" width="88.5546875" style="6" customWidth="1"/>
    <col min="3588" max="3588" width="13.44140625" style="6" customWidth="1"/>
    <col min="3589" max="3589" width="32.44140625" style="6" customWidth="1"/>
    <col min="3590" max="3590" width="1.109375" style="6" customWidth="1"/>
    <col min="3591" max="3591" width="0" style="6" hidden="1" customWidth="1"/>
    <col min="3592" max="3841" width="11.44140625" style="6"/>
    <col min="3842" max="3842" width="5.5546875" style="6" customWidth="1"/>
    <col min="3843" max="3843" width="88.5546875" style="6" customWidth="1"/>
    <col min="3844" max="3844" width="13.44140625" style="6" customWidth="1"/>
    <col min="3845" max="3845" width="32.44140625" style="6" customWidth="1"/>
    <col min="3846" max="3846" width="1.109375" style="6" customWidth="1"/>
    <col min="3847" max="3847" width="0" style="6" hidden="1" customWidth="1"/>
    <col min="3848" max="4097" width="11.44140625" style="6"/>
    <col min="4098" max="4098" width="5.5546875" style="6" customWidth="1"/>
    <col min="4099" max="4099" width="88.5546875" style="6" customWidth="1"/>
    <col min="4100" max="4100" width="13.44140625" style="6" customWidth="1"/>
    <col min="4101" max="4101" width="32.44140625" style="6" customWidth="1"/>
    <col min="4102" max="4102" width="1.109375" style="6" customWidth="1"/>
    <col min="4103" max="4103" width="0" style="6" hidden="1" customWidth="1"/>
    <col min="4104" max="4353" width="11.44140625" style="6"/>
    <col min="4354" max="4354" width="5.5546875" style="6" customWidth="1"/>
    <col min="4355" max="4355" width="88.5546875" style="6" customWidth="1"/>
    <col min="4356" max="4356" width="13.44140625" style="6" customWidth="1"/>
    <col min="4357" max="4357" width="32.44140625" style="6" customWidth="1"/>
    <col min="4358" max="4358" width="1.109375" style="6" customWidth="1"/>
    <col min="4359" max="4359" width="0" style="6" hidden="1" customWidth="1"/>
    <col min="4360" max="4609" width="11.44140625" style="6"/>
    <col min="4610" max="4610" width="5.5546875" style="6" customWidth="1"/>
    <col min="4611" max="4611" width="88.5546875" style="6" customWidth="1"/>
    <col min="4612" max="4612" width="13.44140625" style="6" customWidth="1"/>
    <col min="4613" max="4613" width="32.44140625" style="6" customWidth="1"/>
    <col min="4614" max="4614" width="1.109375" style="6" customWidth="1"/>
    <col min="4615" max="4615" width="0" style="6" hidden="1" customWidth="1"/>
    <col min="4616" max="4865" width="11.44140625" style="6"/>
    <col min="4866" max="4866" width="5.5546875" style="6" customWidth="1"/>
    <col min="4867" max="4867" width="88.5546875" style="6" customWidth="1"/>
    <col min="4868" max="4868" width="13.44140625" style="6" customWidth="1"/>
    <col min="4869" max="4869" width="32.44140625" style="6" customWidth="1"/>
    <col min="4870" max="4870" width="1.109375" style="6" customWidth="1"/>
    <col min="4871" max="4871" width="0" style="6" hidden="1" customWidth="1"/>
    <col min="4872" max="5121" width="11.44140625" style="6"/>
    <col min="5122" max="5122" width="5.5546875" style="6" customWidth="1"/>
    <col min="5123" max="5123" width="88.5546875" style="6" customWidth="1"/>
    <col min="5124" max="5124" width="13.44140625" style="6" customWidth="1"/>
    <col min="5125" max="5125" width="32.44140625" style="6" customWidth="1"/>
    <col min="5126" max="5126" width="1.109375" style="6" customWidth="1"/>
    <col min="5127" max="5127" width="0" style="6" hidden="1" customWidth="1"/>
    <col min="5128" max="5377" width="11.44140625" style="6"/>
    <col min="5378" max="5378" width="5.5546875" style="6" customWidth="1"/>
    <col min="5379" max="5379" width="88.5546875" style="6" customWidth="1"/>
    <col min="5380" max="5380" width="13.44140625" style="6" customWidth="1"/>
    <col min="5381" max="5381" width="32.44140625" style="6" customWidth="1"/>
    <col min="5382" max="5382" width="1.109375" style="6" customWidth="1"/>
    <col min="5383" max="5383" width="0" style="6" hidden="1" customWidth="1"/>
    <col min="5384" max="5633" width="11.44140625" style="6"/>
    <col min="5634" max="5634" width="5.5546875" style="6" customWidth="1"/>
    <col min="5635" max="5635" width="88.5546875" style="6" customWidth="1"/>
    <col min="5636" max="5636" width="13.44140625" style="6" customWidth="1"/>
    <col min="5637" max="5637" width="32.44140625" style="6" customWidth="1"/>
    <col min="5638" max="5638" width="1.109375" style="6" customWidth="1"/>
    <col min="5639" max="5639" width="0" style="6" hidden="1" customWidth="1"/>
    <col min="5640" max="5889" width="11.44140625" style="6"/>
    <col min="5890" max="5890" width="5.5546875" style="6" customWidth="1"/>
    <col min="5891" max="5891" width="88.5546875" style="6" customWidth="1"/>
    <col min="5892" max="5892" width="13.44140625" style="6" customWidth="1"/>
    <col min="5893" max="5893" width="32.44140625" style="6" customWidth="1"/>
    <col min="5894" max="5894" width="1.109375" style="6" customWidth="1"/>
    <col min="5895" max="5895" width="0" style="6" hidden="1" customWidth="1"/>
    <col min="5896" max="6145" width="11.44140625" style="6"/>
    <col min="6146" max="6146" width="5.5546875" style="6" customWidth="1"/>
    <col min="6147" max="6147" width="88.5546875" style="6" customWidth="1"/>
    <col min="6148" max="6148" width="13.44140625" style="6" customWidth="1"/>
    <col min="6149" max="6149" width="32.44140625" style="6" customWidth="1"/>
    <col min="6150" max="6150" width="1.109375" style="6" customWidth="1"/>
    <col min="6151" max="6151" width="0" style="6" hidden="1" customWidth="1"/>
    <col min="6152" max="6401" width="11.44140625" style="6"/>
    <col min="6402" max="6402" width="5.5546875" style="6" customWidth="1"/>
    <col min="6403" max="6403" width="88.5546875" style="6" customWidth="1"/>
    <col min="6404" max="6404" width="13.44140625" style="6" customWidth="1"/>
    <col min="6405" max="6405" width="32.44140625" style="6" customWidth="1"/>
    <col min="6406" max="6406" width="1.109375" style="6" customWidth="1"/>
    <col min="6407" max="6407" width="0" style="6" hidden="1" customWidth="1"/>
    <col min="6408" max="6657" width="11.44140625" style="6"/>
    <col min="6658" max="6658" width="5.5546875" style="6" customWidth="1"/>
    <col min="6659" max="6659" width="88.5546875" style="6" customWidth="1"/>
    <col min="6660" max="6660" width="13.44140625" style="6" customWidth="1"/>
    <col min="6661" max="6661" width="32.44140625" style="6" customWidth="1"/>
    <col min="6662" max="6662" width="1.109375" style="6" customWidth="1"/>
    <col min="6663" max="6663" width="0" style="6" hidden="1" customWidth="1"/>
    <col min="6664" max="6913" width="11.44140625" style="6"/>
    <col min="6914" max="6914" width="5.5546875" style="6" customWidth="1"/>
    <col min="6915" max="6915" width="88.5546875" style="6" customWidth="1"/>
    <col min="6916" max="6916" width="13.44140625" style="6" customWidth="1"/>
    <col min="6917" max="6917" width="32.44140625" style="6" customWidth="1"/>
    <col min="6918" max="6918" width="1.109375" style="6" customWidth="1"/>
    <col min="6919" max="6919" width="0" style="6" hidden="1" customWidth="1"/>
    <col min="6920" max="7169" width="11.44140625" style="6"/>
    <col min="7170" max="7170" width="5.5546875" style="6" customWidth="1"/>
    <col min="7171" max="7171" width="88.5546875" style="6" customWidth="1"/>
    <col min="7172" max="7172" width="13.44140625" style="6" customWidth="1"/>
    <col min="7173" max="7173" width="32.44140625" style="6" customWidth="1"/>
    <col min="7174" max="7174" width="1.109375" style="6" customWidth="1"/>
    <col min="7175" max="7175" width="0" style="6" hidden="1" customWidth="1"/>
    <col min="7176" max="7425" width="11.44140625" style="6"/>
    <col min="7426" max="7426" width="5.5546875" style="6" customWidth="1"/>
    <col min="7427" max="7427" width="88.5546875" style="6" customWidth="1"/>
    <col min="7428" max="7428" width="13.44140625" style="6" customWidth="1"/>
    <col min="7429" max="7429" width="32.44140625" style="6" customWidth="1"/>
    <col min="7430" max="7430" width="1.109375" style="6" customWidth="1"/>
    <col min="7431" max="7431" width="0" style="6" hidden="1" customWidth="1"/>
    <col min="7432" max="7681" width="11.44140625" style="6"/>
    <col min="7682" max="7682" width="5.5546875" style="6" customWidth="1"/>
    <col min="7683" max="7683" width="88.5546875" style="6" customWidth="1"/>
    <col min="7684" max="7684" width="13.44140625" style="6" customWidth="1"/>
    <col min="7685" max="7685" width="32.44140625" style="6" customWidth="1"/>
    <col min="7686" max="7686" width="1.109375" style="6" customWidth="1"/>
    <col min="7687" max="7687" width="0" style="6" hidden="1" customWidth="1"/>
    <col min="7688" max="7937" width="11.44140625" style="6"/>
    <col min="7938" max="7938" width="5.5546875" style="6" customWidth="1"/>
    <col min="7939" max="7939" width="88.5546875" style="6" customWidth="1"/>
    <col min="7940" max="7940" width="13.44140625" style="6" customWidth="1"/>
    <col min="7941" max="7941" width="32.44140625" style="6" customWidth="1"/>
    <col min="7942" max="7942" width="1.109375" style="6" customWidth="1"/>
    <col min="7943" max="7943" width="0" style="6" hidden="1" customWidth="1"/>
    <col min="7944" max="8193" width="11.44140625" style="6"/>
    <col min="8194" max="8194" width="5.5546875" style="6" customWidth="1"/>
    <col min="8195" max="8195" width="88.5546875" style="6" customWidth="1"/>
    <col min="8196" max="8196" width="13.44140625" style="6" customWidth="1"/>
    <col min="8197" max="8197" width="32.44140625" style="6" customWidth="1"/>
    <col min="8198" max="8198" width="1.109375" style="6" customWidth="1"/>
    <col min="8199" max="8199" width="0" style="6" hidden="1" customWidth="1"/>
    <col min="8200" max="8449" width="11.44140625" style="6"/>
    <col min="8450" max="8450" width="5.5546875" style="6" customWidth="1"/>
    <col min="8451" max="8451" width="88.5546875" style="6" customWidth="1"/>
    <col min="8452" max="8452" width="13.44140625" style="6" customWidth="1"/>
    <col min="8453" max="8453" width="32.44140625" style="6" customWidth="1"/>
    <col min="8454" max="8454" width="1.109375" style="6" customWidth="1"/>
    <col min="8455" max="8455" width="0" style="6" hidden="1" customWidth="1"/>
    <col min="8456" max="8705" width="11.44140625" style="6"/>
    <col min="8706" max="8706" width="5.5546875" style="6" customWidth="1"/>
    <col min="8707" max="8707" width="88.5546875" style="6" customWidth="1"/>
    <col min="8708" max="8708" width="13.44140625" style="6" customWidth="1"/>
    <col min="8709" max="8709" width="32.44140625" style="6" customWidth="1"/>
    <col min="8710" max="8710" width="1.109375" style="6" customWidth="1"/>
    <col min="8711" max="8711" width="0" style="6" hidden="1" customWidth="1"/>
    <col min="8712" max="8961" width="11.44140625" style="6"/>
    <col min="8962" max="8962" width="5.5546875" style="6" customWidth="1"/>
    <col min="8963" max="8963" width="88.5546875" style="6" customWidth="1"/>
    <col min="8964" max="8964" width="13.44140625" style="6" customWidth="1"/>
    <col min="8965" max="8965" width="32.44140625" style="6" customWidth="1"/>
    <col min="8966" max="8966" width="1.109375" style="6" customWidth="1"/>
    <col min="8967" max="8967" width="0" style="6" hidden="1" customWidth="1"/>
    <col min="8968" max="9217" width="11.44140625" style="6"/>
    <col min="9218" max="9218" width="5.5546875" style="6" customWidth="1"/>
    <col min="9219" max="9219" width="88.5546875" style="6" customWidth="1"/>
    <col min="9220" max="9220" width="13.44140625" style="6" customWidth="1"/>
    <col min="9221" max="9221" width="32.44140625" style="6" customWidth="1"/>
    <col min="9222" max="9222" width="1.109375" style="6" customWidth="1"/>
    <col min="9223" max="9223" width="0" style="6" hidden="1" customWidth="1"/>
    <col min="9224" max="9473" width="11.44140625" style="6"/>
    <col min="9474" max="9474" width="5.5546875" style="6" customWidth="1"/>
    <col min="9475" max="9475" width="88.5546875" style="6" customWidth="1"/>
    <col min="9476" max="9476" width="13.44140625" style="6" customWidth="1"/>
    <col min="9477" max="9477" width="32.44140625" style="6" customWidth="1"/>
    <col min="9478" max="9478" width="1.109375" style="6" customWidth="1"/>
    <col min="9479" max="9479" width="0" style="6" hidden="1" customWidth="1"/>
    <col min="9480" max="9729" width="11.44140625" style="6"/>
    <col min="9730" max="9730" width="5.5546875" style="6" customWidth="1"/>
    <col min="9731" max="9731" width="88.5546875" style="6" customWidth="1"/>
    <col min="9732" max="9732" width="13.44140625" style="6" customWidth="1"/>
    <col min="9733" max="9733" width="32.44140625" style="6" customWidth="1"/>
    <col min="9734" max="9734" width="1.109375" style="6" customWidth="1"/>
    <col min="9735" max="9735" width="0" style="6" hidden="1" customWidth="1"/>
    <col min="9736" max="9985" width="11.44140625" style="6"/>
    <col min="9986" max="9986" width="5.5546875" style="6" customWidth="1"/>
    <col min="9987" max="9987" width="88.5546875" style="6" customWidth="1"/>
    <col min="9988" max="9988" width="13.44140625" style="6" customWidth="1"/>
    <col min="9989" max="9989" width="32.44140625" style="6" customWidth="1"/>
    <col min="9990" max="9990" width="1.109375" style="6" customWidth="1"/>
    <col min="9991" max="9991" width="0" style="6" hidden="1" customWidth="1"/>
    <col min="9992" max="10241" width="11.44140625" style="6"/>
    <col min="10242" max="10242" width="5.5546875" style="6" customWidth="1"/>
    <col min="10243" max="10243" width="88.5546875" style="6" customWidth="1"/>
    <col min="10244" max="10244" width="13.44140625" style="6" customWidth="1"/>
    <col min="10245" max="10245" width="32.44140625" style="6" customWidth="1"/>
    <col min="10246" max="10246" width="1.109375" style="6" customWidth="1"/>
    <col min="10247" max="10247" width="0" style="6" hidden="1" customWidth="1"/>
    <col min="10248" max="10497" width="11.44140625" style="6"/>
    <col min="10498" max="10498" width="5.5546875" style="6" customWidth="1"/>
    <col min="10499" max="10499" width="88.5546875" style="6" customWidth="1"/>
    <col min="10500" max="10500" width="13.44140625" style="6" customWidth="1"/>
    <col min="10501" max="10501" width="32.44140625" style="6" customWidth="1"/>
    <col min="10502" max="10502" width="1.109375" style="6" customWidth="1"/>
    <col min="10503" max="10503" width="0" style="6" hidden="1" customWidth="1"/>
    <col min="10504" max="10753" width="11.44140625" style="6"/>
    <col min="10754" max="10754" width="5.5546875" style="6" customWidth="1"/>
    <col min="10755" max="10755" width="88.5546875" style="6" customWidth="1"/>
    <col min="10756" max="10756" width="13.44140625" style="6" customWidth="1"/>
    <col min="10757" max="10757" width="32.44140625" style="6" customWidth="1"/>
    <col min="10758" max="10758" width="1.109375" style="6" customWidth="1"/>
    <col min="10759" max="10759" width="0" style="6" hidden="1" customWidth="1"/>
    <col min="10760" max="11009" width="11.44140625" style="6"/>
    <col min="11010" max="11010" width="5.5546875" style="6" customWidth="1"/>
    <col min="11011" max="11011" width="88.5546875" style="6" customWidth="1"/>
    <col min="11012" max="11012" width="13.44140625" style="6" customWidth="1"/>
    <col min="11013" max="11013" width="32.44140625" style="6" customWidth="1"/>
    <col min="11014" max="11014" width="1.109375" style="6" customWidth="1"/>
    <col min="11015" max="11015" width="0" style="6" hidden="1" customWidth="1"/>
    <col min="11016" max="11265" width="11.44140625" style="6"/>
    <col min="11266" max="11266" width="5.5546875" style="6" customWidth="1"/>
    <col min="11267" max="11267" width="88.5546875" style="6" customWidth="1"/>
    <col min="11268" max="11268" width="13.44140625" style="6" customWidth="1"/>
    <col min="11269" max="11269" width="32.44140625" style="6" customWidth="1"/>
    <col min="11270" max="11270" width="1.109375" style="6" customWidth="1"/>
    <col min="11271" max="11271" width="0" style="6" hidden="1" customWidth="1"/>
    <col min="11272" max="11521" width="11.44140625" style="6"/>
    <col min="11522" max="11522" width="5.5546875" style="6" customWidth="1"/>
    <col min="11523" max="11523" width="88.5546875" style="6" customWidth="1"/>
    <col min="11524" max="11524" width="13.44140625" style="6" customWidth="1"/>
    <col min="11525" max="11525" width="32.44140625" style="6" customWidth="1"/>
    <col min="11526" max="11526" width="1.109375" style="6" customWidth="1"/>
    <col min="11527" max="11527" width="0" style="6" hidden="1" customWidth="1"/>
    <col min="11528" max="11777" width="11.44140625" style="6"/>
    <col min="11778" max="11778" width="5.5546875" style="6" customWidth="1"/>
    <col min="11779" max="11779" width="88.5546875" style="6" customWidth="1"/>
    <col min="11780" max="11780" width="13.44140625" style="6" customWidth="1"/>
    <col min="11781" max="11781" width="32.44140625" style="6" customWidth="1"/>
    <col min="11782" max="11782" width="1.109375" style="6" customWidth="1"/>
    <col min="11783" max="11783" width="0" style="6" hidden="1" customWidth="1"/>
    <col min="11784" max="12033" width="11.44140625" style="6"/>
    <col min="12034" max="12034" width="5.5546875" style="6" customWidth="1"/>
    <col min="12035" max="12035" width="88.5546875" style="6" customWidth="1"/>
    <col min="12036" max="12036" width="13.44140625" style="6" customWidth="1"/>
    <col min="12037" max="12037" width="32.44140625" style="6" customWidth="1"/>
    <col min="12038" max="12038" width="1.109375" style="6" customWidth="1"/>
    <col min="12039" max="12039" width="0" style="6" hidden="1" customWidth="1"/>
    <col min="12040" max="12289" width="11.44140625" style="6"/>
    <col min="12290" max="12290" width="5.5546875" style="6" customWidth="1"/>
    <col min="12291" max="12291" width="88.5546875" style="6" customWidth="1"/>
    <col min="12292" max="12292" width="13.44140625" style="6" customWidth="1"/>
    <col min="12293" max="12293" width="32.44140625" style="6" customWidth="1"/>
    <col min="12294" max="12294" width="1.109375" style="6" customWidth="1"/>
    <col min="12295" max="12295" width="0" style="6" hidden="1" customWidth="1"/>
    <col min="12296" max="12545" width="11.44140625" style="6"/>
    <col min="12546" max="12546" width="5.5546875" style="6" customWidth="1"/>
    <col min="12547" max="12547" width="88.5546875" style="6" customWidth="1"/>
    <col min="12548" max="12548" width="13.44140625" style="6" customWidth="1"/>
    <col min="12549" max="12549" width="32.44140625" style="6" customWidth="1"/>
    <col min="12550" max="12550" width="1.109375" style="6" customWidth="1"/>
    <col min="12551" max="12551" width="0" style="6" hidden="1" customWidth="1"/>
    <col min="12552" max="12801" width="11.44140625" style="6"/>
    <col min="12802" max="12802" width="5.5546875" style="6" customWidth="1"/>
    <col min="12803" max="12803" width="88.5546875" style="6" customWidth="1"/>
    <col min="12804" max="12804" width="13.44140625" style="6" customWidth="1"/>
    <col min="12805" max="12805" width="32.44140625" style="6" customWidth="1"/>
    <col min="12806" max="12806" width="1.109375" style="6" customWidth="1"/>
    <col min="12807" max="12807" width="0" style="6" hidden="1" customWidth="1"/>
    <col min="12808" max="13057" width="11.44140625" style="6"/>
    <col min="13058" max="13058" width="5.5546875" style="6" customWidth="1"/>
    <col min="13059" max="13059" width="88.5546875" style="6" customWidth="1"/>
    <col min="13060" max="13060" width="13.44140625" style="6" customWidth="1"/>
    <col min="13061" max="13061" width="32.44140625" style="6" customWidth="1"/>
    <col min="13062" max="13062" width="1.109375" style="6" customWidth="1"/>
    <col min="13063" max="13063" width="0" style="6" hidden="1" customWidth="1"/>
    <col min="13064" max="13313" width="11.44140625" style="6"/>
    <col min="13314" max="13314" width="5.5546875" style="6" customWidth="1"/>
    <col min="13315" max="13315" width="88.5546875" style="6" customWidth="1"/>
    <col min="13316" max="13316" width="13.44140625" style="6" customWidth="1"/>
    <col min="13317" max="13317" width="32.44140625" style="6" customWidth="1"/>
    <col min="13318" max="13318" width="1.109375" style="6" customWidth="1"/>
    <col min="13319" max="13319" width="0" style="6" hidden="1" customWidth="1"/>
    <col min="13320" max="13569" width="11.44140625" style="6"/>
    <col min="13570" max="13570" width="5.5546875" style="6" customWidth="1"/>
    <col min="13571" max="13571" width="88.5546875" style="6" customWidth="1"/>
    <col min="13572" max="13572" width="13.44140625" style="6" customWidth="1"/>
    <col min="13573" max="13573" width="32.44140625" style="6" customWidth="1"/>
    <col min="13574" max="13574" width="1.109375" style="6" customWidth="1"/>
    <col min="13575" max="13575" width="0" style="6" hidden="1" customWidth="1"/>
    <col min="13576" max="13825" width="11.44140625" style="6"/>
    <col min="13826" max="13826" width="5.5546875" style="6" customWidth="1"/>
    <col min="13827" max="13827" width="88.5546875" style="6" customWidth="1"/>
    <col min="13828" max="13828" width="13.44140625" style="6" customWidth="1"/>
    <col min="13829" max="13829" width="32.44140625" style="6" customWidth="1"/>
    <col min="13830" max="13830" width="1.109375" style="6" customWidth="1"/>
    <col min="13831" max="13831" width="0" style="6" hidden="1" customWidth="1"/>
    <col min="13832" max="14081" width="11.44140625" style="6"/>
    <col min="14082" max="14082" width="5.5546875" style="6" customWidth="1"/>
    <col min="14083" max="14083" width="88.5546875" style="6" customWidth="1"/>
    <col min="14084" max="14084" width="13.44140625" style="6" customWidth="1"/>
    <col min="14085" max="14085" width="32.44140625" style="6" customWidth="1"/>
    <col min="14086" max="14086" width="1.109375" style="6" customWidth="1"/>
    <col min="14087" max="14087" width="0" style="6" hidden="1" customWidth="1"/>
    <col min="14088" max="14337" width="11.44140625" style="6"/>
    <col min="14338" max="14338" width="5.5546875" style="6" customWidth="1"/>
    <col min="14339" max="14339" width="88.5546875" style="6" customWidth="1"/>
    <col min="14340" max="14340" width="13.44140625" style="6" customWidth="1"/>
    <col min="14341" max="14341" width="32.44140625" style="6" customWidth="1"/>
    <col min="14342" max="14342" width="1.109375" style="6" customWidth="1"/>
    <col min="14343" max="14343" width="0" style="6" hidden="1" customWidth="1"/>
    <col min="14344" max="14593" width="11.44140625" style="6"/>
    <col min="14594" max="14594" width="5.5546875" style="6" customWidth="1"/>
    <col min="14595" max="14595" width="88.5546875" style="6" customWidth="1"/>
    <col min="14596" max="14596" width="13.44140625" style="6" customWidth="1"/>
    <col min="14597" max="14597" width="32.44140625" style="6" customWidth="1"/>
    <col min="14598" max="14598" width="1.109375" style="6" customWidth="1"/>
    <col min="14599" max="14599" width="0" style="6" hidden="1" customWidth="1"/>
    <col min="14600" max="14849" width="11.44140625" style="6"/>
    <col min="14850" max="14850" width="5.5546875" style="6" customWidth="1"/>
    <col min="14851" max="14851" width="88.5546875" style="6" customWidth="1"/>
    <col min="14852" max="14852" width="13.44140625" style="6" customWidth="1"/>
    <col min="14853" max="14853" width="32.44140625" style="6" customWidth="1"/>
    <col min="14854" max="14854" width="1.109375" style="6" customWidth="1"/>
    <col min="14855" max="14855" width="0" style="6" hidden="1" customWidth="1"/>
    <col min="14856" max="15105" width="11.44140625" style="6"/>
    <col min="15106" max="15106" width="5.5546875" style="6" customWidth="1"/>
    <col min="15107" max="15107" width="88.5546875" style="6" customWidth="1"/>
    <col min="15108" max="15108" width="13.44140625" style="6" customWidth="1"/>
    <col min="15109" max="15109" width="32.44140625" style="6" customWidth="1"/>
    <col min="15110" max="15110" width="1.109375" style="6" customWidth="1"/>
    <col min="15111" max="15111" width="0" style="6" hidden="1" customWidth="1"/>
    <col min="15112" max="15361" width="11.44140625" style="6"/>
    <col min="15362" max="15362" width="5.5546875" style="6" customWidth="1"/>
    <col min="15363" max="15363" width="88.5546875" style="6" customWidth="1"/>
    <col min="15364" max="15364" width="13.44140625" style="6" customWidth="1"/>
    <col min="15365" max="15365" width="32.44140625" style="6" customWidth="1"/>
    <col min="15366" max="15366" width="1.109375" style="6" customWidth="1"/>
    <col min="15367" max="15367" width="0" style="6" hidden="1" customWidth="1"/>
    <col min="15368" max="15617" width="11.44140625" style="6"/>
    <col min="15618" max="15618" width="5.5546875" style="6" customWidth="1"/>
    <col min="15619" max="15619" width="88.5546875" style="6" customWidth="1"/>
    <col min="15620" max="15620" width="13.44140625" style="6" customWidth="1"/>
    <col min="15621" max="15621" width="32.44140625" style="6" customWidth="1"/>
    <col min="15622" max="15622" width="1.109375" style="6" customWidth="1"/>
    <col min="15623" max="15623" width="0" style="6" hidden="1" customWidth="1"/>
    <col min="15624" max="15873" width="11.44140625" style="6"/>
    <col min="15874" max="15874" width="5.5546875" style="6" customWidth="1"/>
    <col min="15875" max="15875" width="88.5546875" style="6" customWidth="1"/>
    <col min="15876" max="15876" width="13.44140625" style="6" customWidth="1"/>
    <col min="15877" max="15877" width="32.44140625" style="6" customWidth="1"/>
    <col min="15878" max="15878" width="1.109375" style="6" customWidth="1"/>
    <col min="15879" max="15879" width="0" style="6" hidden="1" customWidth="1"/>
    <col min="15880" max="16129" width="11.44140625" style="6"/>
    <col min="16130" max="16130" width="5.5546875" style="6" customWidth="1"/>
    <col min="16131" max="16131" width="88.5546875" style="6" customWidth="1"/>
    <col min="16132" max="16132" width="13.44140625" style="6" customWidth="1"/>
    <col min="16133" max="16133" width="32.44140625" style="6" customWidth="1"/>
    <col min="16134" max="16134" width="1.109375" style="6" customWidth="1"/>
    <col min="16135" max="16135" width="0" style="6" hidden="1" customWidth="1"/>
    <col min="16136" max="16384" width="11.44140625" style="6"/>
  </cols>
  <sheetData>
    <row r="1" spans="1:6" ht="20.399999999999999" x14ac:dyDescent="0.35">
      <c r="A1" s="187" t="str">
        <f>'DPGF '!B1</f>
        <v xml:space="preserve">TRAVAUX DE DESAMIANTAGE ET DECONSTRUCTION </v>
      </c>
      <c r="B1" s="187"/>
      <c r="C1" s="187"/>
      <c r="D1" s="187"/>
      <c r="E1" s="187"/>
      <c r="F1" s="187"/>
    </row>
    <row r="2" spans="1:6" ht="20.399999999999999" x14ac:dyDescent="0.35">
      <c r="A2" s="187" t="str">
        <f>'DPGF '!B2</f>
        <v>De 8 pavillions et des annexes associés situés</v>
      </c>
      <c r="B2" s="187"/>
      <c r="C2" s="187"/>
      <c r="D2" s="187"/>
      <c r="E2" s="187"/>
      <c r="F2" s="187"/>
    </row>
    <row r="3" spans="1:6" ht="20.399999999999999" x14ac:dyDescent="0.35">
      <c r="A3" s="187" t="str">
        <f>'DPGF '!B3</f>
        <v>1 à 8 impasse de la céramique à Gargenville 78</v>
      </c>
      <c r="B3" s="187"/>
      <c r="C3" s="187"/>
      <c r="D3" s="187"/>
      <c r="E3" s="187"/>
      <c r="F3" s="187"/>
    </row>
    <row r="4" spans="1:6" ht="20.399999999999999" x14ac:dyDescent="0.35">
      <c r="A4" s="187"/>
      <c r="B4" s="187"/>
      <c r="C4" s="187"/>
      <c r="D4" s="187"/>
      <c r="E4" s="187"/>
      <c r="F4" s="187"/>
    </row>
    <row r="5" spans="1:6" s="25" customFormat="1" ht="3.6" customHeight="1" x14ac:dyDescent="0.25">
      <c r="A5" s="35"/>
      <c r="C5" s="36"/>
      <c r="D5" s="36"/>
      <c r="E5" s="20"/>
      <c r="F5" s="37"/>
    </row>
    <row r="6" spans="1:6" s="77" customFormat="1" ht="24" customHeight="1" x14ac:dyDescent="0.35">
      <c r="A6" s="209" t="s">
        <v>198</v>
      </c>
      <c r="B6" s="209"/>
      <c r="C6" s="209"/>
      <c r="D6" s="209"/>
      <c r="E6" s="209"/>
      <c r="F6" s="209"/>
    </row>
    <row r="7" spans="1:6" s="79" customFormat="1" ht="6.6" customHeight="1" x14ac:dyDescent="0.55000000000000004">
      <c r="A7" s="213"/>
      <c r="B7" s="213"/>
      <c r="C7" s="213"/>
      <c r="D7" s="213"/>
      <c r="E7" s="213"/>
      <c r="F7" s="78"/>
    </row>
    <row r="8" spans="1:6" ht="70.5" customHeight="1" x14ac:dyDescent="0.35">
      <c r="A8" s="214" t="s">
        <v>34</v>
      </c>
      <c r="B8" s="214"/>
      <c r="C8" s="214"/>
      <c r="D8" s="214"/>
      <c r="E8" s="214"/>
      <c r="F8" s="214"/>
    </row>
    <row r="9" spans="1:6" ht="6.75" customHeight="1" x14ac:dyDescent="0.35">
      <c r="A9" s="6"/>
    </row>
    <row r="10" spans="1:6" s="81" customFormat="1" ht="16.8" x14ac:dyDescent="0.35">
      <c r="B10" s="81" t="s">
        <v>2</v>
      </c>
      <c r="C10" s="81" t="s">
        <v>3</v>
      </c>
      <c r="D10" s="82" t="s">
        <v>4</v>
      </c>
      <c r="E10" s="83" t="s">
        <v>5</v>
      </c>
      <c r="F10" s="83" t="s">
        <v>6</v>
      </c>
    </row>
    <row r="11" spans="1:6" s="81" customFormat="1" ht="5.25" customHeight="1" x14ac:dyDescent="0.35">
      <c r="D11" s="82"/>
      <c r="E11" s="84"/>
      <c r="F11" s="84"/>
    </row>
    <row r="12" spans="1:6" s="81" customFormat="1" ht="16.8" x14ac:dyDescent="0.35">
      <c r="A12" s="85" t="s">
        <v>30</v>
      </c>
      <c r="B12" s="86"/>
      <c r="C12" s="86"/>
      <c r="D12" s="87"/>
      <c r="E12" s="88"/>
      <c r="F12" s="88"/>
    </row>
    <row r="13" spans="1:6" ht="5.25" customHeight="1" x14ac:dyDescent="0.35">
      <c r="A13" s="10"/>
      <c r="B13" s="89"/>
      <c r="C13" s="89"/>
      <c r="D13" s="90"/>
      <c r="E13" s="91"/>
    </row>
    <row r="14" spans="1:6" s="57" customFormat="1" ht="17.399999999999999" customHeight="1" x14ac:dyDescent="0.25">
      <c r="A14" s="9" t="s">
        <v>167</v>
      </c>
      <c r="B14" s="92" t="s">
        <v>22</v>
      </c>
      <c r="C14" s="93" t="s">
        <v>23</v>
      </c>
      <c r="D14" s="94">
        <v>500</v>
      </c>
      <c r="E14" s="47">
        <f>N14</f>
        <v>0</v>
      </c>
      <c r="F14" s="48">
        <f t="shared" ref="F14:F22" si="0">E14*D14</f>
        <v>0</v>
      </c>
    </row>
    <row r="15" spans="1:6" s="57" customFormat="1" x14ac:dyDescent="0.25">
      <c r="A15" s="9" t="s">
        <v>168</v>
      </c>
      <c r="B15" s="92" t="s">
        <v>24</v>
      </c>
      <c r="C15" s="93" t="s">
        <v>7</v>
      </c>
      <c r="D15" s="94">
        <v>1</v>
      </c>
      <c r="E15" s="47">
        <f t="shared" ref="E15:E22" si="1">N15</f>
        <v>0</v>
      </c>
      <c r="F15" s="48">
        <f t="shared" si="0"/>
        <v>0</v>
      </c>
    </row>
    <row r="16" spans="1:6" s="57" customFormat="1" x14ac:dyDescent="0.25">
      <c r="A16" s="9" t="s">
        <v>169</v>
      </c>
      <c r="B16" s="92" t="s">
        <v>25</v>
      </c>
      <c r="C16" s="93" t="s">
        <v>7</v>
      </c>
      <c r="D16" s="94">
        <v>1</v>
      </c>
      <c r="E16" s="47">
        <f t="shared" si="1"/>
        <v>0</v>
      </c>
      <c r="F16" s="48">
        <f t="shared" si="0"/>
        <v>0</v>
      </c>
    </row>
    <row r="17" spans="1:6" s="57" customFormat="1" x14ac:dyDescent="0.25">
      <c r="A17" s="9" t="s">
        <v>170</v>
      </c>
      <c r="B17" s="92" t="s">
        <v>26</v>
      </c>
      <c r="C17" s="93" t="s">
        <v>7</v>
      </c>
      <c r="D17" s="94">
        <v>2</v>
      </c>
      <c r="E17" s="47">
        <f t="shared" si="1"/>
        <v>0</v>
      </c>
      <c r="F17" s="48">
        <f t="shared" si="0"/>
        <v>0</v>
      </c>
    </row>
    <row r="18" spans="1:6" x14ac:dyDescent="0.35">
      <c r="A18" s="9" t="s">
        <v>171</v>
      </c>
      <c r="B18" s="66" t="s">
        <v>29</v>
      </c>
      <c r="C18" s="95" t="s">
        <v>27</v>
      </c>
      <c r="D18" s="96"/>
      <c r="E18" s="47"/>
      <c r="F18" s="48"/>
    </row>
    <row r="19" spans="1:6" x14ac:dyDescent="0.35">
      <c r="A19" s="9"/>
      <c r="B19" s="92" t="s">
        <v>126</v>
      </c>
      <c r="C19" s="95" t="s">
        <v>27</v>
      </c>
      <c r="D19" s="96">
        <v>1</v>
      </c>
      <c r="E19" s="47">
        <f t="shared" ref="E19:E21" si="2">N19</f>
        <v>0</v>
      </c>
      <c r="F19" s="48">
        <f t="shared" ref="F19:F21" si="3">E19*D19</f>
        <v>0</v>
      </c>
    </row>
    <row r="20" spans="1:6" x14ac:dyDescent="0.35">
      <c r="A20" s="9"/>
      <c r="B20" s="92" t="s">
        <v>127</v>
      </c>
      <c r="C20" s="95" t="s">
        <v>27</v>
      </c>
      <c r="D20" s="96">
        <v>1</v>
      </c>
      <c r="E20" s="47">
        <f t="shared" si="2"/>
        <v>0</v>
      </c>
      <c r="F20" s="48">
        <f t="shared" si="3"/>
        <v>0</v>
      </c>
    </row>
    <row r="21" spans="1:6" x14ac:dyDescent="0.35">
      <c r="A21" s="9"/>
      <c r="B21" s="92" t="s">
        <v>128</v>
      </c>
      <c r="C21" s="95" t="s">
        <v>27</v>
      </c>
      <c r="D21" s="96">
        <v>1</v>
      </c>
      <c r="E21" s="47">
        <f t="shared" si="2"/>
        <v>0</v>
      </c>
      <c r="F21" s="48">
        <f t="shared" si="3"/>
        <v>0</v>
      </c>
    </row>
    <row r="22" spans="1:6" ht="17.25" customHeight="1" x14ac:dyDescent="0.35">
      <c r="A22" s="9" t="s">
        <v>172</v>
      </c>
      <c r="B22" s="66" t="s">
        <v>35</v>
      </c>
      <c r="C22" s="95"/>
      <c r="D22" s="96"/>
      <c r="E22" s="47">
        <f t="shared" si="1"/>
        <v>0</v>
      </c>
      <c r="F22" s="48">
        <f t="shared" si="0"/>
        <v>0</v>
      </c>
    </row>
    <row r="23" spans="1:6" ht="28.5" customHeight="1" x14ac:dyDescent="0.35">
      <c r="A23" s="9"/>
      <c r="B23" s="92" t="s">
        <v>129</v>
      </c>
      <c r="C23" s="95" t="s">
        <v>23</v>
      </c>
      <c r="D23" s="96">
        <v>1</v>
      </c>
      <c r="E23" s="47">
        <f t="shared" ref="E23:E25" si="4">N23</f>
        <v>0</v>
      </c>
      <c r="F23" s="48">
        <f t="shared" ref="F23:F25" si="5">E23*D23</f>
        <v>0</v>
      </c>
    </row>
    <row r="24" spans="1:6" ht="28.5" customHeight="1" x14ac:dyDescent="0.35">
      <c r="A24" s="9"/>
      <c r="B24" s="92" t="s">
        <v>130</v>
      </c>
      <c r="C24" s="95" t="s">
        <v>23</v>
      </c>
      <c r="D24" s="96">
        <v>1</v>
      </c>
      <c r="E24" s="47">
        <f t="shared" si="4"/>
        <v>0</v>
      </c>
      <c r="F24" s="48">
        <f t="shared" si="5"/>
        <v>0</v>
      </c>
    </row>
    <row r="25" spans="1:6" ht="28.5" customHeight="1" x14ac:dyDescent="0.35">
      <c r="A25" s="9"/>
      <c r="B25" s="92" t="s">
        <v>131</v>
      </c>
      <c r="C25" s="95" t="s">
        <v>23</v>
      </c>
      <c r="D25" s="96">
        <v>1</v>
      </c>
      <c r="E25" s="47">
        <f t="shared" si="4"/>
        <v>0</v>
      </c>
      <c r="F25" s="48">
        <f t="shared" si="5"/>
        <v>0</v>
      </c>
    </row>
    <row r="26" spans="1:6" ht="28.5" customHeight="1" x14ac:dyDescent="0.35">
      <c r="A26" s="9" t="s">
        <v>173</v>
      </c>
      <c r="B26" s="66" t="s">
        <v>132</v>
      </c>
      <c r="C26" s="95"/>
      <c r="D26" s="96"/>
      <c r="E26" s="47"/>
      <c r="F26" s="48"/>
    </row>
    <row r="27" spans="1:6" ht="28.5" customHeight="1" x14ac:dyDescent="0.35">
      <c r="A27" s="9"/>
      <c r="B27" s="92" t="s">
        <v>129</v>
      </c>
      <c r="C27" s="95" t="s">
        <v>23</v>
      </c>
      <c r="D27" s="96">
        <v>1</v>
      </c>
      <c r="E27" s="47">
        <f t="shared" ref="E27:E29" si="6">N27</f>
        <v>0</v>
      </c>
      <c r="F27" s="48">
        <f t="shared" ref="F27:F29" si="7">E27*D27</f>
        <v>0</v>
      </c>
    </row>
    <row r="28" spans="1:6" ht="28.5" customHeight="1" x14ac:dyDescent="0.35">
      <c r="A28" s="9"/>
      <c r="B28" s="92" t="s">
        <v>130</v>
      </c>
      <c r="C28" s="95" t="s">
        <v>23</v>
      </c>
      <c r="D28" s="96">
        <v>1</v>
      </c>
      <c r="E28" s="47">
        <f t="shared" si="6"/>
        <v>0</v>
      </c>
      <c r="F28" s="48">
        <f t="shared" si="7"/>
        <v>0</v>
      </c>
    </row>
    <row r="29" spans="1:6" ht="28.5" customHeight="1" x14ac:dyDescent="0.35">
      <c r="A29" s="9"/>
      <c r="B29" s="92" t="s">
        <v>131</v>
      </c>
      <c r="C29" s="95" t="s">
        <v>23</v>
      </c>
      <c r="D29" s="96">
        <v>1</v>
      </c>
      <c r="E29" s="47">
        <f t="shared" si="6"/>
        <v>0</v>
      </c>
      <c r="F29" s="48">
        <f t="shared" si="7"/>
        <v>0</v>
      </c>
    </row>
    <row r="30" spans="1:6" ht="28.5" customHeight="1" x14ac:dyDescent="0.35">
      <c r="A30" s="9" t="s">
        <v>174</v>
      </c>
      <c r="B30" s="66" t="s">
        <v>133</v>
      </c>
      <c r="C30" s="95"/>
      <c r="D30" s="96"/>
      <c r="E30" s="47"/>
      <c r="F30" s="48"/>
    </row>
    <row r="31" spans="1:6" ht="28.5" customHeight="1" x14ac:dyDescent="0.35">
      <c r="A31" s="9"/>
      <c r="B31" s="92" t="s">
        <v>129</v>
      </c>
      <c r="C31" s="95" t="s">
        <v>23</v>
      </c>
      <c r="D31" s="96">
        <v>1</v>
      </c>
      <c r="E31" s="47">
        <f t="shared" ref="E31:E33" si="8">N31</f>
        <v>0</v>
      </c>
      <c r="F31" s="48">
        <f t="shared" ref="F31:F33" si="9">E31*D31</f>
        <v>0</v>
      </c>
    </row>
    <row r="32" spans="1:6" ht="28.5" customHeight="1" x14ac:dyDescent="0.35">
      <c r="A32" s="9"/>
      <c r="B32" s="92" t="s">
        <v>130</v>
      </c>
      <c r="C32" s="95" t="s">
        <v>23</v>
      </c>
      <c r="D32" s="96">
        <v>1</v>
      </c>
      <c r="E32" s="47">
        <f t="shared" si="8"/>
        <v>0</v>
      </c>
      <c r="F32" s="48">
        <f t="shared" si="9"/>
        <v>0</v>
      </c>
    </row>
    <row r="33" spans="1:6" ht="28.5" customHeight="1" x14ac:dyDescent="0.35">
      <c r="A33" s="9"/>
      <c r="B33" s="92" t="s">
        <v>131</v>
      </c>
      <c r="C33" s="95" t="s">
        <v>23</v>
      </c>
      <c r="D33" s="96">
        <v>1</v>
      </c>
      <c r="E33" s="47">
        <f t="shared" si="8"/>
        <v>0</v>
      </c>
      <c r="F33" s="48">
        <f t="shared" si="9"/>
        <v>0</v>
      </c>
    </row>
    <row r="34" spans="1:6" ht="28.5" customHeight="1" x14ac:dyDescent="0.35">
      <c r="A34" s="9" t="s">
        <v>175</v>
      </c>
      <c r="B34" s="149" t="s">
        <v>134</v>
      </c>
      <c r="C34" s="95"/>
      <c r="D34" s="96"/>
      <c r="E34" s="47"/>
      <c r="F34" s="48"/>
    </row>
    <row r="35" spans="1:6" ht="28.5" customHeight="1" x14ac:dyDescent="0.35">
      <c r="A35" s="9"/>
      <c r="B35" s="92" t="s">
        <v>129</v>
      </c>
      <c r="C35" s="95" t="s">
        <v>23</v>
      </c>
      <c r="D35" s="96">
        <v>1</v>
      </c>
      <c r="E35" s="47">
        <f t="shared" ref="E35:E37" si="10">N35</f>
        <v>0</v>
      </c>
      <c r="F35" s="48">
        <f t="shared" ref="F35:F37" si="11">E35*D35</f>
        <v>0</v>
      </c>
    </row>
    <row r="36" spans="1:6" ht="28.5" customHeight="1" x14ac:dyDescent="0.35">
      <c r="A36" s="9"/>
      <c r="B36" s="92" t="s">
        <v>130</v>
      </c>
      <c r="C36" s="95" t="s">
        <v>23</v>
      </c>
      <c r="D36" s="96">
        <v>1</v>
      </c>
      <c r="E36" s="47">
        <f t="shared" si="10"/>
        <v>0</v>
      </c>
      <c r="F36" s="48">
        <f t="shared" si="11"/>
        <v>0</v>
      </c>
    </row>
    <row r="37" spans="1:6" ht="28.5" customHeight="1" x14ac:dyDescent="0.35">
      <c r="A37" s="9"/>
      <c r="B37" s="92" t="s">
        <v>131</v>
      </c>
      <c r="C37" s="95" t="s">
        <v>23</v>
      </c>
      <c r="D37" s="96">
        <v>1</v>
      </c>
      <c r="E37" s="47">
        <f t="shared" si="10"/>
        <v>0</v>
      </c>
      <c r="F37" s="48">
        <f t="shared" si="11"/>
        <v>0</v>
      </c>
    </row>
    <row r="38" spans="1:6" ht="28.5" customHeight="1" x14ac:dyDescent="0.35">
      <c r="A38" s="9" t="s">
        <v>178</v>
      </c>
      <c r="B38" s="149" t="s">
        <v>135</v>
      </c>
      <c r="C38" s="95"/>
      <c r="D38" s="96"/>
      <c r="E38" s="47"/>
      <c r="F38" s="48"/>
    </row>
    <row r="39" spans="1:6" ht="28.5" customHeight="1" x14ac:dyDescent="0.35">
      <c r="A39" s="9"/>
      <c r="B39" s="92" t="s">
        <v>129</v>
      </c>
      <c r="C39" s="95" t="s">
        <v>23</v>
      </c>
      <c r="D39" s="96">
        <v>1</v>
      </c>
      <c r="E39" s="47">
        <f t="shared" ref="E39:E41" si="12">N39</f>
        <v>0</v>
      </c>
      <c r="F39" s="48">
        <f t="shared" ref="F39:F41" si="13">E39*D39</f>
        <v>0</v>
      </c>
    </row>
    <row r="40" spans="1:6" ht="28.5" customHeight="1" x14ac:dyDescent="0.35">
      <c r="A40" s="9"/>
      <c r="B40" s="92" t="s">
        <v>130</v>
      </c>
      <c r="C40" s="95" t="s">
        <v>23</v>
      </c>
      <c r="D40" s="96">
        <v>1</v>
      </c>
      <c r="E40" s="47">
        <f t="shared" si="12"/>
        <v>0</v>
      </c>
      <c r="F40" s="48">
        <f t="shared" si="13"/>
        <v>0</v>
      </c>
    </row>
    <row r="41" spans="1:6" ht="28.5" customHeight="1" x14ac:dyDescent="0.35">
      <c r="A41" s="9"/>
      <c r="B41" s="92" t="s">
        <v>131</v>
      </c>
      <c r="C41" s="95" t="s">
        <v>23</v>
      </c>
      <c r="D41" s="96">
        <v>1</v>
      </c>
      <c r="E41" s="47">
        <f t="shared" si="12"/>
        <v>0</v>
      </c>
      <c r="F41" s="48">
        <f t="shared" si="13"/>
        <v>0</v>
      </c>
    </row>
    <row r="42" spans="1:6" ht="28.5" customHeight="1" x14ac:dyDescent="0.35">
      <c r="A42" s="9" t="s">
        <v>176</v>
      </c>
      <c r="B42" s="149" t="s">
        <v>195</v>
      </c>
      <c r="C42" s="95"/>
      <c r="D42" s="96"/>
      <c r="E42" s="47"/>
      <c r="F42" s="48"/>
    </row>
    <row r="43" spans="1:6" ht="28.5" customHeight="1" x14ac:dyDescent="0.35">
      <c r="A43" s="9"/>
      <c r="B43" s="92" t="s">
        <v>126</v>
      </c>
      <c r="C43" s="95" t="s">
        <v>27</v>
      </c>
      <c r="D43" s="96">
        <v>1</v>
      </c>
      <c r="E43" s="47">
        <f t="shared" ref="E43:E45" si="14">N43</f>
        <v>0</v>
      </c>
      <c r="F43" s="48">
        <f t="shared" ref="F43:F45" si="15">E43*D43</f>
        <v>0</v>
      </c>
    </row>
    <row r="44" spans="1:6" ht="28.5" customHeight="1" x14ac:dyDescent="0.35">
      <c r="A44" s="9"/>
      <c r="B44" s="92" t="s">
        <v>127</v>
      </c>
      <c r="C44" s="95" t="s">
        <v>27</v>
      </c>
      <c r="D44" s="96">
        <v>1</v>
      </c>
      <c r="E44" s="47">
        <f t="shared" si="14"/>
        <v>0</v>
      </c>
      <c r="F44" s="48">
        <f t="shared" si="15"/>
        <v>0</v>
      </c>
    </row>
    <row r="45" spans="1:6" ht="28.5" customHeight="1" x14ac:dyDescent="0.35">
      <c r="A45" s="9"/>
      <c r="B45" s="92" t="s">
        <v>128</v>
      </c>
      <c r="C45" s="95" t="s">
        <v>27</v>
      </c>
      <c r="D45" s="96">
        <v>1</v>
      </c>
      <c r="E45" s="47">
        <f t="shared" si="14"/>
        <v>0</v>
      </c>
      <c r="F45" s="48">
        <f t="shared" si="15"/>
        <v>0</v>
      </c>
    </row>
    <row r="46" spans="1:6" ht="28.5" customHeight="1" x14ac:dyDescent="0.35">
      <c r="A46" s="9" t="s">
        <v>179</v>
      </c>
      <c r="B46" s="149" t="s">
        <v>137</v>
      </c>
      <c r="C46" s="95"/>
      <c r="D46" s="96"/>
      <c r="E46" s="47"/>
      <c r="F46" s="48"/>
    </row>
    <row r="47" spans="1:6" ht="28.5" customHeight="1" x14ac:dyDescent="0.35">
      <c r="A47" s="9"/>
      <c r="B47" s="92" t="s">
        <v>126</v>
      </c>
      <c r="C47" s="95" t="s">
        <v>27</v>
      </c>
      <c r="D47" s="96">
        <v>1</v>
      </c>
      <c r="E47" s="47">
        <f t="shared" ref="E47:E49" si="16">N47</f>
        <v>0</v>
      </c>
      <c r="F47" s="48">
        <f t="shared" ref="F47:F49" si="17">E47*D47</f>
        <v>0</v>
      </c>
    </row>
    <row r="48" spans="1:6" ht="28.5" customHeight="1" x14ac:dyDescent="0.35">
      <c r="A48" s="9"/>
      <c r="B48" s="92" t="s">
        <v>127</v>
      </c>
      <c r="C48" s="95" t="s">
        <v>27</v>
      </c>
      <c r="D48" s="96">
        <v>1</v>
      </c>
      <c r="E48" s="47">
        <f t="shared" si="16"/>
        <v>0</v>
      </c>
      <c r="F48" s="48">
        <f t="shared" si="17"/>
        <v>0</v>
      </c>
    </row>
    <row r="49" spans="1:6" ht="28.5" customHeight="1" x14ac:dyDescent="0.35">
      <c r="A49" s="9"/>
      <c r="B49" s="92" t="s">
        <v>128</v>
      </c>
      <c r="C49" s="95" t="s">
        <v>27</v>
      </c>
      <c r="D49" s="96">
        <v>1</v>
      </c>
      <c r="E49" s="47">
        <f t="shared" si="16"/>
        <v>0</v>
      </c>
      <c r="F49" s="48">
        <f t="shared" si="17"/>
        <v>0</v>
      </c>
    </row>
    <row r="50" spans="1:6" ht="28.5" customHeight="1" x14ac:dyDescent="0.35">
      <c r="A50" s="9" t="s">
        <v>177</v>
      </c>
      <c r="B50" s="150" t="s">
        <v>136</v>
      </c>
      <c r="C50" s="95"/>
      <c r="D50" s="96"/>
      <c r="E50" s="47"/>
      <c r="F50" s="48"/>
    </row>
    <row r="51" spans="1:6" ht="28.5" customHeight="1" x14ac:dyDescent="0.35">
      <c r="A51" s="9"/>
      <c r="B51" s="92" t="s">
        <v>126</v>
      </c>
      <c r="C51" s="95" t="s">
        <v>27</v>
      </c>
      <c r="D51" s="96">
        <v>1</v>
      </c>
      <c r="E51" s="47">
        <f t="shared" ref="E51:E53" si="18">N51</f>
        <v>0</v>
      </c>
      <c r="F51" s="48">
        <f t="shared" ref="F51:F53" si="19">E51*D51</f>
        <v>0</v>
      </c>
    </row>
    <row r="52" spans="1:6" ht="28.5" customHeight="1" x14ac:dyDescent="0.35">
      <c r="A52" s="9"/>
      <c r="B52" s="92" t="s">
        <v>127</v>
      </c>
      <c r="C52" s="95" t="s">
        <v>27</v>
      </c>
      <c r="D52" s="96">
        <v>1</v>
      </c>
      <c r="E52" s="47">
        <f t="shared" si="18"/>
        <v>0</v>
      </c>
      <c r="F52" s="48">
        <f t="shared" si="19"/>
        <v>0</v>
      </c>
    </row>
    <row r="53" spans="1:6" ht="28.5" customHeight="1" x14ac:dyDescent="0.35">
      <c r="A53" s="9"/>
      <c r="B53" s="92" t="s">
        <v>128</v>
      </c>
      <c r="C53" s="95" t="s">
        <v>27</v>
      </c>
      <c r="D53" s="96">
        <v>1</v>
      </c>
      <c r="E53" s="47">
        <f t="shared" si="18"/>
        <v>0</v>
      </c>
      <c r="F53" s="48">
        <f t="shared" si="19"/>
        <v>0</v>
      </c>
    </row>
    <row r="54" spans="1:6" ht="28.5" customHeight="1" x14ac:dyDescent="0.35">
      <c r="A54" s="9" t="s">
        <v>180</v>
      </c>
      <c r="B54" s="149" t="s">
        <v>196</v>
      </c>
      <c r="C54" s="95"/>
      <c r="D54" s="96"/>
      <c r="E54" s="47"/>
      <c r="F54" s="48"/>
    </row>
    <row r="55" spans="1:6" ht="28.5" customHeight="1" x14ac:dyDescent="0.35">
      <c r="A55" s="9"/>
      <c r="B55" s="92" t="s">
        <v>126</v>
      </c>
      <c r="C55" s="95" t="s">
        <v>27</v>
      </c>
      <c r="D55" s="96">
        <v>1</v>
      </c>
      <c r="E55" s="47">
        <f t="shared" ref="E55:E57" si="20">N55</f>
        <v>0</v>
      </c>
      <c r="F55" s="48">
        <f t="shared" ref="F55:F57" si="21">E55*D55</f>
        <v>0</v>
      </c>
    </row>
    <row r="56" spans="1:6" ht="28.5" customHeight="1" x14ac:dyDescent="0.35">
      <c r="A56" s="9"/>
      <c r="B56" s="92" t="s">
        <v>127</v>
      </c>
      <c r="C56" s="95" t="s">
        <v>27</v>
      </c>
      <c r="D56" s="96">
        <v>1</v>
      </c>
      <c r="E56" s="47">
        <f t="shared" si="20"/>
        <v>0</v>
      </c>
      <c r="F56" s="48">
        <f t="shared" si="21"/>
        <v>0</v>
      </c>
    </row>
    <row r="57" spans="1:6" ht="28.5" customHeight="1" x14ac:dyDescent="0.35">
      <c r="A57" s="9"/>
      <c r="B57" s="92" t="s">
        <v>128</v>
      </c>
      <c r="C57" s="95" t="s">
        <v>27</v>
      </c>
      <c r="D57" s="96">
        <v>1</v>
      </c>
      <c r="E57" s="47">
        <f t="shared" si="20"/>
        <v>0</v>
      </c>
      <c r="F57" s="48">
        <f t="shared" si="21"/>
        <v>0</v>
      </c>
    </row>
    <row r="58" spans="1:6" ht="28.5" customHeight="1" x14ac:dyDescent="0.35">
      <c r="B58" s="81" t="s">
        <v>2</v>
      </c>
      <c r="C58" s="81" t="s">
        <v>3</v>
      </c>
      <c r="D58" s="82" t="s">
        <v>4</v>
      </c>
      <c r="E58" s="83" t="s">
        <v>5</v>
      </c>
      <c r="F58" s="83" t="s">
        <v>6</v>
      </c>
    </row>
    <row r="59" spans="1:6" ht="31.5" customHeight="1" x14ac:dyDescent="0.35">
      <c r="A59" s="9" t="s">
        <v>181</v>
      </c>
      <c r="B59" s="151" t="s">
        <v>197</v>
      </c>
      <c r="C59" s="95"/>
      <c r="D59" s="96"/>
      <c r="E59" s="47"/>
      <c r="F59" s="48"/>
    </row>
    <row r="60" spans="1:6" ht="18.600000000000001" customHeight="1" x14ac:dyDescent="0.35">
      <c r="A60" s="9"/>
      <c r="B60" s="92" t="s">
        <v>141</v>
      </c>
      <c r="C60" s="95" t="s">
        <v>7</v>
      </c>
      <c r="D60" s="96">
        <v>1</v>
      </c>
      <c r="E60" s="47">
        <f t="shared" ref="E60:E62" si="22">N60</f>
        <v>0</v>
      </c>
      <c r="F60" s="48">
        <f t="shared" ref="F60:F62" si="23">E60*D60</f>
        <v>0</v>
      </c>
    </row>
    <row r="61" spans="1:6" ht="18.600000000000001" customHeight="1" x14ac:dyDescent="0.35">
      <c r="A61" s="9"/>
      <c r="B61" s="92" t="s">
        <v>142</v>
      </c>
      <c r="C61" s="95" t="s">
        <v>7</v>
      </c>
      <c r="D61" s="96">
        <v>1</v>
      </c>
      <c r="E61" s="47">
        <f t="shared" si="22"/>
        <v>0</v>
      </c>
      <c r="F61" s="48">
        <f t="shared" si="23"/>
        <v>0</v>
      </c>
    </row>
    <row r="62" spans="1:6" ht="18.600000000000001" customHeight="1" x14ac:dyDescent="0.35">
      <c r="A62" s="9"/>
      <c r="B62" s="92" t="s">
        <v>143</v>
      </c>
      <c r="C62" s="95" t="s">
        <v>7</v>
      </c>
      <c r="D62" s="96">
        <v>1</v>
      </c>
      <c r="E62" s="47">
        <f t="shared" si="22"/>
        <v>0</v>
      </c>
      <c r="F62" s="48">
        <f t="shared" si="23"/>
        <v>0</v>
      </c>
    </row>
    <row r="63" spans="1:6" ht="30" customHeight="1" x14ac:dyDescent="0.35">
      <c r="A63" s="9" t="s">
        <v>182</v>
      </c>
      <c r="B63" s="151" t="s">
        <v>140</v>
      </c>
      <c r="C63" s="95"/>
      <c r="D63" s="96"/>
      <c r="E63" s="47"/>
      <c r="F63" s="48"/>
    </row>
    <row r="64" spans="1:6" ht="18.600000000000001" customHeight="1" x14ac:dyDescent="0.35">
      <c r="A64" s="9"/>
      <c r="B64" s="92" t="s">
        <v>141</v>
      </c>
      <c r="C64" s="95" t="s">
        <v>7</v>
      </c>
      <c r="D64" s="96">
        <v>1</v>
      </c>
      <c r="E64" s="47">
        <f t="shared" ref="E64:E66" si="24">N64</f>
        <v>0</v>
      </c>
      <c r="F64" s="48">
        <f t="shared" ref="F64:F66" si="25">E64*D64</f>
        <v>0</v>
      </c>
    </row>
    <row r="65" spans="1:6" ht="18.600000000000001" customHeight="1" x14ac:dyDescent="0.35">
      <c r="A65" s="9"/>
      <c r="B65" s="92" t="s">
        <v>142</v>
      </c>
      <c r="C65" s="95" t="s">
        <v>7</v>
      </c>
      <c r="D65" s="96">
        <v>1</v>
      </c>
      <c r="E65" s="47">
        <f t="shared" si="24"/>
        <v>0</v>
      </c>
      <c r="F65" s="48">
        <f t="shared" si="25"/>
        <v>0</v>
      </c>
    </row>
    <row r="66" spans="1:6" ht="18.600000000000001" customHeight="1" x14ac:dyDescent="0.35">
      <c r="A66" s="9"/>
      <c r="B66" s="92" t="s">
        <v>143</v>
      </c>
      <c r="C66" s="95" t="s">
        <v>7</v>
      </c>
      <c r="D66" s="96">
        <v>1</v>
      </c>
      <c r="E66" s="47">
        <f t="shared" si="24"/>
        <v>0</v>
      </c>
      <c r="F66" s="48">
        <f t="shared" si="25"/>
        <v>0</v>
      </c>
    </row>
    <row r="67" spans="1:6" ht="18.600000000000001" customHeight="1" x14ac:dyDescent="0.35">
      <c r="A67" s="9" t="s">
        <v>183</v>
      </c>
      <c r="B67" s="151" t="s">
        <v>146</v>
      </c>
      <c r="C67" s="95"/>
      <c r="D67" s="96"/>
      <c r="E67" s="47"/>
      <c r="F67" s="48"/>
    </row>
    <row r="68" spans="1:6" ht="18.600000000000001" customHeight="1" x14ac:dyDescent="0.35">
      <c r="A68" s="9"/>
      <c r="B68" s="92" t="s">
        <v>129</v>
      </c>
      <c r="C68" s="95" t="s">
        <v>23</v>
      </c>
      <c r="D68" s="96">
        <v>1</v>
      </c>
      <c r="E68" s="47">
        <f t="shared" ref="E68:E70" si="26">N68</f>
        <v>0</v>
      </c>
      <c r="F68" s="48">
        <f t="shared" ref="F68:F70" si="27">E68*D68</f>
        <v>0</v>
      </c>
    </row>
    <row r="69" spans="1:6" ht="18.600000000000001" customHeight="1" x14ac:dyDescent="0.35">
      <c r="A69" s="9"/>
      <c r="B69" s="92" t="s">
        <v>138</v>
      </c>
      <c r="C69" s="95" t="s">
        <v>23</v>
      </c>
      <c r="D69" s="96">
        <v>1</v>
      </c>
      <c r="E69" s="47">
        <f t="shared" si="26"/>
        <v>0</v>
      </c>
      <c r="F69" s="48">
        <f t="shared" si="27"/>
        <v>0</v>
      </c>
    </row>
    <row r="70" spans="1:6" ht="18.600000000000001" customHeight="1" x14ac:dyDescent="0.35">
      <c r="A70" s="9"/>
      <c r="B70" s="92" t="s">
        <v>139</v>
      </c>
      <c r="C70" s="95" t="s">
        <v>23</v>
      </c>
      <c r="D70" s="96">
        <v>1</v>
      </c>
      <c r="E70" s="47">
        <f t="shared" si="26"/>
        <v>0</v>
      </c>
      <c r="F70" s="48">
        <f t="shared" si="27"/>
        <v>0</v>
      </c>
    </row>
    <row r="71" spans="1:6" ht="18.600000000000001" customHeight="1" x14ac:dyDescent="0.35">
      <c r="A71" s="9" t="s">
        <v>184</v>
      </c>
      <c r="B71" s="151" t="s">
        <v>147</v>
      </c>
      <c r="C71" s="95"/>
      <c r="D71" s="96"/>
      <c r="E71" s="47"/>
      <c r="F71" s="48"/>
    </row>
    <row r="72" spans="1:6" ht="18.600000000000001" customHeight="1" x14ac:dyDescent="0.35">
      <c r="A72" s="9"/>
      <c r="B72" s="92" t="s">
        <v>144</v>
      </c>
      <c r="C72" s="95" t="s">
        <v>7</v>
      </c>
      <c r="D72" s="96">
        <v>1</v>
      </c>
      <c r="E72" s="47">
        <f t="shared" ref="E72:E73" si="28">N72</f>
        <v>0</v>
      </c>
      <c r="F72" s="48">
        <f t="shared" ref="F72:F73" si="29">E72*D72</f>
        <v>0</v>
      </c>
    </row>
    <row r="73" spans="1:6" ht="18.600000000000001" customHeight="1" x14ac:dyDescent="0.35">
      <c r="A73" s="9"/>
      <c r="B73" s="92" t="s">
        <v>145</v>
      </c>
      <c r="C73" s="95" t="s">
        <v>7</v>
      </c>
      <c r="D73" s="96">
        <v>1</v>
      </c>
      <c r="E73" s="47">
        <f t="shared" si="28"/>
        <v>0</v>
      </c>
      <c r="F73" s="48">
        <f t="shared" si="29"/>
        <v>0</v>
      </c>
    </row>
    <row r="74" spans="1:6" ht="18.600000000000001" customHeight="1" x14ac:dyDescent="0.35">
      <c r="A74" s="9"/>
      <c r="B74" s="97"/>
      <c r="C74" s="95"/>
      <c r="D74" s="98"/>
      <c r="E74" s="6"/>
    </row>
    <row r="75" spans="1:6" ht="3.75" customHeight="1" x14ac:dyDescent="0.35">
      <c r="A75" s="9"/>
      <c r="B75" s="97"/>
      <c r="C75" s="95"/>
      <c r="D75" s="90"/>
      <c r="E75" s="98"/>
      <c r="F75" s="99"/>
    </row>
    <row r="76" spans="1:6" ht="3.6" customHeight="1" x14ac:dyDescent="0.35">
      <c r="A76" s="9"/>
      <c r="B76" s="100"/>
      <c r="C76" s="95"/>
      <c r="D76" s="90"/>
      <c r="E76" s="98"/>
      <c r="F76" s="99"/>
    </row>
    <row r="77" spans="1:6" ht="18.600000000000001" customHeight="1" x14ac:dyDescent="0.35">
      <c r="A77" s="210" t="s">
        <v>28</v>
      </c>
      <c r="B77" s="210"/>
      <c r="C77" s="210"/>
      <c r="D77" s="210"/>
      <c r="E77" s="210"/>
      <c r="F77" s="210"/>
    </row>
    <row r="78" spans="1:6" ht="18.600000000000001" customHeight="1" x14ac:dyDescent="0.35">
      <c r="A78" s="210"/>
      <c r="B78" s="210"/>
      <c r="C78" s="210"/>
      <c r="D78" s="210"/>
      <c r="E78" s="210"/>
      <c r="F78" s="210"/>
    </row>
    <row r="79" spans="1:6" ht="18.600000000000001" customHeight="1" x14ac:dyDescent="0.35">
      <c r="A79" s="6"/>
      <c r="B79" s="211" t="s">
        <v>8</v>
      </c>
      <c r="C79" s="211"/>
      <c r="D79" s="211"/>
      <c r="E79" s="212">
        <f>SUM(F14:F74)</f>
        <v>0</v>
      </c>
      <c r="F79" s="212"/>
    </row>
    <row r="80" spans="1:6" ht="18.600000000000001" customHeight="1" x14ac:dyDescent="0.35">
      <c r="A80" s="6"/>
      <c r="B80" s="211" t="s">
        <v>10</v>
      </c>
      <c r="C80" s="211"/>
      <c r="D80" s="211"/>
      <c r="E80" s="212">
        <f>E79*0.2</f>
        <v>0</v>
      </c>
      <c r="F80" s="212"/>
    </row>
    <row r="81" spans="1:6" ht="19.2" x14ac:dyDescent="0.35">
      <c r="A81" s="6"/>
      <c r="B81" s="211" t="s">
        <v>9</v>
      </c>
      <c r="C81" s="211"/>
      <c r="D81" s="211"/>
      <c r="E81" s="212">
        <f>E79+E80</f>
        <v>0</v>
      </c>
      <c r="F81" s="212"/>
    </row>
    <row r="82" spans="1:6" x14ac:dyDescent="0.35">
      <c r="A82" s="101"/>
      <c r="B82" s="102"/>
      <c r="C82" s="102"/>
      <c r="D82" s="103"/>
      <c r="E82" s="104"/>
      <c r="F82" s="104"/>
    </row>
    <row r="83" spans="1:6" ht="12.9" customHeight="1" x14ac:dyDescent="0.35">
      <c r="A83" s="208" t="s">
        <v>125</v>
      </c>
      <c r="B83" s="208"/>
      <c r="C83" s="208"/>
      <c r="D83" s="208"/>
      <c r="E83" s="208"/>
      <c r="F83" s="208"/>
    </row>
    <row r="84" spans="1:6" x14ac:dyDescent="0.35">
      <c r="A84" s="208"/>
      <c r="B84" s="208"/>
      <c r="C84" s="208"/>
      <c r="D84" s="208"/>
      <c r="E84" s="208"/>
      <c r="F84" s="208"/>
    </row>
  </sheetData>
  <protectedRanges>
    <protectedRange sqref="B59 B71 B63 D18:D57 D59:D73" name="Plage1_2"/>
    <protectedRange sqref="B74 D74" name="Plage1_3"/>
  </protectedRanges>
  <mergeCells count="15">
    <mergeCell ref="A1:F1"/>
    <mergeCell ref="A4:F4"/>
    <mergeCell ref="A2:F2"/>
    <mergeCell ref="A7:E7"/>
    <mergeCell ref="A8:F8"/>
    <mergeCell ref="A83:F84"/>
    <mergeCell ref="A3:F3"/>
    <mergeCell ref="A6:F6"/>
    <mergeCell ref="A77:F78"/>
    <mergeCell ref="B79:D79"/>
    <mergeCell ref="E79:F79"/>
    <mergeCell ref="B80:D80"/>
    <mergeCell ref="E80:F80"/>
    <mergeCell ref="B81:D81"/>
    <mergeCell ref="E81:F81"/>
  </mergeCells>
  <phoneticPr fontId="5" type="noConversion"/>
  <pageMargins left="0.7" right="0.7" top="0.75" bottom="0.75" header="0.3" footer="0.3"/>
  <pageSetup paperSize="9" scale="47" orientation="portrait" r:id="rId1"/>
  <rowBreaks count="1" manualBreakCount="1">
    <brk id="57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771EFBD7A7344BED0EA79ABC72A54" ma:contentTypeVersion="16" ma:contentTypeDescription="Crée un document." ma:contentTypeScope="" ma:versionID="b16906367582a6d7c16e4cea9b5b48db">
  <xsd:schema xmlns:xsd="http://www.w3.org/2001/XMLSchema" xmlns:xs="http://www.w3.org/2001/XMLSchema" xmlns:p="http://schemas.microsoft.com/office/2006/metadata/properties" xmlns:ns2="a86fe6c5-0401-47af-aedc-208ef89d55b0" xmlns:ns3="cca2f72c-6839-4b0c-8df4-a6e9704fcdb7" targetNamespace="http://schemas.microsoft.com/office/2006/metadata/properties" ma:root="true" ma:fieldsID="d66db50c551d1ba1f28e92bb8d925b64" ns2:_="" ns3:_="">
    <xsd:import namespace="a86fe6c5-0401-47af-aedc-208ef89d55b0"/>
    <xsd:import namespace="cca2f72c-6839-4b0c-8df4-a6e9704fcd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fe6c5-0401-47af-aedc-208ef89d5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b07c49-d2cf-457f-ad5f-54d08a13b822}" ma:internalName="TaxCatchAll" ma:showField="CatchAllData" ma:web="a86fe6c5-0401-47af-aedc-208ef89d5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2f72c-6839-4b0c-8df4-a6e9704fc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4c667f2-be2b-4cf6-aad2-425b0d7975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6AFEA-CA7C-4EDD-A512-A202316E21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96C8D9-B380-42FD-B2DD-C49491A54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6fe6c5-0401-47af-aedc-208ef89d55b0"/>
    <ds:schemaRef ds:uri="cca2f72c-6839-4b0c-8df4-a6e9704fcd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BPU</vt:lpstr>
      <vt:lpstr>BPU!Zone_d_impression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</dc:creator>
  <cp:lastModifiedBy>Tatiana Courteille</cp:lastModifiedBy>
  <cp:lastPrinted>2024-09-06T13:21:36Z</cp:lastPrinted>
  <dcterms:created xsi:type="dcterms:W3CDTF">2010-09-03T04:06:10Z</dcterms:created>
  <dcterms:modified xsi:type="dcterms:W3CDTF">2025-07-03T08:15:19Z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