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Q:\07_UIGP\01-PROJET-PLANTATION\F_MOE\F3_MOE_BER\4bis_AC_MOEb_25-29\DCE_TRAVAIL\"/>
    </mc:Choice>
  </mc:AlternateContent>
  <xr:revisionPtr revIDLastSave="0" documentId="13_ncr:1_{0D30BC5C-8217-434A-A328-AD47401F8A78}" xr6:coauthVersionLast="47" xr6:coauthVersionMax="47" xr10:uidLastSave="{00000000-0000-0000-0000-000000000000}"/>
  <bookViews>
    <workbookView xWindow="-120" yWindow="-120" windowWidth="29040" windowHeight="15720" xr2:uid="{00000000-000D-0000-FFFF-FFFF00000000}"/>
  </bookViews>
  <sheets>
    <sheet name="Lot 1" sheetId="2" r:id="rId1"/>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5" i="2" l="1"/>
  <c r="J36" i="2"/>
  <c r="I35" i="2"/>
  <c r="E35" i="2"/>
  <c r="D35" i="2"/>
  <c r="J30" i="2"/>
  <c r="J25" i="2"/>
  <c r="J26" i="2"/>
  <c r="J27" i="2"/>
  <c r="J28" i="2"/>
  <c r="M28" i="2"/>
  <c r="J21" i="2"/>
  <c r="J22" i="2"/>
  <c r="J23" i="2"/>
  <c r="J24" i="2"/>
  <c r="M24" i="2"/>
  <c r="J17" i="2"/>
  <c r="J18" i="2"/>
  <c r="J19" i="2"/>
  <c r="J20" i="2"/>
  <c r="M20" i="2"/>
  <c r="J13" i="2"/>
  <c r="J14" i="2"/>
  <c r="J15" i="2"/>
  <c r="J16" i="2"/>
  <c r="M16" i="2"/>
  <c r="J33" i="2"/>
  <c r="J34" i="2"/>
  <c r="J5" i="2"/>
  <c r="J6" i="2"/>
  <c r="J7" i="2"/>
  <c r="J8" i="2"/>
  <c r="J9" i="2"/>
  <c r="J10" i="2"/>
  <c r="J11" i="2"/>
  <c r="J31" i="2"/>
  <c r="F35" i="2"/>
  <c r="G35" i="2"/>
  <c r="H35" i="2"/>
</calcChain>
</file>

<file path=xl/sharedStrings.xml><?xml version="1.0" encoding="utf-8"?>
<sst xmlns="http://schemas.openxmlformats.org/spreadsheetml/2006/main" count="68" uniqueCount="55">
  <si>
    <t>VISA</t>
  </si>
  <si>
    <t>AOR</t>
  </si>
  <si>
    <t>catégorie personnel</t>
  </si>
  <si>
    <t>chef de projet</t>
  </si>
  <si>
    <t>directeur de projet</t>
  </si>
  <si>
    <t>ingénieur</t>
  </si>
  <si>
    <t>technicien</t>
  </si>
  <si>
    <t>conducteur de travaux</t>
  </si>
  <si>
    <t>sigiste</t>
  </si>
  <si>
    <t>catégorie 1</t>
  </si>
  <si>
    <t>catégorie 2</t>
  </si>
  <si>
    <t>catégorie 3</t>
  </si>
  <si>
    <t>catégorie 4</t>
  </si>
  <si>
    <t>catégorie 5</t>
  </si>
  <si>
    <t>2.1</t>
  </si>
  <si>
    <t>2.2</t>
  </si>
  <si>
    <t>2.3</t>
  </si>
  <si>
    <t>2.4</t>
  </si>
  <si>
    <t>autres</t>
  </si>
  <si>
    <t>TOTAL</t>
  </si>
  <si>
    <t>Les cellules en jaune correspondent à une mobilisation en jours de travail de chaque catégorie de personnel concernée par la mission. Si la mobilisation n'est pas une valeur entière, les décimales seront un multiple de 0.125, qui sera assimilé à 1h de travail.</t>
  </si>
  <si>
    <t>Catégorie de personnel (liste non exhaustive)</t>
  </si>
  <si>
    <t>En théorie, les frais sont inclus au coût journalier des personnels. Si tel n'est pas le cas, les frais seront assimilés à une catégorie de personnel dans une colonne dédiée.</t>
  </si>
  <si>
    <t>coût journalier de chaque catégorie de personnel</t>
  </si>
  <si>
    <t>Les cellules en orange sont à renseigner avec le coût journalier par catégorie de personnel, la catégorie étant à renseigner ligne 2</t>
  </si>
  <si>
    <t>catégorie 6</t>
  </si>
  <si>
    <t>Les cellules en bleu font le total du coût de mobilisation par catégorie de personnel ; les cellules en bleu foncé doivent être égales (pour vérification)</t>
  </si>
  <si>
    <t>CADRE DE DECOMPOSITION INDICATIVE DES TEMPS D'INTERVENTION SELON LE BPU-DQE - Lot 1</t>
  </si>
  <si>
    <t>Taux MOE (selon BPU)</t>
  </si>
  <si>
    <t>Missions d'études</t>
  </si>
  <si>
    <t>Etudes de diagnostic - DIAG</t>
  </si>
  <si>
    <t>Etudes d'avant-projet - AVP</t>
  </si>
  <si>
    <t>Etudes de diagnostic et d'avant-projet - DIAG AVP</t>
  </si>
  <si>
    <t>Etudes de projet - PRO</t>
  </si>
  <si>
    <t>Assistance au maître d'ouvrage pour la passation des marchés publics de travaux - AMT</t>
  </si>
  <si>
    <t>Réunion hors forfait d'une demi-journée maximum en visio</t>
  </si>
  <si>
    <t>Réunion hors forfait d'une demi-journée maximum en présentiel (Haute-Garonne, Aude ou Hérault)</t>
  </si>
  <si>
    <t>Missions de suivi des travaux</t>
  </si>
  <si>
    <t>Assiette travaux du DQE</t>
  </si>
  <si>
    <t>Sous-total</t>
  </si>
  <si>
    <t>DET</t>
  </si>
  <si>
    <t>Taux pour les missions VISA/DET/AOR pour une assiette de travaux d'une campagne automne/hiver inférieure au égale à 500 000 € HT</t>
  </si>
  <si>
    <t>Taux pour les missions VISA/DET/AOR pour une assiette de travaux d'une campagne automne/hiver supérieure à 500 000 € HT et inférieure ou égale à 1 000 000 € HT</t>
  </si>
  <si>
    <t>Taux pour les missions VISA/DET/AOR pour une assiette de travaux d'une campagne automne/hiver supérieure à 1 000 000 € HT et inférieure ou égale à 2 000 000 € HT</t>
  </si>
  <si>
    <t>Taux pour les missions VISA/DET/AOR pour une assiette de travaux d'une campagne automne/hiver supérieure à 2 000 000 € HT</t>
  </si>
  <si>
    <t>Intervention de l'architecte du patrimoine lors de la mission DET</t>
  </si>
  <si>
    <t>2.5.1</t>
  </si>
  <si>
    <t>Forfait pour une demi-journée maximum en présentiel (Haute-Garonne, Aude ou Hérault)</t>
  </si>
  <si>
    <t>Forfait pour une demi-journée maximum en présentiel (Haute-Garonne, Aude ou Hérault) avec rédaction d'un compte-rendu</t>
  </si>
  <si>
    <t>2.5.2</t>
  </si>
  <si>
    <t>Missions complémentaires</t>
  </si>
  <si>
    <t>Chaque cellule en vert doit être égale au montant HT inscrit au BPU pour les missions d'études, les missions complémentaires et les interventions de l'architecte du patrimoine en phase DET et au montant inscrit à la dernière colonne correspondante du DQE pour les missions VISA/DET/AOR.</t>
  </si>
  <si>
    <t>MC1 - Etude de programmation pour la restauration des rainures à batardeaux existantes du canal des deux mers</t>
  </si>
  <si>
    <t>MC2 - Analyse floristique</t>
  </si>
  <si>
    <t xml:space="preserve">Pour les missions VISA/DET/AOR, le remplissage de la DITP doit permettre de retrouver le taux de MOE inscrit au BPU et repris dans le DQE.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</si>
</sst>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0"/>
    <numFmt numFmtId="165" formatCode="_-* #,##0.00\ [$€-40C]_-;\-* #,##0.00\ [$€-40C]_-;_-* &quot;-&quot;??\ [$€-40C]_-;_-@_-"/>
    <numFmt numFmtId="166" formatCode="_-* #,##0.000\ [$€-40C]_-;\-* #,##0.000\ [$€-40C]_-;_-* &quot;-&quot;???\ [$€-40C]_-;_-@_-"/>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0"/>
      <color rgb="FF000000"/>
      <name val="Liberation Sans"/>
      <family val="2"/>
    </font>
    <font>
      <sz val="9"/>
      <name val="Trebuchet MS"/>
      <family val="2"/>
    </font>
    <font>
      <sz val="10"/>
      <name val="Arial"/>
      <family val="2"/>
    </font>
    <font>
      <sz val="8"/>
      <name val="Calibri"/>
      <family val="2"/>
      <scheme val="minor"/>
    </font>
    <font>
      <sz val="11"/>
      <color rgb="FF000000"/>
      <name val="Calibri"/>
      <family val="2"/>
      <scheme val="minor"/>
    </font>
  </fonts>
  <fills count="9">
    <fill>
      <patternFill patternType="none"/>
    </fill>
    <fill>
      <patternFill patternType="gray125"/>
    </fill>
    <fill>
      <patternFill patternType="solid">
        <fgColor theme="7" tint="0.59999389629810485"/>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5"/>
        <bgColor indexed="64"/>
      </patternFill>
    </fill>
    <fill>
      <patternFill patternType="solid">
        <fgColor theme="8"/>
        <bgColor indexed="64"/>
      </patternFill>
    </fill>
    <fill>
      <patternFill patternType="solid">
        <fgColor theme="4"/>
        <bgColor indexed="64"/>
      </patternFill>
    </fill>
    <fill>
      <patternFill patternType="solid">
        <fgColor rgb="FFFF66CC"/>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5" fillId="0" borderId="0"/>
  </cellStyleXfs>
  <cellXfs count="50">
    <xf numFmtId="0" fontId="0" fillId="0" borderId="0" xfId="0"/>
    <xf numFmtId="0" fontId="0" fillId="0" borderId="1" xfId="0" applyBorder="1"/>
    <xf numFmtId="0" fontId="0" fillId="0" borderId="1" xfId="0" applyBorder="1" applyAlignment="1">
      <alignment horizontal="center"/>
    </xf>
    <xf numFmtId="0" fontId="0" fillId="0" borderId="1" xfId="0" applyBorder="1" applyAlignment="1">
      <alignment wrapText="1"/>
    </xf>
    <xf numFmtId="164" fontId="0" fillId="2" borderId="1" xfId="0" applyNumberFormat="1" applyFill="1" applyBorder="1"/>
    <xf numFmtId="0" fontId="0" fillId="0" borderId="0" xfId="0" applyAlignment="1">
      <alignment horizontal="left"/>
    </xf>
    <xf numFmtId="0" fontId="2" fillId="0" borderId="1" xfId="0" applyFont="1" applyBorder="1" applyAlignment="1">
      <alignment horizontal="center"/>
    </xf>
    <xf numFmtId="0" fontId="0" fillId="0" borderId="1" xfId="0" applyBorder="1" applyAlignment="1">
      <alignment horizontal="left"/>
    </xf>
    <xf numFmtId="44" fontId="0" fillId="3" borderId="1" xfId="1" applyFont="1" applyFill="1" applyBorder="1"/>
    <xf numFmtId="0" fontId="2" fillId="0" borderId="1" xfId="0" applyFont="1" applyBorder="1" applyAlignment="1">
      <alignment horizontal="right"/>
    </xf>
    <xf numFmtId="164" fontId="0" fillId="0" borderId="1" xfId="0" applyNumberFormat="1" applyBorder="1"/>
    <xf numFmtId="44" fontId="0" fillId="6" borderId="1" xfId="1" applyFont="1" applyFill="1" applyBorder="1"/>
    <xf numFmtId="165" fontId="0" fillId="5" borderId="1" xfId="1" applyNumberFormat="1" applyFont="1" applyFill="1" applyBorder="1"/>
    <xf numFmtId="166" fontId="0" fillId="4" borderId="1" xfId="1" applyNumberFormat="1" applyFont="1" applyFill="1" applyBorder="1"/>
    <xf numFmtId="0" fontId="0" fillId="0" borderId="1" xfId="0" applyBorder="1" applyAlignment="1">
      <alignment horizontal="left" wrapText="1"/>
    </xf>
    <xf numFmtId="0" fontId="0" fillId="0" borderId="1" xfId="0" applyBorder="1" applyAlignment="1">
      <alignment horizontal="center" vertical="center" wrapText="1"/>
    </xf>
    <xf numFmtId="164" fontId="2" fillId="8" borderId="1" xfId="2" applyNumberFormat="1" applyFont="1" applyFill="1" applyBorder="1" applyAlignment="1">
      <alignment horizontal="center" vertical="center"/>
    </xf>
    <xf numFmtId="44" fontId="4" fillId="0" borderId="1" xfId="1" applyNumberFormat="1" applyFont="1" applyBorder="1" applyAlignment="1">
      <alignment horizontal="right" vertical="center"/>
    </xf>
    <xf numFmtId="0" fontId="0" fillId="0" borderId="1" xfId="0" applyBorder="1" applyAlignment="1">
      <alignment horizontal="left" wrapText="1"/>
    </xf>
    <xf numFmtId="0" fontId="0" fillId="0" borderId="1" xfId="0" applyFont="1" applyBorder="1" applyAlignment="1">
      <alignment horizontal="left"/>
    </xf>
    <xf numFmtId="44" fontId="1" fillId="0" borderId="1" xfId="1" applyFont="1" applyFill="1" applyBorder="1"/>
    <xf numFmtId="44" fontId="2" fillId="0" borderId="1" xfId="1" applyFont="1" applyFill="1" applyBorder="1"/>
    <xf numFmtId="0" fontId="2" fillId="0" borderId="0" xfId="0" applyFont="1" applyBorder="1" applyAlignment="1">
      <alignment horizontal="center"/>
    </xf>
    <xf numFmtId="0" fontId="0" fillId="0" borderId="0" xfId="0" applyBorder="1"/>
    <xf numFmtId="164" fontId="0" fillId="0" borderId="1" xfId="0" applyNumberFormat="1" applyFill="1" applyBorder="1"/>
    <xf numFmtId="166" fontId="0" fillId="0" borderId="1" xfId="1" applyNumberFormat="1" applyFont="1" applyFill="1" applyBorder="1"/>
    <xf numFmtId="164" fontId="2" fillId="0" borderId="1" xfId="2" applyNumberFormat="1" applyFont="1" applyFill="1" applyBorder="1" applyAlignment="1">
      <alignment horizontal="center" vertical="center"/>
    </xf>
    <xf numFmtId="44" fontId="4" fillId="0" borderId="0" xfId="1" applyNumberFormat="1" applyFont="1" applyBorder="1" applyAlignment="1">
      <alignment horizontal="right" vertical="center"/>
    </xf>
    <xf numFmtId="164" fontId="2" fillId="0" borderId="0" xfId="2" applyNumberFormat="1" applyFont="1" applyFill="1" applyBorder="1" applyAlignment="1">
      <alignment horizontal="center" vertical="center"/>
    </xf>
    <xf numFmtId="0" fontId="7" fillId="0" borderId="1" xfId="0" applyFont="1" applyBorder="1" applyAlignment="1">
      <alignment vertical="center" wrapText="1"/>
    </xf>
    <xf numFmtId="0" fontId="2" fillId="0" borderId="1" xfId="0" applyFont="1" applyFill="1" applyBorder="1" applyAlignment="1">
      <alignment horizontal="center"/>
    </xf>
    <xf numFmtId="0" fontId="0" fillId="8" borderId="2" xfId="0" applyFill="1" applyBorder="1" applyAlignment="1">
      <alignment horizontal="left" wrapText="1"/>
    </xf>
    <xf numFmtId="0" fontId="0" fillId="8" borderId="3" xfId="0" applyFill="1" applyBorder="1" applyAlignment="1">
      <alignment horizontal="left" wrapText="1"/>
    </xf>
    <xf numFmtId="0" fontId="0" fillId="8" borderId="4" xfId="0" applyFill="1" applyBorder="1" applyAlignment="1">
      <alignment horizontal="left" wrapText="1"/>
    </xf>
    <xf numFmtId="0" fontId="0" fillId="7" borderId="2" xfId="0" applyFill="1" applyBorder="1" applyAlignment="1">
      <alignment horizontal="left" wrapText="1"/>
    </xf>
    <xf numFmtId="0" fontId="0" fillId="7" borderId="3" xfId="0" applyFill="1" applyBorder="1" applyAlignment="1">
      <alignment horizontal="left" wrapText="1"/>
    </xf>
    <xf numFmtId="0" fontId="0" fillId="7" borderId="4" xfId="0" applyFill="1" applyBorder="1" applyAlignment="1">
      <alignment horizontal="left" wrapText="1"/>
    </xf>
    <xf numFmtId="0" fontId="3" fillId="0" borderId="1" xfId="0" applyFont="1" applyBorder="1" applyAlignment="1">
      <alignment horizontal="center" vertical="center" readingOrder="1"/>
    </xf>
    <xf numFmtId="0" fontId="0" fillId="5" borderId="2" xfId="0" applyFill="1" applyBorder="1" applyAlignment="1">
      <alignment horizontal="left"/>
    </xf>
    <xf numFmtId="0" fontId="0" fillId="5" borderId="3" xfId="0" applyFill="1" applyBorder="1" applyAlignment="1">
      <alignment horizontal="left"/>
    </xf>
    <xf numFmtId="0" fontId="0" fillId="5" borderId="4" xfId="0" applyFill="1" applyBorder="1" applyAlignment="1">
      <alignment horizontal="left"/>
    </xf>
    <xf numFmtId="0" fontId="0" fillId="2" borderId="1" xfId="0" applyFill="1" applyBorder="1" applyAlignment="1">
      <alignment horizontal="left" wrapText="1"/>
    </xf>
    <xf numFmtId="0" fontId="0" fillId="4" borderId="1" xfId="0" applyFont="1" applyFill="1" applyBorder="1" applyAlignment="1">
      <alignment horizontal="left" wrapText="1"/>
    </xf>
    <xf numFmtId="0" fontId="0" fillId="0" borderId="1" xfId="0" applyBorder="1" applyAlignment="1">
      <alignment horizontal="left" wrapText="1"/>
    </xf>
    <xf numFmtId="0" fontId="0" fillId="0" borderId="5" xfId="0" applyBorder="1" applyAlignment="1">
      <alignment wrapText="1"/>
    </xf>
    <xf numFmtId="0" fontId="0" fillId="0" borderId="6" xfId="0" applyBorder="1" applyAlignment="1">
      <alignment wrapText="1"/>
    </xf>
    <xf numFmtId="0" fontId="0" fillId="0" borderId="7" xfId="0" applyBorder="1" applyAlignment="1">
      <alignment wrapText="1"/>
    </xf>
    <xf numFmtId="0" fontId="0" fillId="0" borderId="5" xfId="0" applyBorder="1" applyAlignment="1">
      <alignment horizontal="left"/>
    </xf>
    <xf numFmtId="0" fontId="0" fillId="0" borderId="6" xfId="0" applyBorder="1" applyAlignment="1">
      <alignment horizontal="left"/>
    </xf>
    <xf numFmtId="0" fontId="0" fillId="0" borderId="7" xfId="0" applyBorder="1" applyAlignment="1">
      <alignment horizontal="left"/>
    </xf>
  </cellXfs>
  <cellStyles count="4">
    <cellStyle name="Monétaire" xfId="1" builtinId="4"/>
    <cellStyle name="Normal" xfId="0" builtinId="0"/>
    <cellStyle name="Normal 2" xfId="3" xr:uid="{A1272AE0-FAC7-4B3D-AB85-4C5BA3569007}"/>
    <cellStyle name="Pourcentage" xfId="2" builtinId="5"/>
  </cellStyles>
  <dxfs count="0"/>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52"/>
  <sheetViews>
    <sheetView tabSelected="1" zoomScale="70" zoomScaleNormal="70" workbookViewId="0">
      <selection activeCell="J35" sqref="J35"/>
    </sheetView>
  </sheetViews>
  <sheetFormatPr baseColWidth="10" defaultRowHeight="15" x14ac:dyDescent="0.25"/>
  <cols>
    <col min="1" max="1" width="9.5703125" style="5" customWidth="1"/>
    <col min="2" max="2" width="50.7109375" customWidth="1"/>
    <col min="3" max="3" width="12.140625" customWidth="1"/>
    <col min="4" max="10" width="20.7109375" customWidth="1"/>
    <col min="11" max="11" width="6.85546875" customWidth="1"/>
    <col min="12" max="12" width="16.5703125" customWidth="1"/>
    <col min="13" max="13" width="15.140625" customWidth="1"/>
  </cols>
  <sheetData>
    <row r="1" spans="1:13" x14ac:dyDescent="0.25">
      <c r="B1" s="37" t="s">
        <v>27</v>
      </c>
      <c r="C1" s="37"/>
      <c r="D1" s="37"/>
      <c r="E1" s="37"/>
      <c r="F1" s="37"/>
      <c r="G1" s="37"/>
      <c r="H1" s="37"/>
      <c r="I1" s="37"/>
      <c r="J1" s="37"/>
    </row>
    <row r="2" spans="1:13" x14ac:dyDescent="0.25">
      <c r="B2" s="1" t="s">
        <v>2</v>
      </c>
      <c r="C2" s="1"/>
      <c r="D2" s="2" t="s">
        <v>9</v>
      </c>
      <c r="E2" s="2" t="s">
        <v>10</v>
      </c>
      <c r="F2" s="2" t="s">
        <v>11</v>
      </c>
      <c r="G2" s="2" t="s">
        <v>12</v>
      </c>
      <c r="H2" s="2" t="s">
        <v>13</v>
      </c>
      <c r="I2" s="2" t="s">
        <v>25</v>
      </c>
      <c r="J2" s="1"/>
    </row>
    <row r="3" spans="1:13" x14ac:dyDescent="0.25">
      <c r="B3" s="1" t="s">
        <v>23</v>
      </c>
      <c r="C3" s="1"/>
      <c r="D3" s="12">
        <v>0</v>
      </c>
      <c r="E3" s="12">
        <v>0</v>
      </c>
      <c r="F3" s="12">
        <v>0</v>
      </c>
      <c r="G3" s="12">
        <v>0</v>
      </c>
      <c r="H3" s="12">
        <v>0</v>
      </c>
      <c r="I3" s="12">
        <v>0</v>
      </c>
      <c r="J3" s="30" t="s">
        <v>19</v>
      </c>
    </row>
    <row r="4" spans="1:13" x14ac:dyDescent="0.25">
      <c r="A4" s="19">
        <v>1</v>
      </c>
      <c r="B4" s="3" t="s">
        <v>29</v>
      </c>
      <c r="C4" s="3"/>
      <c r="D4" s="10"/>
      <c r="E4" s="10"/>
      <c r="F4" s="10"/>
      <c r="G4" s="10"/>
      <c r="H4" s="10"/>
      <c r="I4" s="10"/>
      <c r="J4" s="20"/>
    </row>
    <row r="5" spans="1:13" x14ac:dyDescent="0.25">
      <c r="A5" s="14">
        <v>1.1000000000000001</v>
      </c>
      <c r="B5" s="3" t="s">
        <v>30</v>
      </c>
      <c r="C5" s="3"/>
      <c r="D5" s="4"/>
      <c r="E5" s="4"/>
      <c r="F5" s="4"/>
      <c r="G5" s="4"/>
      <c r="H5" s="4"/>
      <c r="I5" s="4"/>
      <c r="J5" s="13">
        <f t="shared" ref="J5:J11" si="0">D5*$D$3+E5*$E$3+F5*$F$3+G5*$G$3+H5*$H$3+I5*$I$3</f>
        <v>0</v>
      </c>
    </row>
    <row r="6" spans="1:13" x14ac:dyDescent="0.25">
      <c r="A6" s="14">
        <v>1.2</v>
      </c>
      <c r="B6" s="3" t="s">
        <v>31</v>
      </c>
      <c r="C6" s="3"/>
      <c r="D6" s="4"/>
      <c r="E6" s="4"/>
      <c r="F6" s="4"/>
      <c r="G6" s="4"/>
      <c r="H6" s="4"/>
      <c r="I6" s="4"/>
      <c r="J6" s="13">
        <f t="shared" si="0"/>
        <v>0</v>
      </c>
    </row>
    <row r="7" spans="1:13" x14ac:dyDescent="0.25">
      <c r="A7" s="14">
        <v>1.3</v>
      </c>
      <c r="B7" s="3" t="s">
        <v>32</v>
      </c>
      <c r="C7" s="3"/>
      <c r="D7" s="4"/>
      <c r="E7" s="4"/>
      <c r="F7" s="4"/>
      <c r="G7" s="4"/>
      <c r="H7" s="4"/>
      <c r="I7" s="4"/>
      <c r="J7" s="13">
        <f t="shared" si="0"/>
        <v>0</v>
      </c>
    </row>
    <row r="8" spans="1:13" x14ac:dyDescent="0.25">
      <c r="A8" s="14">
        <v>1.4</v>
      </c>
      <c r="B8" s="3" t="s">
        <v>33</v>
      </c>
      <c r="C8" s="3"/>
      <c r="D8" s="4"/>
      <c r="E8" s="4"/>
      <c r="F8" s="4"/>
      <c r="G8" s="4"/>
      <c r="H8" s="4"/>
      <c r="I8" s="4"/>
      <c r="J8" s="13">
        <f t="shared" si="0"/>
        <v>0</v>
      </c>
    </row>
    <row r="9" spans="1:13" ht="30" x14ac:dyDescent="0.25">
      <c r="A9" s="14">
        <v>1.5</v>
      </c>
      <c r="B9" s="3" t="s">
        <v>34</v>
      </c>
      <c r="C9" s="3"/>
      <c r="D9" s="4"/>
      <c r="E9" s="4"/>
      <c r="F9" s="4"/>
      <c r="G9" s="4"/>
      <c r="H9" s="4"/>
      <c r="I9" s="4"/>
      <c r="J9" s="13">
        <f t="shared" si="0"/>
        <v>0</v>
      </c>
    </row>
    <row r="10" spans="1:13" ht="30" x14ac:dyDescent="0.25">
      <c r="A10" s="14">
        <v>1.6</v>
      </c>
      <c r="B10" s="3" t="s">
        <v>35</v>
      </c>
      <c r="C10" s="3"/>
      <c r="D10" s="4"/>
      <c r="E10" s="4"/>
      <c r="F10" s="4"/>
      <c r="G10" s="4"/>
      <c r="H10" s="4"/>
      <c r="I10" s="4"/>
      <c r="J10" s="13">
        <f t="shared" si="0"/>
        <v>0</v>
      </c>
    </row>
    <row r="11" spans="1:13" ht="30" x14ac:dyDescent="0.25">
      <c r="A11" s="18">
        <v>1.7</v>
      </c>
      <c r="B11" s="3" t="s">
        <v>36</v>
      </c>
      <c r="C11" s="3"/>
      <c r="D11" s="4"/>
      <c r="E11" s="4"/>
      <c r="F11" s="4"/>
      <c r="G11" s="4"/>
      <c r="H11" s="4"/>
      <c r="I11" s="4"/>
      <c r="J11" s="13">
        <f t="shared" si="0"/>
        <v>0</v>
      </c>
    </row>
    <row r="12" spans="1:13" ht="30" x14ac:dyDescent="0.25">
      <c r="A12" s="19">
        <v>2</v>
      </c>
      <c r="B12" s="3" t="s">
        <v>37</v>
      </c>
      <c r="C12" s="3"/>
      <c r="D12" s="10"/>
      <c r="E12" s="10"/>
      <c r="F12" s="10"/>
      <c r="G12" s="10"/>
      <c r="H12" s="10"/>
      <c r="I12" s="10"/>
      <c r="J12" s="21"/>
      <c r="L12" s="15" t="s">
        <v>38</v>
      </c>
      <c r="M12" s="15" t="s">
        <v>28</v>
      </c>
    </row>
    <row r="13" spans="1:13" x14ac:dyDescent="0.25">
      <c r="A13" s="47" t="s">
        <v>14</v>
      </c>
      <c r="B13" s="44" t="s">
        <v>41</v>
      </c>
      <c r="C13" s="3" t="s">
        <v>0</v>
      </c>
      <c r="D13" s="4"/>
      <c r="E13" s="4"/>
      <c r="F13" s="4"/>
      <c r="G13" s="4"/>
      <c r="H13" s="4"/>
      <c r="I13" s="4"/>
      <c r="J13" s="25">
        <f>D13*$D$3+E13*$E$3+F13*$F$3+G13*$G$3+H13*$H$3+I13*$I$3</f>
        <v>0</v>
      </c>
      <c r="L13" s="15"/>
      <c r="M13" s="15"/>
    </row>
    <row r="14" spans="1:13" x14ac:dyDescent="0.25">
      <c r="A14" s="48"/>
      <c r="B14" s="45"/>
      <c r="C14" s="3" t="s">
        <v>40</v>
      </c>
      <c r="D14" s="4"/>
      <c r="E14" s="4"/>
      <c r="F14" s="4"/>
      <c r="G14" s="4"/>
      <c r="H14" s="4"/>
      <c r="I14" s="4"/>
      <c r="J14" s="25">
        <f t="shared" ref="J14:J15" si="1">D14*$D$3+E14*$E$3+F14*$F$3+G14*$G$3+H14*$H$3+I14*$I$3</f>
        <v>0</v>
      </c>
      <c r="L14" s="15"/>
      <c r="M14" s="15"/>
    </row>
    <row r="15" spans="1:13" x14ac:dyDescent="0.25">
      <c r="A15" s="48"/>
      <c r="B15" s="45"/>
      <c r="C15" s="3" t="s">
        <v>1</v>
      </c>
      <c r="D15" s="4"/>
      <c r="E15" s="4"/>
      <c r="F15" s="4"/>
      <c r="G15" s="4"/>
      <c r="H15" s="4"/>
      <c r="I15" s="4"/>
      <c r="J15" s="25">
        <f t="shared" si="1"/>
        <v>0</v>
      </c>
      <c r="L15" s="15"/>
      <c r="M15" s="15"/>
    </row>
    <row r="16" spans="1:13" x14ac:dyDescent="0.25">
      <c r="A16" s="49"/>
      <c r="B16" s="46"/>
      <c r="C16" s="3" t="s">
        <v>39</v>
      </c>
      <c r="D16" s="24"/>
      <c r="E16" s="24"/>
      <c r="F16" s="24"/>
      <c r="G16" s="24"/>
      <c r="H16" s="24"/>
      <c r="I16" s="24"/>
      <c r="J16" s="13">
        <f>+SUM(J13:J15)</f>
        <v>0</v>
      </c>
      <c r="L16" s="17">
        <v>300000</v>
      </c>
      <c r="M16" s="16">
        <f>ROUND(J16/L16,3)</f>
        <v>0</v>
      </c>
    </row>
    <row r="17" spans="1:13" ht="15" customHeight="1" x14ac:dyDescent="0.25">
      <c r="A17" s="47" t="s">
        <v>15</v>
      </c>
      <c r="B17" s="44" t="s">
        <v>42</v>
      </c>
      <c r="C17" s="3" t="s">
        <v>0</v>
      </c>
      <c r="D17" s="4"/>
      <c r="E17" s="4"/>
      <c r="F17" s="4"/>
      <c r="G17" s="4"/>
      <c r="H17" s="4"/>
      <c r="I17" s="4"/>
      <c r="J17" s="25">
        <f>D17*$D$3+E17*$E$3+F17*$F$3+G17*$G$3+H17*$H$3+I17*$I$3</f>
        <v>0</v>
      </c>
      <c r="L17" s="17"/>
      <c r="M17" s="26"/>
    </row>
    <row r="18" spans="1:13" x14ac:dyDescent="0.25">
      <c r="A18" s="48"/>
      <c r="B18" s="45"/>
      <c r="C18" s="3" t="s">
        <v>40</v>
      </c>
      <c r="D18" s="4"/>
      <c r="E18" s="4"/>
      <c r="F18" s="4"/>
      <c r="G18" s="4"/>
      <c r="H18" s="4"/>
      <c r="I18" s="4"/>
      <c r="J18" s="25">
        <f t="shared" ref="J18:J19" si="2">D18*$D$3+E18*$E$3+F18*$F$3+G18*$G$3+H18*$H$3+I18*$I$3</f>
        <v>0</v>
      </c>
      <c r="L18" s="17"/>
      <c r="M18" s="26"/>
    </row>
    <row r="19" spans="1:13" x14ac:dyDescent="0.25">
      <c r="A19" s="48"/>
      <c r="B19" s="45"/>
      <c r="C19" s="3" t="s">
        <v>1</v>
      </c>
      <c r="D19" s="4"/>
      <c r="E19" s="4"/>
      <c r="F19" s="4"/>
      <c r="G19" s="4"/>
      <c r="H19" s="4"/>
      <c r="I19" s="4"/>
      <c r="J19" s="25">
        <f t="shared" si="2"/>
        <v>0</v>
      </c>
      <c r="L19" s="17"/>
      <c r="M19" s="26"/>
    </row>
    <row r="20" spans="1:13" x14ac:dyDescent="0.25">
      <c r="A20" s="49"/>
      <c r="B20" s="46"/>
      <c r="C20" s="3" t="s">
        <v>39</v>
      </c>
      <c r="D20" s="24"/>
      <c r="E20" s="24"/>
      <c r="F20" s="24"/>
      <c r="G20" s="24"/>
      <c r="H20" s="24"/>
      <c r="I20" s="24"/>
      <c r="J20" s="13">
        <f>+SUM(J17:J19)</f>
        <v>0</v>
      </c>
      <c r="L20" s="17">
        <v>600000</v>
      </c>
      <c r="M20" s="16">
        <f>ROUND(J20/L20,3)</f>
        <v>0</v>
      </c>
    </row>
    <row r="21" spans="1:13" ht="15" customHeight="1" x14ac:dyDescent="0.25">
      <c r="A21" s="47" t="s">
        <v>16</v>
      </c>
      <c r="B21" s="44" t="s">
        <v>43</v>
      </c>
      <c r="C21" s="3" t="s">
        <v>0</v>
      </c>
      <c r="D21" s="4"/>
      <c r="E21" s="4"/>
      <c r="F21" s="4"/>
      <c r="G21" s="4"/>
      <c r="H21" s="4"/>
      <c r="I21" s="4"/>
      <c r="J21" s="25">
        <f>D21*$D$3+E21*$E$3+F21*$F$3+G21*$G$3+H21*$H$3+I21*$I$3</f>
        <v>0</v>
      </c>
      <c r="L21" s="17"/>
      <c r="M21" s="26"/>
    </row>
    <row r="22" spans="1:13" x14ac:dyDescent="0.25">
      <c r="A22" s="48"/>
      <c r="B22" s="45"/>
      <c r="C22" s="3" t="s">
        <v>40</v>
      </c>
      <c r="D22" s="4"/>
      <c r="E22" s="4"/>
      <c r="F22" s="4"/>
      <c r="G22" s="4"/>
      <c r="H22" s="4"/>
      <c r="I22" s="4"/>
      <c r="J22" s="25">
        <f t="shared" ref="J22:J23" si="3">D22*$D$3+E22*$E$3+F22*$F$3+G22*$G$3+H22*$H$3+I22*$I$3</f>
        <v>0</v>
      </c>
      <c r="L22" s="17"/>
      <c r="M22" s="26"/>
    </row>
    <row r="23" spans="1:13" x14ac:dyDescent="0.25">
      <c r="A23" s="48"/>
      <c r="B23" s="45"/>
      <c r="C23" s="3" t="s">
        <v>1</v>
      </c>
      <c r="D23" s="4"/>
      <c r="E23" s="4"/>
      <c r="F23" s="4"/>
      <c r="G23" s="4"/>
      <c r="H23" s="4"/>
      <c r="I23" s="4"/>
      <c r="J23" s="25">
        <f t="shared" si="3"/>
        <v>0</v>
      </c>
      <c r="L23" s="17"/>
      <c r="M23" s="26"/>
    </row>
    <row r="24" spans="1:13" x14ac:dyDescent="0.25">
      <c r="A24" s="49"/>
      <c r="B24" s="46"/>
      <c r="C24" s="3" t="s">
        <v>39</v>
      </c>
      <c r="D24" s="24"/>
      <c r="E24" s="24"/>
      <c r="F24" s="24"/>
      <c r="G24" s="24"/>
      <c r="H24" s="24"/>
      <c r="I24" s="24"/>
      <c r="J24" s="13">
        <f>+SUM(J21:J23)</f>
        <v>0</v>
      </c>
      <c r="L24" s="17">
        <v>1100000</v>
      </c>
      <c r="M24" s="16">
        <f>ROUND(J24/L24,3)</f>
        <v>0</v>
      </c>
    </row>
    <row r="25" spans="1:13" ht="15" customHeight="1" x14ac:dyDescent="0.25">
      <c r="A25" s="47" t="s">
        <v>17</v>
      </c>
      <c r="B25" s="44" t="s">
        <v>44</v>
      </c>
      <c r="C25" s="3" t="s">
        <v>0</v>
      </c>
      <c r="D25" s="4"/>
      <c r="E25" s="4"/>
      <c r="F25" s="4"/>
      <c r="G25" s="4"/>
      <c r="H25" s="4"/>
      <c r="I25" s="4"/>
      <c r="J25" s="25">
        <f>D25*$D$3+E25*$E$3+F25*$F$3+G25*$G$3+H25*$H$3+I25*$I$3</f>
        <v>0</v>
      </c>
      <c r="L25" s="17"/>
      <c r="M25" s="26"/>
    </row>
    <row r="26" spans="1:13" x14ac:dyDescent="0.25">
      <c r="A26" s="48"/>
      <c r="B26" s="45"/>
      <c r="C26" s="3" t="s">
        <v>40</v>
      </c>
      <c r="D26" s="4"/>
      <c r="E26" s="4"/>
      <c r="F26" s="4"/>
      <c r="G26" s="4"/>
      <c r="H26" s="4"/>
      <c r="I26" s="4"/>
      <c r="J26" s="25">
        <f t="shared" ref="J26:J27" si="4">D26*$D$3+E26*$E$3+F26*$F$3+G26*$G$3+H26*$H$3+I26*$I$3</f>
        <v>0</v>
      </c>
      <c r="L26" s="17"/>
      <c r="M26" s="26"/>
    </row>
    <row r="27" spans="1:13" x14ac:dyDescent="0.25">
      <c r="A27" s="48"/>
      <c r="B27" s="45"/>
      <c r="C27" s="3" t="s">
        <v>1</v>
      </c>
      <c r="D27" s="4"/>
      <c r="E27" s="4"/>
      <c r="F27" s="4"/>
      <c r="G27" s="4"/>
      <c r="H27" s="4"/>
      <c r="I27" s="4"/>
      <c r="J27" s="25">
        <f t="shared" si="4"/>
        <v>0</v>
      </c>
      <c r="L27" s="17"/>
      <c r="M27" s="26"/>
    </row>
    <row r="28" spans="1:13" x14ac:dyDescent="0.25">
      <c r="A28" s="49"/>
      <c r="B28" s="46"/>
      <c r="C28" s="3" t="s">
        <v>39</v>
      </c>
      <c r="D28" s="24"/>
      <c r="E28" s="24"/>
      <c r="F28" s="24"/>
      <c r="G28" s="24"/>
      <c r="H28" s="24"/>
      <c r="I28" s="24"/>
      <c r="J28" s="13">
        <f>+SUM(J25:J27)</f>
        <v>0</v>
      </c>
      <c r="L28" s="17">
        <v>7000000</v>
      </c>
      <c r="M28" s="16">
        <f>ROUND(J28/L28,3)</f>
        <v>0</v>
      </c>
    </row>
    <row r="29" spans="1:13" ht="30.75" customHeight="1" x14ac:dyDescent="0.25">
      <c r="A29" s="19">
        <v>2.5</v>
      </c>
      <c r="B29" s="3" t="s">
        <v>45</v>
      </c>
      <c r="C29" s="3"/>
      <c r="D29" s="24"/>
      <c r="E29" s="24"/>
      <c r="F29" s="24"/>
      <c r="G29" s="24"/>
      <c r="H29" s="24"/>
      <c r="I29" s="24"/>
      <c r="J29" s="25"/>
      <c r="L29" s="27"/>
      <c r="M29" s="28"/>
    </row>
    <row r="30" spans="1:13" ht="30" x14ac:dyDescent="0.25">
      <c r="A30" s="7" t="s">
        <v>46</v>
      </c>
      <c r="B30" s="3" t="s">
        <v>47</v>
      </c>
      <c r="C30" s="3"/>
      <c r="D30" s="4"/>
      <c r="E30" s="4"/>
      <c r="F30" s="4"/>
      <c r="G30" s="4"/>
      <c r="H30" s="4"/>
      <c r="I30" s="4"/>
      <c r="J30" s="13">
        <f>D30*$D$3+E30*$E$3+F30*$F$3+G30*$G$3+H30*$H$3+I30*$I$3</f>
        <v>0</v>
      </c>
    </row>
    <row r="31" spans="1:13" ht="45" x14ac:dyDescent="0.25">
      <c r="A31" s="7" t="s">
        <v>49</v>
      </c>
      <c r="B31" s="3" t="s">
        <v>48</v>
      </c>
      <c r="C31" s="3"/>
      <c r="D31" s="4"/>
      <c r="E31" s="4"/>
      <c r="F31" s="4"/>
      <c r="G31" s="4"/>
      <c r="H31" s="4"/>
      <c r="I31" s="4"/>
      <c r="J31" s="13">
        <f t="shared" ref="J31" si="5">D31*$D$3+E31*$E$3+F31*$F$3+G31*$G$3+H31*$H$3+I31*$I$3</f>
        <v>0</v>
      </c>
    </row>
    <row r="32" spans="1:13" ht="30.75" customHeight="1" x14ac:dyDescent="0.25">
      <c r="A32" s="19">
        <v>3</v>
      </c>
      <c r="B32" s="29" t="s">
        <v>50</v>
      </c>
      <c r="C32" s="3"/>
      <c r="D32" s="24"/>
      <c r="E32" s="24"/>
      <c r="F32" s="24"/>
      <c r="G32" s="24"/>
      <c r="H32" s="24"/>
      <c r="I32" s="24"/>
      <c r="J32" s="25"/>
      <c r="L32" s="27"/>
      <c r="M32" s="28"/>
    </row>
    <row r="33" spans="1:13" ht="45" x14ac:dyDescent="0.25">
      <c r="A33" s="7">
        <v>3.1</v>
      </c>
      <c r="B33" s="29" t="s">
        <v>52</v>
      </c>
      <c r="C33" s="3"/>
      <c r="D33" s="4"/>
      <c r="E33" s="4"/>
      <c r="F33" s="4"/>
      <c r="G33" s="4"/>
      <c r="H33" s="4"/>
      <c r="I33" s="4"/>
      <c r="J33" s="13">
        <f>D33*$D$3+E33*$E$3+F33*$F$3+G33*$G$3+H33*$H$3+I33*$I$3</f>
        <v>0</v>
      </c>
    </row>
    <row r="34" spans="1:13" x14ac:dyDescent="0.25">
      <c r="A34" s="7">
        <v>3.2</v>
      </c>
      <c r="B34" s="29" t="s">
        <v>53</v>
      </c>
      <c r="C34" s="3"/>
      <c r="D34" s="4"/>
      <c r="E34" s="4"/>
      <c r="F34" s="4"/>
      <c r="G34" s="4"/>
      <c r="H34" s="4"/>
      <c r="I34" s="4"/>
      <c r="J34" s="13">
        <f>D34*$D$3+E34*$E$3+F34*$F$3+G34*$G$3+H34*$H$3+I34*$I$3</f>
        <v>0</v>
      </c>
    </row>
    <row r="35" spans="1:13" x14ac:dyDescent="0.25">
      <c r="B35" s="9" t="s">
        <v>19</v>
      </c>
      <c r="C35" s="9"/>
      <c r="D35" s="8">
        <f t="shared" ref="D35:I35" si="6">SUM(D4:D34)*D3</f>
        <v>0</v>
      </c>
      <c r="E35" s="8">
        <f t="shared" si="6"/>
        <v>0</v>
      </c>
      <c r="F35" s="8">
        <f t="shared" si="6"/>
        <v>0</v>
      </c>
      <c r="G35" s="8">
        <f t="shared" si="6"/>
        <v>0</v>
      </c>
      <c r="H35" s="8">
        <f t="shared" si="6"/>
        <v>0</v>
      </c>
      <c r="I35" s="8">
        <f t="shared" si="6"/>
        <v>0</v>
      </c>
      <c r="J35" s="11">
        <f>SUM(J5:J11,J30:J34,J28,J24,J20,J16)</f>
        <v>0</v>
      </c>
    </row>
    <row r="36" spans="1:13" x14ac:dyDescent="0.25">
      <c r="J36" s="11">
        <f>SUM(D35:I35)</f>
        <v>0</v>
      </c>
    </row>
    <row r="38" spans="1:13" x14ac:dyDescent="0.25">
      <c r="B38" s="38" t="s">
        <v>24</v>
      </c>
      <c r="C38" s="39"/>
      <c r="D38" s="39"/>
      <c r="E38" s="39"/>
      <c r="F38" s="39"/>
      <c r="G38" s="39"/>
      <c r="H38" s="39"/>
      <c r="I38" s="39"/>
      <c r="J38" s="40"/>
    </row>
    <row r="39" spans="1:13" s="5" customFormat="1" ht="30" customHeight="1" x14ac:dyDescent="0.25">
      <c r="B39" s="41" t="s">
        <v>20</v>
      </c>
      <c r="C39" s="41"/>
      <c r="D39" s="41"/>
      <c r="E39" s="41"/>
      <c r="F39" s="41"/>
      <c r="G39" s="41"/>
      <c r="H39" s="41"/>
      <c r="I39" s="41"/>
      <c r="J39" s="41"/>
      <c r="L39"/>
      <c r="M39"/>
    </row>
    <row r="40" spans="1:13" ht="32.25" customHeight="1" x14ac:dyDescent="0.25">
      <c r="B40" s="42" t="s">
        <v>51</v>
      </c>
      <c r="C40" s="42"/>
      <c r="D40" s="42"/>
      <c r="E40" s="42"/>
      <c r="F40" s="42"/>
      <c r="G40" s="42"/>
      <c r="H40" s="42"/>
      <c r="I40" s="42"/>
      <c r="J40" s="42"/>
    </row>
    <row r="41" spans="1:13" s="5" customFormat="1" x14ac:dyDescent="0.25">
      <c r="B41" s="43" t="s">
        <v>22</v>
      </c>
      <c r="C41" s="43"/>
      <c r="D41" s="43"/>
      <c r="E41" s="43"/>
      <c r="F41" s="43"/>
      <c r="G41" s="43"/>
      <c r="H41" s="43"/>
      <c r="I41" s="43"/>
      <c r="J41" s="43"/>
      <c r="L41"/>
      <c r="M41"/>
    </row>
    <row r="42" spans="1:13" s="5" customFormat="1" ht="15" customHeight="1" x14ac:dyDescent="0.25">
      <c r="B42" s="34" t="s">
        <v>26</v>
      </c>
      <c r="C42" s="35"/>
      <c r="D42" s="35"/>
      <c r="E42" s="35"/>
      <c r="F42" s="35"/>
      <c r="G42" s="35"/>
      <c r="H42" s="35"/>
      <c r="I42" s="35"/>
      <c r="J42" s="36"/>
      <c r="L42"/>
      <c r="M42"/>
    </row>
    <row r="43" spans="1:13" s="5" customFormat="1" ht="15" customHeight="1" x14ac:dyDescent="0.25">
      <c r="B43" s="31" t="s">
        <v>54</v>
      </c>
      <c r="C43" s="32"/>
      <c r="D43" s="32"/>
      <c r="E43" s="32"/>
      <c r="F43" s="32"/>
      <c r="G43" s="32"/>
      <c r="H43" s="32"/>
      <c r="I43" s="32"/>
      <c r="J43" s="33"/>
      <c r="K43"/>
      <c r="L43"/>
      <c r="M43"/>
    </row>
    <row r="45" spans="1:13" x14ac:dyDescent="0.25">
      <c r="B45" s="6" t="s">
        <v>21</v>
      </c>
      <c r="C45" s="22"/>
    </row>
    <row r="46" spans="1:13" x14ac:dyDescent="0.25">
      <c r="B46" s="1" t="s">
        <v>4</v>
      </c>
      <c r="C46" s="23"/>
    </row>
    <row r="47" spans="1:13" x14ac:dyDescent="0.25">
      <c r="B47" s="1" t="s">
        <v>3</v>
      </c>
      <c r="C47" s="23"/>
    </row>
    <row r="48" spans="1:13" x14ac:dyDescent="0.25">
      <c r="B48" s="1" t="s">
        <v>5</v>
      </c>
      <c r="C48" s="23"/>
    </row>
    <row r="49" spans="2:13" x14ac:dyDescent="0.25">
      <c r="B49" s="1" t="s">
        <v>6</v>
      </c>
      <c r="C49" s="23"/>
      <c r="L49" s="5"/>
      <c r="M49" s="5"/>
    </row>
    <row r="50" spans="2:13" x14ac:dyDescent="0.25">
      <c r="B50" s="1" t="s">
        <v>7</v>
      </c>
      <c r="C50" s="23"/>
    </row>
    <row r="51" spans="2:13" x14ac:dyDescent="0.25">
      <c r="B51" s="1" t="s">
        <v>8</v>
      </c>
      <c r="C51" s="23"/>
      <c r="L51" s="5"/>
      <c r="M51" s="5"/>
    </row>
    <row r="52" spans="2:13" x14ac:dyDescent="0.25">
      <c r="B52" s="1" t="s">
        <v>18</v>
      </c>
      <c r="C52" s="23"/>
      <c r="L52" s="5"/>
      <c r="M52" s="5"/>
    </row>
  </sheetData>
  <mergeCells count="15">
    <mergeCell ref="A25:A28"/>
    <mergeCell ref="B25:B28"/>
    <mergeCell ref="A13:A16"/>
    <mergeCell ref="A17:A20"/>
    <mergeCell ref="B17:B20"/>
    <mergeCell ref="A21:A24"/>
    <mergeCell ref="B21:B24"/>
    <mergeCell ref="B43:J43"/>
    <mergeCell ref="B42:J42"/>
    <mergeCell ref="B1:J1"/>
    <mergeCell ref="B38:J38"/>
    <mergeCell ref="B39:J39"/>
    <mergeCell ref="B40:J40"/>
    <mergeCell ref="B41:J41"/>
    <mergeCell ref="B13:B16"/>
  </mergeCells>
  <phoneticPr fontId="6" type="noConversion"/>
  <pageMargins left="0.70866141732283472" right="0.70866141732283472" top="0.74803149606299213" bottom="0.74803149606299213" header="0.31496062992125984" footer="0.31496062992125984"/>
  <pageSetup paperSize="9" scale="5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1</vt:lpstr>
    </vt:vector>
  </TitlesOfParts>
  <Company>VNF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SOULDADIE Jean-Luc, VNF/DT Sud-Ouest/APE</dc:creator>
  <cp:lastModifiedBy>DAVID Caroline</cp:lastModifiedBy>
  <cp:lastPrinted>2025-06-30T07:45:38Z</cp:lastPrinted>
  <dcterms:created xsi:type="dcterms:W3CDTF">2019-02-15T08:25:46Z</dcterms:created>
  <dcterms:modified xsi:type="dcterms:W3CDTF">2025-06-30T08:02:14Z</dcterms:modified>
</cp:coreProperties>
</file>