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R:\Marchés\4. Marchés de l'Enssib\3. MAPA\MAPA 2025\PA 25-01 refonte bib numérique OPENssib\1. DCE\"/>
    </mc:Choice>
  </mc:AlternateContent>
  <xr:revisionPtr revIDLastSave="0" documentId="8_{7D784674-84A1-40CD-B80D-1AC5D90F60D4}" xr6:coauthVersionLast="47" xr6:coauthVersionMax="47" xr10:uidLastSave="{00000000-0000-0000-0000-000000000000}"/>
  <workbookProtection lockStructure="1"/>
  <bookViews>
    <workbookView xWindow="-108" yWindow="-108" windowWidth="23256" windowHeight="1245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10" i="1"/>
  <c r="R10" i="1" s="1"/>
  <c r="L10" i="1"/>
  <c r="J10" i="1"/>
  <c r="R9" i="1"/>
  <c r="P9" i="1"/>
  <c r="L9" i="1"/>
  <c r="J9" i="1"/>
  <c r="P8" i="1"/>
  <c r="R8" i="1" s="1"/>
  <c r="L8" i="1"/>
  <c r="J8" i="1"/>
  <c r="P7" i="1"/>
  <c r="R7" i="1" s="1"/>
  <c r="L7" i="1"/>
  <c r="J7" i="1"/>
  <c r="R6" i="1"/>
  <c r="P6" i="1"/>
  <c r="L6" i="1"/>
  <c r="J6" i="1"/>
  <c r="P5" i="1"/>
  <c r="P12" i="1" s="1"/>
  <c r="L5" i="1"/>
  <c r="J5" i="1"/>
  <c r="P13" i="1" l="1"/>
  <c r="P14" i="1"/>
  <c r="R5" i="1"/>
  <c r="G4" i="2"/>
  <c r="E15" i="2" s="1"/>
  <c r="E16" i="2" s="1"/>
</calcChain>
</file>

<file path=xl/sharedStrings.xml><?xml version="1.0" encoding="utf-8"?>
<sst xmlns="http://schemas.openxmlformats.org/spreadsheetml/2006/main" count="105" uniqueCount="72">
  <si>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</si>
  <si>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</si>
  <si>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</si>
  <si>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</si>
  <si>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</si>
  <si>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</si>
  <si>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</si>
  <si>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</si>
  <si>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</si>
  <si>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</si>
  <si>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</si>
  <si>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</si>
  <si>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</si>
  <si>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</si>
  <si>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</si>
  <si>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</si>
  <si>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</si>
  <si>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</si>
  <si>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</si>
  <si>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</si>
  <si>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</si>
  <si>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</si>
  <si>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</si>
  <si>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</si>
  <si>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</si>
  <si>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</si>
  <si>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</si>
  <si>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</si>
  <si>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</si>
  <si>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</si>
  <si>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</si>
  <si>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</si>
  <si>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</si>
  <si>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</si>
  <si>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</si>
  <si>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</si>
  <si>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</si>
  <si>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</si>
  <si>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</si>
  <si>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</si>
  <si>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</si>
  <si>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</si>
  <si>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</si>
  <si>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</si>
  <si>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</si>
  <si>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</si>
  <si>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</si>
  <si>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</si>
  <si>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</si>
  <si>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</si>
  <si>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</si>
  <si>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</si>
  <si>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</si>
  <si>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</si>
  <si>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</si>
  <si>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</si>
  <si>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</si>
  <si>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</si>
  <si>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“Refonte de la Bibliothèque numérique de l’Enssib - Lot 2 (Maintenance annuelle, hébergement)”</t>
  </si>
  <si>
    <t/>
  </si>
  <si>
    <t>QF</t>
  </si>
  <si>
    <t>Hébergement de la bibliothèque numérique</t>
  </si>
  <si>
    <t>pc</t>
  </si>
  <si>
    <t>Maintenance, mise à jour et assistance utilisateur</t>
  </si>
  <si>
    <t>Hébergement de la bibliothèque numérique - Site du BBF (si la tranche optionnelle 1 du lot 1 est affermie)</t>
  </si>
  <si>
    <t>Maintenance, mise à jour et assistance utilisateur	- Site du BBF (si la tranche optionnelle 1 du lot 1 est affermie)</t>
  </si>
  <si>
    <t>Hébergement de la bibliothèque numérique - Site  PolDoc (si la tranche optionnelle 2 du lot 1 est affermie)</t>
  </si>
  <si>
    <t>Maintenance, mise à jour et assistance utilisateur	- Site PolDoc (si la tranche optionnelle 2 du lot 1 est affermie)</t>
  </si>
  <si>
    <t>Total HT :</t>
  </si>
  <si>
    <t>TVA 20%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</si>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</sst>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5">
    <xf numFmtId="0" fontId="0" fillId="0" borderId="0" xfId="0" applyAlignment="1"/>
    <xf numFmtId="0" fontId="1" fillId="35" borderId="0" xfId="0" applyNumberFormat="1" applyFont="1" applyFill="1" applyBorder="1" applyAlignment="1" applyProtection="1">
      <alignment horizontal="right" wrapText="1"/>
      <protection locked="0"/>
    </xf>
    <xf numFmtId="0" fontId="28" fillId="35" borderId="29" xfId="0" applyFont="1" applyFill="1" applyBorder="1" applyAlignment="1">
      <alignment horizontal="center" vertical="center" wrapText="1"/>
    </xf>
    <xf numFmtId="0" fontId="28" fillId="35" borderId="28"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NumberFormat="1"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NumberFormat="1" applyFont="1" applyFill="1" applyBorder="1" applyAlignment="1" applyProtection="1">
      <alignment horizontal="center" vertical="center" wrapText="1"/>
      <protection locked="0"/>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214" fontId="2" fillId="0" borderId="0" xfId="0" applyNumberFormat="1" applyFont="1" applyFill="1" applyBorder="1" applyAlignment="1">
      <alignment horizontal="right" vertical="top" indent="1"/>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21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214" fontId="1" fillId="33" borderId="0" xfId="0" applyNumberFormat="1" applyFont="1" applyFill="1" applyBorder="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216" fontId="2" fillId="0" borderId="0" xfId="0" applyNumberFormat="1" applyFont="1" applyFill="1" applyBorder="1" applyAlignment="1" applyProtection="1">
      <alignment horizontal="center" vertical="top"/>
      <protection locked="0"/>
    </xf>
    <xf numFmtId="216" fontId="5" fillId="0" borderId="0" xfId="0" applyNumberFormat="1" applyFont="1" applyFill="1" applyBorder="1" applyAlignment="1" applyProtection="1">
      <alignment horizontal="center" vertical="top"/>
      <protection locked="0"/>
    </xf>
    <xf numFmtId="216" fontId="1" fillId="33" borderId="0" xfId="0" applyNumberFormat="1" applyFont="1" applyFill="1" applyBorder="1" applyAlignment="1" applyProtection="1">
      <alignment horizontal="center"/>
      <protection locked="0"/>
    </xf>
    <xf numFmtId="216" fontId="2" fillId="0" borderId="0" xfId="0" applyNumberFormat="1" applyFont="1" applyFill="1" applyBorder="1" applyAlignment="1" applyProtection="1">
      <alignment horizontal="center"/>
      <protection locked="0"/>
    </xf>
    <xf numFmtId="216" fontId="25" fillId="0" borderId="0" xfId="0" applyNumberFormat="1" applyFont="1" applyFill="1" applyBorder="1" applyAlignment="1" applyProtection="1">
      <alignment horizontal="right" vertical="top" indent="1"/>
      <protection locked="0"/>
    </xf>
    <xf numFmtId="216" fontId="26" fillId="0" borderId="0" xfId="0" applyNumberFormat="1" applyFont="1" applyFill="1" applyBorder="1" applyAlignment="1" applyProtection="1">
      <alignment horizontal="right" vertical="top" indent="1"/>
      <protection locked="0"/>
    </xf>
    <xf numFmtId="216" fontId="25" fillId="0" borderId="0" xfId="0" applyNumberFormat="1" applyFont="1" applyFill="1" applyBorder="1" applyAlignment="1" applyProtection="1">
      <alignment horizontal="left"/>
      <protection locked="0"/>
    </xf>
    <xf numFmtId="216" fontId="25" fillId="0" borderId="0" xfId="0" applyNumberFormat="1" applyFont="1" applyFill="1" applyBorder="1" applyAlignment="1" applyProtection="1">
      <alignment horizontal="left" wrapText="1"/>
      <protection locked="0"/>
    </xf>
    <xf numFmtId="217" fontId="2" fillId="0" borderId="0" xfId="0" applyNumberFormat="1" applyFont="1" applyFill="1" applyBorder="1" applyAlignment="1" applyProtection="1">
      <alignment horizontal="right" vertical="top"/>
      <protection locked="0"/>
    </xf>
    <xf numFmtId="217" fontId="1" fillId="0" borderId="0" xfId="0" applyNumberFormat="1" applyFont="1" applyFill="1" applyBorder="1" applyAlignment="1" applyProtection="1">
      <alignment horizontal="right" vertical="top"/>
      <protection locked="0"/>
    </xf>
    <xf numFmtId="217"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lignment horizontal="right" vertical="top"/>
    </xf>
    <xf numFmtId="217" fontId="4" fillId="0" borderId="0" xfId="0" applyNumberFormat="1" applyFont="1" applyFill="1" applyBorder="1" applyAlignment="1">
      <alignment horizontal="right" vertical="top"/>
    </xf>
    <xf numFmtId="217" fontId="1" fillId="33" borderId="0" xfId="0" applyNumberFormat="1" applyFont="1" applyFill="1" applyBorder="1" applyAlignment="1">
      <alignment horizontal="right"/>
    </xf>
    <xf numFmtId="217" fontId="2" fillId="0" borderId="0" xfId="0" applyNumberFormat="1" applyFont="1" applyFill="1" applyBorder="1" applyAlignment="1">
      <alignment horizontal="right"/>
    </xf>
    <xf numFmtId="21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217" fontId="32" fillId="0" borderId="0" xfId="0" applyNumberFormat="1" applyFont="1" applyFill="1" applyBorder="1" applyAlignment="1" applyProtection="1">
      <alignment horizontal="right" vertical="top"/>
      <protection locked="0"/>
    </xf>
    <xf numFmtId="217" fontId="33" fillId="0" borderId="0" xfId="0" applyNumberFormat="1" applyFont="1" applyFill="1" applyBorder="1" applyAlignment="1" applyProtection="1">
      <alignment horizontal="right" vertical="top"/>
      <protection locked="0"/>
    </xf>
    <xf numFmtId="217" fontId="33" fillId="33" borderId="0" xfId="0" applyNumberFormat="1" applyFont="1" applyFill="1" applyBorder="1" applyAlignment="1" applyProtection="1">
      <alignment horizontal="right"/>
      <protection locked="0"/>
    </xf>
    <xf numFmtId="217" fontId="32"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216" fontId="25" fillId="0" borderId="0" xfId="0" applyNumberFormat="1" applyFont="1" applyFill="1" applyBorder="1" applyAlignment="1" applyProtection="1">
      <alignment horizontal="right" wrapText="1"/>
      <protection locked="0"/>
    </xf>
    <xf numFmtId="21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216" fontId="26" fillId="35" borderId="0" xfId="0" applyNumberFormat="1" applyFont="1" applyFill="1" applyBorder="1" applyAlignment="1" applyProtection="1">
      <alignment horizontal="right" wrapText="1"/>
      <protection locked="0"/>
    </xf>
    <xf numFmtId="217" fontId="1" fillId="35" borderId="0" xfId="0" applyNumberFormat="1" applyFont="1" applyFill="1" applyBorder="1" applyAlignment="1" applyProtection="1">
      <alignment horizontal="right" wrapText="1"/>
      <protection locked="0"/>
    </xf>
    <xf numFmtId="21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216" fontId="26" fillId="35" borderId="0" xfId="0" applyNumberFormat="1" applyFont="1" applyFill="1" applyAlignment="1" applyProtection="1">
      <alignment horizontal="left"/>
      <protection locked="0"/>
    </xf>
    <xf numFmtId="21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214" fontId="2" fillId="0" borderId="0" xfId="0" applyNumberFormat="1" applyFont="1" applyFill="1" applyBorder="1" applyAlignment="1" applyProtection="1">
      <alignment horizontal="right"/>
    </xf>
    <xf numFmtId="21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214" fontId="1" fillId="0" borderId="0" xfId="0" applyNumberFormat="1" applyFont="1" applyFill="1" applyBorder="1" applyAlignment="1" applyProtection="1">
      <alignment horizontal="right"/>
    </xf>
    <xf numFmtId="214" fontId="4" fillId="0" borderId="0" xfId="0" applyNumberFormat="1" applyFont="1" applyFill="1" applyBorder="1" applyAlignment="1" applyProtection="1">
      <alignment horizontal="right"/>
    </xf>
    <xf numFmtId="21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214" fontId="1" fillId="33" borderId="11" xfId="0" applyNumberFormat="1" applyFont="1" applyFill="1" applyBorder="1" applyAlignment="1" applyProtection="1">
      <alignment horizontal="right"/>
    </xf>
    <xf numFmtId="21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21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17" fontId="2" fillId="0" borderId="0" xfId="0" applyNumberFormat="1" applyFont="1" applyFill="1" applyBorder="1" applyAlignment="1" applyProtection="1">
      <alignment horizontal="right"/>
    </xf>
    <xf numFmtId="217" fontId="1" fillId="0" borderId="0" xfId="0" applyNumberFormat="1" applyFont="1" applyFill="1" applyBorder="1" applyAlignment="1" applyProtection="1">
      <alignment horizontal="right"/>
    </xf>
    <xf numFmtId="217" fontId="1" fillId="33" borderId="11" xfId="0" applyNumberFormat="1" applyFont="1" applyFill="1" applyBorder="1" applyAlignment="1" applyProtection="1">
      <alignment horizontal="right"/>
    </xf>
    <xf numFmtId="217" fontId="2" fillId="0" borderId="15" xfId="0" applyNumberFormat="1" applyFont="1" applyFill="1" applyBorder="1" applyAlignment="1" applyProtection="1">
      <alignment horizontal="right"/>
      <protection locked="0"/>
    </xf>
    <xf numFmtId="217" fontId="2" fillId="0" borderId="19" xfId="0" applyNumberFormat="1" applyFont="1" applyFill="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vertical="center"/>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21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pplyProtection="1">
      <alignment horizontal="left" vertical="center" wrapText="1"/>
      <protection locked="0"/>
    </xf>
    <xf numFmtId="216" fontId="25"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lignment horizontal="left" vertical="center" wrapText="1"/>
    </xf>
    <xf numFmtId="216"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8"/>
  <sheetViews>
    <sheetView tabSelected="1" workbookViewId="0">
      <pane ySplit="4" topLeftCell="A5" activePane="bottomLeft" state="frozen"/>
      <selection pane="bottomLeft" activeCell="A14" sqref="A14:L14"/>
    </sheetView>
  </sheetViews>
  <sheetFormatPr baseColWidth="10" defaultColWidth="9.109375" defaultRowHeight="10.199999999999999" x14ac:dyDescent="0.2"/>
  <cols>
    <col min="1" max="1" width="7.109375" style="30" customWidth="1"/>
    <col min="2" max="2" width="11.6640625" style="64" hidden="1" customWidth="1"/>
    <col min="3" max="3" width="3.6640625" style="64" hidden="1" customWidth="1"/>
    <col min="4" max="4" width="44.6640625" style="47" customWidth="1"/>
    <col min="5" max="5" width="4.6640625" style="25" customWidth="1"/>
    <col min="6" max="6" width="4.44140625" style="25" customWidth="1"/>
    <col min="7" max="7" width="2.5546875" style="67" customWidth="1"/>
    <col min="8" max="9" width="4.6640625" style="26" hidden="1" customWidth="1"/>
    <col min="10" max="10" width="7.6640625" style="67" hidden="1" customWidth="1"/>
    <col min="11" max="11" width="14.5546875" style="80" customWidth="1"/>
    <col min="12" max="12" width="31.44140625" style="48" hidden="1" customWidth="1"/>
    <col min="13" max="13" width="12.6640625" style="77" customWidth="1"/>
    <col min="14" max="14" width="33.33203125" style="85" hidden="1" customWidth="1"/>
    <col min="15" max="15" width="24.88671875" style="85" hidden="1" customWidth="1"/>
    <col min="16" max="16" width="16.6640625" style="84" customWidth="1"/>
    <col min="17" max="17" width="8.109375" style="73" customWidth="1"/>
    <col min="18" max="18" width="15.109375" style="34" customWidth="1"/>
    <col min="19" max="19" width="15.6640625" style="56" customWidth="1"/>
    <col min="20" max="20" width="20.6640625" style="15" hidden="1" customWidth="1"/>
    <col min="21" max="21" width="9.109375" style="15" customWidth="1"/>
    <col min="22" max="16384" width="9.109375" style="15"/>
  </cols>
  <sheetData>
    <row r="1" spans="1:20" hidden="1" x14ac:dyDescent="0.2">
      <c r="A1" s="62"/>
      <c r="B1" s="17"/>
      <c r="C1" s="17"/>
      <c r="D1" s="44"/>
      <c r="E1" s="19"/>
      <c r="F1" s="19"/>
      <c r="G1" s="65"/>
      <c r="H1" s="20"/>
      <c r="I1" s="20"/>
      <c r="J1" s="65"/>
      <c r="K1" s="90"/>
      <c r="L1" s="94"/>
      <c r="M1" s="74"/>
      <c r="N1" s="78"/>
      <c r="O1" s="78"/>
      <c r="P1" s="81"/>
      <c r="Q1" s="70"/>
      <c r="R1" s="31"/>
    </row>
    <row r="2" spans="1:20" s="16" customFormat="1" hidden="1" x14ac:dyDescent="0.2">
      <c r="A2" s="18"/>
      <c r="B2" s="17"/>
      <c r="C2" s="17"/>
      <c r="D2" s="45"/>
      <c r="E2" s="18"/>
      <c r="F2" s="18"/>
      <c r="G2" s="68"/>
      <c r="H2" s="21"/>
      <c r="I2" s="21"/>
      <c r="J2" s="68"/>
      <c r="K2" s="91"/>
      <c r="L2" s="95"/>
      <c r="M2" s="75"/>
      <c r="N2" s="79"/>
      <c r="O2" s="79"/>
      <c r="P2" s="82"/>
      <c r="Q2" s="71"/>
      <c r="R2" s="32"/>
      <c r="S2" s="57"/>
    </row>
    <row r="3" spans="1:20" s="55" customFormat="1" ht="30" customHeight="1" x14ac:dyDescent="0.25">
      <c r="A3" s="14" t="s">
        <v>58</v>
      </c>
      <c r="B3" s="13"/>
      <c r="C3" s="13"/>
      <c r="D3" s="13"/>
      <c r="E3" s="12"/>
      <c r="F3" s="12"/>
      <c r="G3" s="12"/>
      <c r="H3" s="11"/>
      <c r="I3" s="11"/>
      <c r="J3" s="12"/>
      <c r="K3" s="10"/>
      <c r="L3" s="9"/>
      <c r="M3" s="8"/>
      <c r="N3" s="7"/>
      <c r="O3" s="7"/>
      <c r="P3" s="6"/>
      <c r="Q3" s="5"/>
      <c r="R3" s="4"/>
      <c r="S3" s="3"/>
      <c r="T3" s="2"/>
    </row>
    <row r="4" spans="1:20" ht="21" customHeight="1" x14ac:dyDescent="0.2">
      <c r="A4" s="27" t="s">
        <v>26</v>
      </c>
      <c r="B4" s="63" t="s">
        <v>20</v>
      </c>
      <c r="C4" s="63"/>
      <c r="D4" s="46" t="s">
        <v>12</v>
      </c>
      <c r="E4" s="28" t="s">
        <v>0</v>
      </c>
      <c r="F4" s="28" t="s">
        <v>21</v>
      </c>
      <c r="G4" s="66" t="s">
        <v>13</v>
      </c>
      <c r="H4" s="29" t="s">
        <v>2</v>
      </c>
      <c r="I4" s="29" t="s">
        <v>3</v>
      </c>
      <c r="J4" s="69" t="s">
        <v>37</v>
      </c>
      <c r="K4" s="92" t="s">
        <v>45</v>
      </c>
      <c r="L4" s="96" t="s">
        <v>15</v>
      </c>
      <c r="M4" s="108" t="s">
        <v>52</v>
      </c>
      <c r="N4" s="109" t="s">
        <v>54</v>
      </c>
      <c r="O4" s="109" t="s">
        <v>53</v>
      </c>
      <c r="P4" s="83" t="s">
        <v>16</v>
      </c>
      <c r="Q4" s="72" t="s">
        <v>17</v>
      </c>
      <c r="R4" s="33" t="s">
        <v>22</v>
      </c>
      <c r="S4" s="58" t="s">
        <v>44</v>
      </c>
      <c r="T4" s="110" t="s">
        <v>55</v>
      </c>
    </row>
    <row r="5" spans="1:20" x14ac:dyDescent="0.2">
      <c r="A5" s="30">
        <v>1</v>
      </c>
      <c r="B5" s="86" t="s">
        <v>59</v>
      </c>
      <c r="C5" s="86" t="s">
        <v>59</v>
      </c>
      <c r="D5" s="87" t="s">
        <v>61</v>
      </c>
      <c r="E5" s="25" t="s">
        <v>60</v>
      </c>
      <c r="F5" s="25" t="s">
        <v>62</v>
      </c>
      <c r="G5" s="67">
        <v>1</v>
      </c>
      <c r="J5" s="67">
        <f t="shared" ref="J5:J10" si="0">G5-I5+H5</f>
        <v>1</v>
      </c>
      <c r="K5" s="93"/>
      <c r="L5" s="97" t="e">
        <f t="shared" ref="L5:L10" ca="1" si="1">EUROToLetters(K5)</f>
        <v>#NAME?</v>
      </c>
      <c r="P5" s="84">
        <f t="shared" ref="P5:P10" si="2">ROUND(G5*ROUND(K5,2),2)</f>
        <v>0</v>
      </c>
      <c r="Q5" s="73">
        <v>0.2</v>
      </c>
      <c r="R5" s="34">
        <f t="shared" ref="R5:R10" si="3">ROUND(Q5*ROUND(P5,2),2)</f>
        <v>0</v>
      </c>
      <c r="S5" s="111"/>
    </row>
    <row r="6" spans="1:20" x14ac:dyDescent="0.2">
      <c r="A6" s="15">
        <v>2</v>
      </c>
      <c r="B6" s="88" t="s">
        <v>59</v>
      </c>
      <c r="C6" s="88" t="s">
        <v>59</v>
      </c>
      <c r="D6" s="89" t="s">
        <v>63</v>
      </c>
      <c r="E6" s="15" t="s">
        <v>60</v>
      </c>
      <c r="F6" s="15" t="s">
        <v>62</v>
      </c>
      <c r="G6" s="67">
        <v>1</v>
      </c>
      <c r="H6" s="15"/>
      <c r="I6" s="15"/>
      <c r="J6" s="67">
        <f t="shared" si="0"/>
        <v>1</v>
      </c>
      <c r="K6" s="93"/>
      <c r="L6" s="98" t="e">
        <f t="shared" ca="1" si="1"/>
        <v>#NAME?</v>
      </c>
      <c r="M6" s="76"/>
      <c r="N6" s="80"/>
      <c r="O6" s="80"/>
      <c r="P6" s="84">
        <f t="shared" si="2"/>
        <v>0</v>
      </c>
      <c r="Q6" s="73">
        <v>0.2</v>
      </c>
      <c r="R6" s="34">
        <f t="shared" si="3"/>
        <v>0</v>
      </c>
      <c r="S6" s="111"/>
    </row>
    <row r="7" spans="1:20" ht="20.399999999999999" x14ac:dyDescent="0.2">
      <c r="A7" s="30">
        <v>3</v>
      </c>
      <c r="B7" s="86" t="s">
        <v>59</v>
      </c>
      <c r="C7" s="86" t="s">
        <v>59</v>
      </c>
      <c r="D7" s="87" t="s">
        <v>64</v>
      </c>
      <c r="E7" s="25" t="s">
        <v>60</v>
      </c>
      <c r="F7" s="25" t="s">
        <v>62</v>
      </c>
      <c r="G7" s="67">
        <v>1</v>
      </c>
      <c r="J7" s="67">
        <f t="shared" si="0"/>
        <v>1</v>
      </c>
      <c r="K7" s="93"/>
      <c r="L7" s="97" t="e">
        <f t="shared" ca="1" si="1"/>
        <v>#NAME?</v>
      </c>
      <c r="P7" s="84">
        <f t="shared" si="2"/>
        <v>0</v>
      </c>
      <c r="Q7" s="73">
        <v>0.2</v>
      </c>
      <c r="R7" s="34">
        <f t="shared" si="3"/>
        <v>0</v>
      </c>
      <c r="S7" s="111"/>
    </row>
    <row r="8" spans="1:20" ht="20.399999999999999" x14ac:dyDescent="0.2">
      <c r="A8" s="30">
        <v>4</v>
      </c>
      <c r="B8" s="86" t="s">
        <v>59</v>
      </c>
      <c r="C8" s="86" t="s">
        <v>59</v>
      </c>
      <c r="D8" s="87" t="s">
        <v>65</v>
      </c>
      <c r="E8" s="25" t="s">
        <v>60</v>
      </c>
      <c r="F8" s="25" t="s">
        <v>62</v>
      </c>
      <c r="G8" s="67">
        <v>1</v>
      </c>
      <c r="J8" s="67">
        <f t="shared" si="0"/>
        <v>1</v>
      </c>
      <c r="K8" s="93"/>
      <c r="L8" s="97" t="e">
        <f t="shared" ca="1" si="1"/>
        <v>#NAME?</v>
      </c>
      <c r="P8" s="84">
        <f t="shared" si="2"/>
        <v>0</v>
      </c>
      <c r="Q8" s="73">
        <v>0.2</v>
      </c>
      <c r="R8" s="34">
        <f t="shared" si="3"/>
        <v>0</v>
      </c>
      <c r="S8" s="111"/>
    </row>
    <row r="9" spans="1:20" ht="20.399999999999999" x14ac:dyDescent="0.2">
      <c r="A9" s="30">
        <v>5</v>
      </c>
      <c r="B9" s="86" t="s">
        <v>59</v>
      </c>
      <c r="C9" s="86" t="s">
        <v>59</v>
      </c>
      <c r="D9" s="87" t="s">
        <v>66</v>
      </c>
      <c r="E9" s="25" t="s">
        <v>60</v>
      </c>
      <c r="F9" s="25" t="s">
        <v>62</v>
      </c>
      <c r="G9" s="67">
        <v>1</v>
      </c>
      <c r="J9" s="67">
        <f t="shared" si="0"/>
        <v>1</v>
      </c>
      <c r="K9" s="93"/>
      <c r="L9" s="97" t="e">
        <f t="shared" ca="1" si="1"/>
        <v>#NAME?</v>
      </c>
      <c r="P9" s="84">
        <f t="shared" si="2"/>
        <v>0</v>
      </c>
      <c r="Q9" s="73">
        <v>0.2</v>
      </c>
      <c r="R9" s="34">
        <f t="shared" si="3"/>
        <v>0</v>
      </c>
      <c r="S9" s="111"/>
    </row>
    <row r="10" spans="1:20" ht="20.399999999999999" x14ac:dyDescent="0.2">
      <c r="A10" s="30">
        <v>6</v>
      </c>
      <c r="B10" s="86" t="s">
        <v>59</v>
      </c>
      <c r="C10" s="86" t="s">
        <v>59</v>
      </c>
      <c r="D10" s="87" t="s">
        <v>67</v>
      </c>
      <c r="E10" s="25" t="s">
        <v>60</v>
      </c>
      <c r="F10" s="25" t="s">
        <v>62</v>
      </c>
      <c r="G10" s="67">
        <v>1</v>
      </c>
      <c r="J10" s="67">
        <f t="shared" si="0"/>
        <v>1</v>
      </c>
      <c r="K10" s="93"/>
      <c r="L10" s="97" t="e">
        <f t="shared" ca="1" si="1"/>
        <v>#NAME?</v>
      </c>
      <c r="P10" s="84">
        <f t="shared" si="2"/>
        <v>0</v>
      </c>
      <c r="Q10" s="73">
        <v>0.2</v>
      </c>
      <c r="R10" s="34">
        <f t="shared" si="3"/>
        <v>0</v>
      </c>
      <c r="S10" s="111"/>
    </row>
    <row r="11" spans="1:20" x14ac:dyDescent="0.2">
      <c r="K11" s="93"/>
      <c r="L11" s="97"/>
      <c r="S11" s="111"/>
    </row>
    <row r="12" spans="1:20" ht="15" customHeight="1" x14ac:dyDescent="0.2">
      <c r="A12" s="1" t="s">
        <v>68</v>
      </c>
      <c r="B12" s="157"/>
      <c r="C12" s="157"/>
      <c r="D12" s="158"/>
      <c r="E12" s="157"/>
      <c r="F12" s="157"/>
      <c r="G12" s="157"/>
      <c r="H12" s="159"/>
      <c r="I12" s="159"/>
      <c r="J12" s="157"/>
      <c r="K12" s="160"/>
      <c r="L12" s="1"/>
      <c r="M12" s="103"/>
      <c r="N12" s="104"/>
      <c r="O12" s="104"/>
      <c r="P12" s="83">
        <f>SUM(P5:P10)</f>
        <v>0</v>
      </c>
      <c r="Q12" s="105"/>
      <c r="R12" s="33"/>
      <c r="S12" s="106"/>
      <c r="T12" s="107"/>
    </row>
    <row r="13" spans="1:20" ht="15" customHeight="1" x14ac:dyDescent="0.2">
      <c r="A13" s="161" t="s">
        <v>69</v>
      </c>
      <c r="B13" s="162"/>
      <c r="C13" s="162"/>
      <c r="D13" s="163"/>
      <c r="E13" s="162"/>
      <c r="F13" s="162"/>
      <c r="G13" s="162"/>
      <c r="H13" s="164"/>
      <c r="I13" s="164"/>
      <c r="J13" s="162"/>
      <c r="K13" s="165"/>
      <c r="L13" s="161"/>
      <c r="M13" s="99"/>
      <c r="P13" s="80">
        <f>ROUND(0.2*P12,2)</f>
        <v>0</v>
      </c>
      <c r="Q13" s="100"/>
      <c r="S13" s="101"/>
      <c r="T13" s="102"/>
    </row>
    <row r="14" spans="1:20" ht="15" customHeight="1" x14ac:dyDescent="0.2">
      <c r="A14" s="1" t="s">
        <v>70</v>
      </c>
      <c r="B14" s="157"/>
      <c r="C14" s="157"/>
      <c r="D14" s="158"/>
      <c r="E14" s="157"/>
      <c r="F14" s="157"/>
      <c r="G14" s="157"/>
      <c r="H14" s="159"/>
      <c r="I14" s="159"/>
      <c r="J14" s="157"/>
      <c r="K14" s="160"/>
      <c r="L14" s="1"/>
      <c r="M14" s="103"/>
      <c r="N14" s="104"/>
      <c r="O14" s="104"/>
      <c r="P14" s="83">
        <f>P12+P13</f>
        <v>0</v>
      </c>
      <c r="Q14" s="105"/>
      <c r="R14" s="33"/>
      <c r="S14" s="106"/>
      <c r="T14" s="107"/>
    </row>
    <row r="15" spans="1:20" x14ac:dyDescent="0.2">
      <c r="A15" s="166" t="s">
        <v>71</v>
      </c>
      <c r="B15" s="167"/>
      <c r="C15" s="167"/>
      <c r="D15" s="167"/>
      <c r="E15" s="167"/>
      <c r="F15" s="167"/>
      <c r="G15" s="167"/>
      <c r="H15" s="168"/>
      <c r="I15" s="168"/>
      <c r="J15" s="167"/>
      <c r="K15" s="169"/>
      <c r="L15" s="168"/>
      <c r="M15" s="170"/>
      <c r="N15" s="169"/>
      <c r="O15" s="169"/>
      <c r="P15" s="171"/>
      <c r="Q15" s="172"/>
      <c r="R15" s="173"/>
      <c r="S15" s="174"/>
      <c r="T15" s="174"/>
    </row>
    <row r="16" spans="1:20" x14ac:dyDescent="0.2">
      <c r="A16" s="166"/>
      <c r="B16" s="167"/>
      <c r="C16" s="167"/>
      <c r="D16" s="167"/>
      <c r="E16" s="167"/>
      <c r="F16" s="167"/>
      <c r="G16" s="167"/>
      <c r="H16" s="168"/>
      <c r="I16" s="168"/>
      <c r="J16" s="167"/>
      <c r="K16" s="169"/>
      <c r="L16" s="168"/>
      <c r="M16" s="170"/>
      <c r="N16" s="169"/>
      <c r="O16" s="169"/>
      <c r="P16" s="171"/>
      <c r="Q16" s="172"/>
      <c r="R16" s="173"/>
      <c r="S16" s="174"/>
      <c r="T16" s="174"/>
    </row>
    <row r="17" spans="1:20" x14ac:dyDescent="0.2">
      <c r="A17" s="166"/>
      <c r="B17" s="167"/>
      <c r="C17" s="167"/>
      <c r="D17" s="167"/>
      <c r="E17" s="167"/>
      <c r="F17" s="167"/>
      <c r="G17" s="167"/>
      <c r="H17" s="168"/>
      <c r="I17" s="168"/>
      <c r="J17" s="167"/>
      <c r="K17" s="169"/>
      <c r="L17" s="168"/>
      <c r="M17" s="170"/>
      <c r="N17" s="169"/>
      <c r="O17" s="169"/>
      <c r="P17" s="171"/>
      <c r="Q17" s="172"/>
      <c r="R17" s="173"/>
      <c r="S17" s="174"/>
      <c r="T17" s="174"/>
    </row>
    <row r="18" spans="1:20" x14ac:dyDescent="0.2">
      <c r="A18" s="166"/>
      <c r="B18" s="167"/>
      <c r="C18" s="167"/>
      <c r="D18" s="167"/>
      <c r="E18" s="167"/>
      <c r="F18" s="167"/>
      <c r="G18" s="167"/>
      <c r="H18" s="168"/>
      <c r="I18" s="168"/>
      <c r="J18" s="167"/>
      <c r="K18" s="169"/>
      <c r="L18" s="168"/>
      <c r="M18" s="170"/>
      <c r="N18" s="169"/>
      <c r="O18" s="169"/>
      <c r="P18" s="171"/>
      <c r="Q18" s="172"/>
      <c r="R18" s="173"/>
      <c r="S18" s="174"/>
      <c r="T18" s="174"/>
    </row>
  </sheetData>
  <sheetProtection sheet="1" formatCells="0" formatColumns="0" formatRows="0"/>
  <mergeCells count="5">
    <mergeCell ref="A3:T3"/>
    <mergeCell ref="A12:L12"/>
    <mergeCell ref="A13:L13"/>
    <mergeCell ref="A14:L14"/>
    <mergeCell ref="A15:T1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“Refonte de la Bibliothèque numérique de l’Enssib - Lot 2 (Maintenance annuelle, hébergement)”</oddHeader>
    <oddFooter>&amp;CRéférence DCE : PA 25.01&amp;R&amp;P/&amp;N</oddFooter>
    <firstFooter>&amp;CRéférence DCE : PA 25.01&amp;R&amp;P/&amp;N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9" customWidth="1"/>
    <col min="2" max="2" width="8" style="40" customWidth="1"/>
    <col min="3" max="3" width="15.6640625" style="156" customWidth="1"/>
    <col min="4" max="4" width="40.6640625" style="41" customWidth="1"/>
    <col min="5" max="5" width="18.6640625" style="42" customWidth="1"/>
    <col min="6" max="6" width="7.6640625" style="43" customWidth="1"/>
    <col min="7" max="7" width="12.109375" style="38" hidden="1" customWidth="1"/>
    <col min="8" max="8" width="12.109375" style="37" customWidth="1"/>
    <col min="9" max="9" width="9.109375" style="37" customWidth="1"/>
    <col min="10" max="16384" width="9.109375" style="37"/>
  </cols>
  <sheetData>
    <row r="1" spans="1:7" s="35" customFormat="1" hidden="1" x14ac:dyDescent="0.2">
      <c r="A1" s="112"/>
      <c r="B1" s="113"/>
      <c r="C1" s="149"/>
      <c r="D1" s="114"/>
      <c r="E1" s="114"/>
      <c r="F1" s="113"/>
      <c r="G1" s="115"/>
    </row>
    <row r="2" spans="1:7" s="35" customFormat="1" hidden="1" x14ac:dyDescent="0.2">
      <c r="A2" s="112"/>
      <c r="B2" s="116"/>
      <c r="C2" s="150"/>
      <c r="D2" s="117"/>
      <c r="E2" s="118"/>
      <c r="F2" s="116"/>
      <c r="G2" s="119"/>
    </row>
    <row r="3" spans="1:7" s="36" customFormat="1" x14ac:dyDescent="0.2">
      <c r="A3" s="120" t="s">
        <v>12</v>
      </c>
      <c r="B3" s="121" t="s">
        <v>13</v>
      </c>
      <c r="C3" s="151" t="s">
        <v>14</v>
      </c>
      <c r="D3" s="123" t="s">
        <v>15</v>
      </c>
      <c r="E3" s="122" t="s">
        <v>16</v>
      </c>
      <c r="F3" s="124" t="s">
        <v>17</v>
      </c>
      <c r="G3" s="125" t="s">
        <v>22</v>
      </c>
    </row>
    <row r="4" spans="1:7" ht="30" customHeight="1" x14ac:dyDescent="0.2">
      <c r="A4" s="126"/>
      <c r="B4" s="127"/>
      <c r="C4" s="152"/>
      <c r="D4" s="128"/>
      <c r="E4" s="129">
        <f>ROUND(B4*C4,2)</f>
        <v>0</v>
      </c>
      <c r="F4" s="130"/>
      <c r="G4" s="131">
        <f t="shared" ref="G4:G13" si="0">E4*F4</f>
        <v>0</v>
      </c>
    </row>
    <row r="5" spans="1:7" ht="30" customHeight="1" x14ac:dyDescent="0.2">
      <c r="A5" s="126"/>
      <c r="B5" s="127"/>
      <c r="C5" s="152"/>
      <c r="D5" s="128"/>
      <c r="E5" s="129">
        <f>ROUND(B5*C5,2)</f>
        <v>0</v>
      </c>
      <c r="F5" s="130"/>
      <c r="G5" s="131">
        <f t="shared" si="0"/>
        <v>0</v>
      </c>
    </row>
    <row r="6" spans="1:7" ht="30" customHeight="1" x14ac:dyDescent="0.2">
      <c r="A6" s="126"/>
      <c r="B6" s="127"/>
      <c r="C6" s="152"/>
      <c r="D6" s="128"/>
      <c r="E6" s="129">
        <f t="shared" ref="E6:E12" si="1">ROUND(B6*C6,2)</f>
        <v>0</v>
      </c>
      <c r="F6" s="130"/>
      <c r="G6" s="131">
        <f t="shared" si="0"/>
        <v>0</v>
      </c>
    </row>
    <row r="7" spans="1:7" ht="30" customHeight="1" x14ac:dyDescent="0.2">
      <c r="A7" s="126"/>
      <c r="B7" s="127"/>
      <c r="C7" s="152"/>
      <c r="D7" s="128"/>
      <c r="E7" s="129">
        <f t="shared" si="1"/>
        <v>0</v>
      </c>
      <c r="F7" s="130"/>
      <c r="G7" s="131">
        <f t="shared" si="0"/>
        <v>0</v>
      </c>
    </row>
    <row r="8" spans="1:7" ht="30" customHeight="1" x14ac:dyDescent="0.2">
      <c r="A8" s="126"/>
      <c r="B8" s="127"/>
      <c r="C8" s="152"/>
      <c r="D8" s="128"/>
      <c r="E8" s="129">
        <f t="shared" si="1"/>
        <v>0</v>
      </c>
      <c r="F8" s="130"/>
      <c r="G8" s="131">
        <f t="shared" si="0"/>
        <v>0</v>
      </c>
    </row>
    <row r="9" spans="1:7" ht="30" customHeight="1" x14ac:dyDescent="0.2">
      <c r="A9" s="126"/>
      <c r="B9" s="127"/>
      <c r="C9" s="152"/>
      <c r="D9" s="128"/>
      <c r="E9" s="129">
        <f t="shared" si="1"/>
        <v>0</v>
      </c>
      <c r="F9" s="130"/>
      <c r="G9" s="131">
        <f t="shared" si="0"/>
        <v>0</v>
      </c>
    </row>
    <row r="10" spans="1:7" ht="30" customHeight="1" x14ac:dyDescent="0.2">
      <c r="A10" s="126"/>
      <c r="B10" s="127"/>
      <c r="C10" s="152"/>
      <c r="D10" s="128"/>
      <c r="E10" s="129">
        <f t="shared" si="1"/>
        <v>0</v>
      </c>
      <c r="F10" s="130"/>
      <c r="G10" s="131">
        <f t="shared" si="0"/>
        <v>0</v>
      </c>
    </row>
    <row r="11" spans="1:7" ht="30" customHeight="1" x14ac:dyDescent="0.2">
      <c r="A11" s="126"/>
      <c r="B11" s="127"/>
      <c r="C11" s="152"/>
      <c r="D11" s="128"/>
      <c r="E11" s="129">
        <f t="shared" si="1"/>
        <v>0</v>
      </c>
      <c r="F11" s="130"/>
      <c r="G11" s="131">
        <f t="shared" si="0"/>
        <v>0</v>
      </c>
    </row>
    <row r="12" spans="1:7" ht="30" customHeight="1" x14ac:dyDescent="0.2">
      <c r="A12" s="126"/>
      <c r="B12" s="127"/>
      <c r="C12" s="152"/>
      <c r="D12" s="128"/>
      <c r="E12" s="129">
        <f t="shared" si="1"/>
        <v>0</v>
      </c>
      <c r="F12" s="130"/>
      <c r="G12" s="131">
        <f t="shared" si="0"/>
        <v>0</v>
      </c>
    </row>
    <row r="13" spans="1:7" ht="30" customHeight="1" x14ac:dyDescent="0.2">
      <c r="A13" s="132"/>
      <c r="B13" s="133"/>
      <c r="C13" s="153"/>
      <c r="D13" s="134"/>
      <c r="E13" s="135">
        <f>ROUND(B13*C13,2)</f>
        <v>0</v>
      </c>
      <c r="F13" s="136"/>
      <c r="G13" s="137">
        <f t="shared" si="0"/>
        <v>0</v>
      </c>
    </row>
    <row r="14" spans="1:7" ht="30" customHeight="1" x14ac:dyDescent="0.2">
      <c r="A14" s="138"/>
      <c r="B14" s="139"/>
      <c r="C14" s="154"/>
      <c r="D14" s="140" t="s">
        <v>18</v>
      </c>
      <c r="E14" s="141">
        <f>SUM(E4:E13)</f>
        <v>0</v>
      </c>
      <c r="F14" s="142"/>
      <c r="G14" s="143"/>
    </row>
    <row r="15" spans="1:7" ht="30" customHeight="1" x14ac:dyDescent="0.2">
      <c r="A15" s="144"/>
      <c r="B15" s="145"/>
      <c r="C15" s="155"/>
      <c r="D15" s="146" t="s">
        <v>19</v>
      </c>
      <c r="E15" s="147">
        <f>ROUND(SUM(G4:G13),2)</f>
        <v>0</v>
      </c>
      <c r="F15" s="148"/>
      <c r="G15" s="143"/>
    </row>
    <row r="16" spans="1:7" ht="30" customHeight="1" x14ac:dyDescent="0.2">
      <c r="A16" s="138"/>
      <c r="B16" s="139"/>
      <c r="C16" s="154"/>
      <c r="D16" s="140" t="s">
        <v>27</v>
      </c>
      <c r="E16" s="141">
        <f>E14+E15</f>
        <v>0</v>
      </c>
      <c r="F16" s="142"/>
      <c r="G16" s="143"/>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“Refonte de la Bibliothèque numérique de l’Enssib - Lot 2 (Maintenance annuelle, hébergement)”</oddHeader>
    <oddFooter>&amp;CRéférence DCE : PA 25.01&amp;R&amp;P/&amp;N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4" t="s">
        <v>4</v>
      </c>
    </row>
    <row r="3" spans="2:2" ht="39.6" x14ac:dyDescent="0.25">
      <c r="B3" s="22" t="s">
        <v>5</v>
      </c>
    </row>
    <row r="4" spans="2:2" x14ac:dyDescent="0.25">
      <c r="B4" s="22" t="s">
        <v>6</v>
      </c>
    </row>
    <row r="5" spans="2:2" x14ac:dyDescent="0.25">
      <c r="B5" s="22" t="s">
        <v>23</v>
      </c>
    </row>
    <row r="6" spans="2:2" ht="105.6" x14ac:dyDescent="0.25">
      <c r="B6" s="23" t="s">
        <v>24</v>
      </c>
    </row>
    <row r="7" spans="2:2" ht="66" x14ac:dyDescent="0.25">
      <c r="B7" s="23" t="s">
        <v>28</v>
      </c>
    </row>
    <row r="8" spans="2:2" ht="52.8" x14ac:dyDescent="0.25">
      <c r="B8" s="23" t="s">
        <v>25</v>
      </c>
    </row>
    <row r="9" spans="2:2" ht="66" x14ac:dyDescent="0.25">
      <c r="B9" s="23" t="s">
        <v>7</v>
      </c>
    </row>
    <row r="10" spans="2:2" ht="26.4" x14ac:dyDescent="0.25">
      <c r="B10" s="22" t="s">
        <v>8</v>
      </c>
    </row>
    <row r="11" spans="2:2" x14ac:dyDescent="0.25">
      <c r="B11" s="22" t="s">
        <v>9</v>
      </c>
    </row>
    <row r="13" spans="2:2" x14ac:dyDescent="0.25">
      <c r="B13" s="22" t="s">
        <v>10</v>
      </c>
    </row>
    <row r="15" spans="2:2" x14ac:dyDescent="0.25">
      <c r="B15" s="52" t="s">
        <v>11</v>
      </c>
    </row>
    <row r="16" spans="2:2" x14ac:dyDescent="0.25">
      <c r="B16" s="52" t="s">
        <v>1</v>
      </c>
    </row>
    <row r="17" spans="2:2" x14ac:dyDescent="0.25">
      <c r="B17" s="52" t="s">
        <v>38</v>
      </c>
    </row>
    <row r="18" spans="2:2" x14ac:dyDescent="0.25">
      <c r="B18" s="52" t="s">
        <v>39</v>
      </c>
    </row>
    <row r="19" spans="2:2" x14ac:dyDescent="0.25">
      <c r="B19" s="53"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50" bestFit="1" customWidth="1"/>
    <col min="2" max="2" width="76.88671875" style="50" customWidth="1"/>
    <col min="3" max="3" width="9.109375" style="50" customWidth="1"/>
    <col min="4" max="16384" width="9.109375" style="50"/>
  </cols>
  <sheetData>
    <row r="2" spans="1:2" x14ac:dyDescent="0.25">
      <c r="A2" s="50" t="s">
        <v>47</v>
      </c>
      <c r="B2" s="54" t="s">
        <v>46</v>
      </c>
    </row>
    <row r="3" spans="1:2" x14ac:dyDescent="0.25">
      <c r="A3" s="49" t="s">
        <v>29</v>
      </c>
      <c r="B3" s="49"/>
    </row>
    <row r="4" spans="1:2" x14ac:dyDescent="0.25">
      <c r="A4" s="59" t="s">
        <v>30</v>
      </c>
      <c r="B4" s="51" t="s">
        <v>49</v>
      </c>
    </row>
    <row r="5" spans="1:2" x14ac:dyDescent="0.25">
      <c r="A5" s="59" t="s">
        <v>20</v>
      </c>
      <c r="B5" s="51" t="s">
        <v>42</v>
      </c>
    </row>
    <row r="6" spans="1:2" x14ac:dyDescent="0.25">
      <c r="A6" s="59" t="s">
        <v>31</v>
      </c>
      <c r="B6" s="51" t="s">
        <v>43</v>
      </c>
    </row>
    <row r="7" spans="1:2" x14ac:dyDescent="0.25">
      <c r="A7" s="59" t="s">
        <v>12</v>
      </c>
      <c r="B7" s="51" t="s">
        <v>32</v>
      </c>
    </row>
    <row r="8" spans="1:2" ht="264" x14ac:dyDescent="0.25">
      <c r="A8" s="59" t="s">
        <v>0</v>
      </c>
      <c r="B8" s="51" t="s">
        <v>50</v>
      </c>
    </row>
    <row r="9" spans="1:2" x14ac:dyDescent="0.25">
      <c r="A9" s="59" t="s">
        <v>21</v>
      </c>
      <c r="B9" s="51" t="s">
        <v>48</v>
      </c>
    </row>
    <row r="10" spans="1:2" x14ac:dyDescent="0.25">
      <c r="A10" s="59" t="s">
        <v>13</v>
      </c>
      <c r="B10" s="51" t="s">
        <v>51</v>
      </c>
    </row>
    <row r="11" spans="1:2" x14ac:dyDescent="0.25">
      <c r="A11" s="59" t="s">
        <v>33</v>
      </c>
      <c r="B11" s="51" t="s">
        <v>34</v>
      </c>
    </row>
    <row r="12" spans="1:2" x14ac:dyDescent="0.25">
      <c r="A12" s="59" t="s">
        <v>16</v>
      </c>
      <c r="B12" s="51" t="s">
        <v>35</v>
      </c>
    </row>
    <row r="13" spans="1:2" ht="52.8" x14ac:dyDescent="0.25">
      <c r="A13" s="59" t="s">
        <v>36</v>
      </c>
      <c r="B13" s="51" t="s">
        <v>41</v>
      </c>
    </row>
    <row r="14" spans="1:2" x14ac:dyDescent="0.25">
      <c r="A14" s="60" t="s">
        <v>56</v>
      </c>
      <c r="B14" s="52" t="s">
        <v>57</v>
      </c>
    </row>
    <row r="15" spans="1:2" ht="16.8" x14ac:dyDescent="0.25">
      <c r="B15" s="61"/>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CERNAT Valentina-Cristina</cp:lastModifiedBy>
  <cp:lastPrinted>2012-04-05T13:12:06Z</cp:lastPrinted>
  <dcterms:created xsi:type="dcterms:W3CDTF">2004-01-29T18:35:10Z</dcterms:created>
  <dcterms:modified xsi:type="dcterms:W3CDTF">2025-06-26T09:10:06Z</dcterms:modified>
  <cp:category/>
  <cp:contentStatus/>
</cp:coreProperties>
</file>