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26 Produits incontinence\1.DCE\"/>
    </mc:Choice>
  </mc:AlternateContent>
  <bookViews>
    <workbookView xWindow="0" yWindow="0" windowWidth="25200" windowHeight="9450" activeTab="1"/>
  </bookViews>
  <sheets>
    <sheet name="BPU" sheetId="1" r:id="rId1"/>
    <sheet name="DQE" sheetId="10" r:id="rId2"/>
    <sheet name="Remises" sheetId="11" r:id="rId3"/>
    <sheet name="Echantillons" sheetId="12" r:id="rId4"/>
  </sheets>
  <calcPr calcId="162913"/>
</workbook>
</file>

<file path=xl/calcChain.xml><?xml version="1.0" encoding="utf-8"?>
<calcChain xmlns="http://schemas.openxmlformats.org/spreadsheetml/2006/main">
  <c r="G26" i="10" l="1"/>
  <c r="H26" i="10"/>
  <c r="I26" i="10" s="1"/>
  <c r="H30" i="10" l="1"/>
  <c r="H32" i="10"/>
  <c r="H31" i="10"/>
  <c r="I33" i="10"/>
  <c r="I32" i="10"/>
  <c r="H33" i="10"/>
  <c r="H4" i="10"/>
  <c r="I4" i="10" s="1"/>
  <c r="H5" i="10"/>
  <c r="I5" i="10" s="1"/>
  <c r="H6" i="10"/>
  <c r="I6" i="10" s="1"/>
  <c r="H7" i="10"/>
  <c r="I7" i="10" s="1"/>
  <c r="H8" i="10"/>
  <c r="I8" i="10" s="1"/>
  <c r="H9" i="10"/>
  <c r="I9" i="10" s="1"/>
  <c r="H10" i="10"/>
  <c r="I10" i="10" s="1"/>
  <c r="H11" i="10"/>
  <c r="I11" i="10" s="1"/>
  <c r="H12" i="10"/>
  <c r="I12" i="10" s="1"/>
  <c r="H13" i="10"/>
  <c r="I13" i="10" s="1"/>
  <c r="H14" i="10"/>
  <c r="I14" i="10" s="1"/>
  <c r="H15" i="10"/>
  <c r="I15" i="10" s="1"/>
  <c r="H16" i="10"/>
  <c r="I16" i="10" s="1"/>
  <c r="H17" i="10"/>
  <c r="I17" i="10" s="1"/>
  <c r="H18" i="10"/>
  <c r="I18" i="10" s="1"/>
  <c r="H19" i="10"/>
  <c r="I19" i="10" s="1"/>
  <c r="H20" i="10"/>
  <c r="I20" i="10" s="1"/>
  <c r="H21" i="10"/>
  <c r="I21" i="10" s="1"/>
  <c r="H22" i="10"/>
  <c r="I22" i="10" s="1"/>
  <c r="H23" i="10"/>
  <c r="I23" i="10" s="1"/>
  <c r="H24" i="10"/>
  <c r="I24" i="10" s="1"/>
  <c r="H25" i="10"/>
  <c r="I25" i="10" s="1"/>
  <c r="H27" i="10"/>
  <c r="I27" i="10" s="1"/>
  <c r="H28" i="10"/>
  <c r="I28" i="10" s="1"/>
  <c r="H29" i="10"/>
  <c r="I29" i="10" s="1"/>
  <c r="I30" i="10"/>
  <c r="I31" i="10"/>
  <c r="H3" i="10"/>
  <c r="I3" i="10" s="1"/>
  <c r="G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7" i="10"/>
  <c r="G28" i="10"/>
  <c r="G29" i="10"/>
  <c r="G30" i="10"/>
  <c r="G32" i="10"/>
  <c r="G31" i="10"/>
  <c r="O83" i="1" l="1"/>
  <c r="O82" i="1"/>
  <c r="O81" i="1"/>
  <c r="Q81" i="1" s="1"/>
  <c r="O69" i="1"/>
  <c r="O68" i="1"/>
  <c r="O67" i="1"/>
  <c r="O66" i="1"/>
  <c r="O65" i="1"/>
  <c r="O64" i="1"/>
  <c r="O63" i="1"/>
  <c r="O62" i="1"/>
  <c r="Q62" i="1" s="1"/>
  <c r="O61" i="1"/>
  <c r="O60" i="1"/>
  <c r="O59" i="1"/>
  <c r="O58" i="1"/>
  <c r="O57" i="1"/>
  <c r="O56" i="1"/>
  <c r="Q56" i="1" s="1"/>
  <c r="O55" i="1"/>
  <c r="O54" i="1"/>
  <c r="Q54" i="1" s="1"/>
  <c r="O53" i="1"/>
  <c r="O52" i="1"/>
  <c r="O51" i="1"/>
  <c r="O50" i="1"/>
  <c r="O49" i="1"/>
  <c r="O48" i="1"/>
  <c r="O47" i="1"/>
  <c r="O46" i="1"/>
  <c r="Q46" i="1" s="1"/>
  <c r="O45" i="1"/>
  <c r="O44" i="1"/>
  <c r="O43" i="1"/>
  <c r="O42" i="1"/>
  <c r="O41" i="1"/>
  <c r="O40" i="1"/>
  <c r="O39" i="1"/>
  <c r="O38" i="1"/>
  <c r="Q38" i="1" s="1"/>
  <c r="O37" i="1"/>
  <c r="O36" i="1"/>
  <c r="O35" i="1"/>
  <c r="O34" i="1"/>
  <c r="O33" i="1"/>
  <c r="O32" i="1"/>
  <c r="O31" i="1"/>
  <c r="O30" i="1"/>
  <c r="Q30" i="1" s="1"/>
  <c r="O29" i="1"/>
  <c r="O28" i="1"/>
  <c r="O27" i="1"/>
  <c r="O26" i="1"/>
  <c r="O25" i="1"/>
  <c r="O24" i="1"/>
  <c r="O23" i="1"/>
  <c r="O22" i="1"/>
  <c r="Q22" i="1" s="1"/>
  <c r="O21" i="1"/>
  <c r="O20" i="1"/>
  <c r="Q20" i="1" s="1"/>
  <c r="O19" i="1"/>
  <c r="O18" i="1"/>
  <c r="O17" i="1"/>
  <c r="O16" i="1"/>
  <c r="O15" i="1"/>
  <c r="O14" i="1"/>
  <c r="Q14" i="1" s="1"/>
  <c r="O13" i="1"/>
  <c r="O12" i="1"/>
  <c r="O11" i="1"/>
  <c r="O10" i="1"/>
  <c r="O9" i="1"/>
  <c r="O8" i="1"/>
  <c r="O7" i="1"/>
  <c r="O6" i="1"/>
  <c r="O4" i="1"/>
  <c r="Q18" i="1" l="1"/>
  <c r="Q50" i="1"/>
  <c r="Q26" i="1"/>
  <c r="Q58" i="1"/>
  <c r="Q34" i="1"/>
  <c r="Q66" i="1"/>
  <c r="Q10" i="1"/>
  <c r="Q42" i="1"/>
  <c r="Q11" i="1"/>
  <c r="Q19" i="1"/>
  <c r="Q27" i="1"/>
  <c r="Q35" i="1"/>
  <c r="Q43" i="1"/>
  <c r="Q51" i="1"/>
  <c r="Q59" i="1"/>
  <c r="Q67" i="1"/>
  <c r="Q12" i="1"/>
  <c r="Q28" i="1"/>
  <c r="Q36" i="1"/>
  <c r="Q44" i="1"/>
  <c r="Q52" i="1"/>
  <c r="Q60" i="1"/>
  <c r="Q68" i="1"/>
  <c r="Q13" i="1"/>
  <c r="Q21" i="1"/>
  <c r="Q29" i="1"/>
  <c r="Q37" i="1"/>
  <c r="Q45" i="1"/>
  <c r="Q53" i="1"/>
  <c r="Q61" i="1"/>
  <c r="Q69" i="1"/>
  <c r="Q7" i="1"/>
  <c r="Q15" i="1"/>
  <c r="Q23" i="1"/>
  <c r="Q31" i="1"/>
  <c r="Q39" i="1"/>
  <c r="Q47" i="1"/>
  <c r="Q55" i="1"/>
  <c r="Q63" i="1"/>
  <c r="Q82" i="1"/>
  <c r="Q8" i="1"/>
  <c r="Q16" i="1"/>
  <c r="Q24" i="1"/>
  <c r="Q32" i="1"/>
  <c r="Q40" i="1"/>
  <c r="Q48" i="1"/>
  <c r="Q64" i="1"/>
  <c r="Q83" i="1"/>
  <c r="Q9" i="1"/>
  <c r="Q17" i="1"/>
  <c r="Q25" i="1"/>
  <c r="Q33" i="1"/>
  <c r="Q41" i="1"/>
  <c r="Q49" i="1"/>
  <c r="Q57" i="1"/>
  <c r="Q65" i="1"/>
  <c r="Q6" i="1"/>
  <c r="Q4" i="1"/>
  <c r="O5" i="1" l="1"/>
  <c r="Q5" i="1" s="1"/>
</calcChain>
</file>

<file path=xl/sharedStrings.xml><?xml version="1.0" encoding="utf-8"?>
<sst xmlns="http://schemas.openxmlformats.org/spreadsheetml/2006/main" count="313" uniqueCount="194">
  <si>
    <t>Intitulé du lot</t>
  </si>
  <si>
    <t xml:space="preserve">Numéro de lot </t>
  </si>
  <si>
    <t xml:space="preserve">Référence </t>
  </si>
  <si>
    <t xml:space="preserve">Désignation </t>
  </si>
  <si>
    <t>Intitulé du sous lot</t>
  </si>
  <si>
    <t>Numéro de ligne de besoin</t>
  </si>
  <si>
    <r>
      <t xml:space="preserve">Prix unitaire en € HT
</t>
    </r>
    <r>
      <rPr>
        <b/>
        <sz val="12"/>
        <color rgb="FFFF0000"/>
        <rFont val="Calibri"/>
        <family val="2"/>
        <scheme val="minor"/>
      </rPr>
      <t>CALCUL AUTOMATIQUE</t>
    </r>
  </si>
  <si>
    <t>Prix du carton en € HT</t>
  </si>
  <si>
    <t>Nombre d'unités contenues dans le carton</t>
  </si>
  <si>
    <r>
      <t xml:space="preserve">Prix unitaire en € TTC
</t>
    </r>
    <r>
      <rPr>
        <b/>
        <sz val="12"/>
        <color rgb="FFFF0000"/>
        <rFont val="Calibri"/>
        <family val="2"/>
        <scheme val="minor"/>
      </rPr>
      <t>CALCUL AUTOMATIQUE</t>
    </r>
  </si>
  <si>
    <t xml:space="preserve"> TVA (en %)</t>
  </si>
  <si>
    <t>Absorption selon norme ISO 11948-1</t>
  </si>
  <si>
    <t>Désignation commune à plusieurs produits unitaires</t>
  </si>
  <si>
    <t>Petite protection absorbante adhésive capacité d'absorption (Rothwell)  minimum 150 ml</t>
  </si>
  <si>
    <t>Petite protection absorbante adhésive capacité d'absorption (Rothwell)  minimum 300 ml</t>
  </si>
  <si>
    <t>Petite protection absorbante adhésive capacité d'absorption (Rothwell)  minimum 500 ml</t>
  </si>
  <si>
    <t>Petite protection absorbante adhésive capacité d'absorption (Rothwell)  minimum 850 ml</t>
  </si>
  <si>
    <t>Petite protection homme adhésive capacité d'absorption (Rothwell)  minimum 200 ml</t>
  </si>
  <si>
    <t>Petite protection homme adhésive capacité d'absorption (Rothwell)  minimum 400 ml</t>
  </si>
  <si>
    <t>Petite protection homme adhésive capacité d'absorption (Rothwell)  minimum 700 ml</t>
  </si>
  <si>
    <t>Slip de maintien lavable taille S</t>
  </si>
  <si>
    <t>Slip de maintien lavable taille M</t>
  </si>
  <si>
    <t>Slip de maintien lavable taille L</t>
  </si>
  <si>
    <t>Slip de maintien lavable taille XL</t>
  </si>
  <si>
    <t>Slip de maintien lavable taille 2XL</t>
  </si>
  <si>
    <t>Slip de maintien lavable taille 3XL</t>
  </si>
  <si>
    <t>Slip de maintien à usage unique taille S</t>
  </si>
  <si>
    <t>Slip de maintien à usage unique taille M</t>
  </si>
  <si>
    <t>Slip de maintien à usage unique taille L</t>
  </si>
  <si>
    <t>Slip de maintien à usage unique taille XL</t>
  </si>
  <si>
    <t>Slip de maintien à usage unique taille 2XL</t>
  </si>
  <si>
    <t xml:space="preserve">Change complet </t>
  </si>
  <si>
    <t>Change complet à ceinture</t>
  </si>
  <si>
    <t>Petite protection femme</t>
  </si>
  <si>
    <t>Petite protection homme</t>
  </si>
  <si>
    <t>Slip de maintien</t>
  </si>
  <si>
    <t>Taille 1 / S</t>
  </si>
  <si>
    <t>Taille 2 / M</t>
  </si>
  <si>
    <t>Taille 3 / L</t>
  </si>
  <si>
    <t>Change complet capacité d'absorption (Rothwell)  minimum 1500 ml</t>
  </si>
  <si>
    <t>Taille 4 / XL</t>
  </si>
  <si>
    <t>Change complet à ceinture capacité d'absorption (Rothwell)  minimum 1500 ml</t>
  </si>
  <si>
    <t>Change complet à ceinture capacité d'absorption (Rothwell)  minimum 1800 ml</t>
  </si>
  <si>
    <t>Change complet à ceinture capacité d'absorption (Rothwell)  minimum 2500 ml</t>
  </si>
  <si>
    <t>Change complet à ceinture capacité d'absorption (Rothwell)  minimum 1700 ml</t>
  </si>
  <si>
    <t>Change complet à ceinture capacité d'absorption (Rothwell)  minimum 2100 ml</t>
  </si>
  <si>
    <t>Change complet à ceinture capacité d'absorption (Rothwell)  minimum 2900 ml</t>
  </si>
  <si>
    <t>Change complet à ceinture capacité d'absorption (Rothwell)  minimum 2200 ml</t>
  </si>
  <si>
    <t>Change complet à ceinture capacité d'absorption (Rothwell)  minimum 3400 ml</t>
  </si>
  <si>
    <t>Change complet à ceinture capacité d'absorption (Rothwell)  minimum 2000 ml</t>
  </si>
  <si>
    <t>Taille S</t>
  </si>
  <si>
    <t>Taille M</t>
  </si>
  <si>
    <t>Taille L</t>
  </si>
  <si>
    <t>Taille XL</t>
  </si>
  <si>
    <t>Taille 2XL</t>
  </si>
  <si>
    <t>Taille 3XL</t>
  </si>
  <si>
    <t xml:space="preserve">
Fournitures pour la prise en charge de l'incontinence adulte</t>
  </si>
  <si>
    <t xml:space="preserve">
1</t>
  </si>
  <si>
    <t>slip de maintien taille &gt; à 200cm</t>
  </si>
  <si>
    <t>&gt; à 200 cm</t>
  </si>
  <si>
    <r>
      <t xml:space="preserve">Fournitures pour la prise en charge de l'incontinence adulte </t>
    </r>
    <r>
      <rPr>
        <b/>
        <sz val="11"/>
        <color theme="1"/>
        <rFont val="Calibri"/>
        <family val="2"/>
        <scheme val="minor"/>
      </rPr>
      <t>gamme bariatrique</t>
    </r>
  </si>
  <si>
    <r>
      <t xml:space="preserve">Composition et dimensions précises
</t>
    </r>
    <r>
      <rPr>
        <sz val="12"/>
        <color theme="1"/>
        <rFont val="Calibri"/>
        <family val="2"/>
        <scheme val="minor"/>
      </rPr>
      <t xml:space="preserve">Carton de x sachets
Sachet  (dimension)
Carton (dimension)
</t>
    </r>
  </si>
  <si>
    <t xml:space="preserve">Exemple </t>
  </si>
  <si>
    <t xml:space="preserve">Carton de 3 sachets de 30 unités
Sachet 390 X 175 X 195 mm
Carton 600 X 400 X 230 mm
</t>
  </si>
  <si>
    <t>HARTESSIA Change complet Plus Small</t>
  </si>
  <si>
    <r>
      <t xml:space="preserve">Conditionnement : </t>
    </r>
    <r>
      <rPr>
        <b/>
        <sz val="24"/>
        <color theme="1"/>
        <rFont val="Calibri"/>
        <family val="2"/>
        <scheme val="minor"/>
      </rPr>
      <t>Carton</t>
    </r>
  </si>
  <si>
    <t>Alèses</t>
  </si>
  <si>
    <t>Bavoirs</t>
  </si>
  <si>
    <t>Carrés de soin</t>
  </si>
  <si>
    <t>Gants de toilette à usage unique</t>
  </si>
  <si>
    <t>Délai de livraison (en jours ouvrés)</t>
  </si>
  <si>
    <t xml:space="preserve">Taille (tour de hanches minimum et maximum (en cm) </t>
  </si>
  <si>
    <t xml:space="preserve">Taille tour de hanches en cm </t>
  </si>
  <si>
    <t xml:space="preserve">Taille </t>
  </si>
  <si>
    <t>Détail quantitatif estimatif (DQE)</t>
  </si>
  <si>
    <t xml:space="preserve">Taille 2 / M </t>
  </si>
  <si>
    <t xml:space="preserve">Taille 3 / L </t>
  </si>
  <si>
    <t xml:space="preserve">Taille 4 / XL </t>
  </si>
  <si>
    <t>Alèses 60*40 (550 ml minimum)</t>
  </si>
  <si>
    <t>Alèses 90*60 (1200 ml minimum)</t>
  </si>
  <si>
    <t>Taille 1 / S (+/- 50 à 90 cm)</t>
  </si>
  <si>
    <t>Taille 2 / M ( +/- 90 à 120 cm)</t>
  </si>
  <si>
    <t>Taille 3 / L (+/- 120 à 150 cm)</t>
  </si>
  <si>
    <t>Taille 4 / XL (+/- 130 à 175 cm)</t>
  </si>
  <si>
    <t>Taille 2 / M (+/- 90 à 120 cm)</t>
  </si>
  <si>
    <t>Sous-vêtements absorbants</t>
  </si>
  <si>
    <t>Sous-vêtement absorbant capacité d'absorption (Rothwell)  minimum 900 ml</t>
  </si>
  <si>
    <t xml:space="preserve"> Sous-vêtement absorbant capacité d'absorption (Rothwell)  minimum 1700 ml</t>
  </si>
  <si>
    <t>Sous-vêtement absorbant capacité d'absorption (Rothwell)  minimum 1000 ml</t>
  </si>
  <si>
    <t xml:space="preserve"> Sous-vêtement absorbant capacité d'absorption (Rothwell)  minimum 1000 ml</t>
  </si>
  <si>
    <t>Change anatomique</t>
  </si>
  <si>
    <t>Change anatomique capacité d'absorption (Rothwell)  minimum 1000 ml</t>
  </si>
  <si>
    <t>Change anatomique capacité d'absorption (Rothwell)  minimum 3200 ml</t>
  </si>
  <si>
    <t xml:space="preserve">Palette approximativement 1200 X 800 X 1900
</t>
  </si>
  <si>
    <t>Demi-palette multi-références</t>
  </si>
  <si>
    <t>Remise palette multi-références</t>
  </si>
  <si>
    <t xml:space="preserve">Conditionnement DISPLAY :  palette complète SANS CARTON </t>
  </si>
  <si>
    <t>Remise en %</t>
  </si>
  <si>
    <t>A compléter par les candidats</t>
  </si>
  <si>
    <t xml:space="preserve">Demi palette approximativement 1200 X 800 X 1150
</t>
  </si>
  <si>
    <t>Dimensions en cm</t>
  </si>
  <si>
    <t>Palette 1200 X 800 X 1400</t>
  </si>
  <si>
    <t>Conditionnement</t>
  </si>
  <si>
    <t>Nbre d'unités minimum pour bénéficier de la remise</t>
  </si>
  <si>
    <t>Prix unitaire en € TTC
CALCUL AUTOMATIQUE</t>
  </si>
  <si>
    <t xml:space="preserve">
Offre valorisée en € HT
Prix unitaire x volume annuel
CALCUL AUTOMATIQUE </t>
  </si>
  <si>
    <t xml:space="preserve">
Offre valorisée en € TTC
Prix unitaire x volume annuel
CALCUL AUTOMATIQUE </t>
  </si>
  <si>
    <t xml:space="preserve">Alèses 60*60 (750ml minimum) 
</t>
  </si>
  <si>
    <t>Alèses 60*60 (1 000ml minimum)</t>
  </si>
  <si>
    <t xml:space="preserve">Alèses 60*60 capacité d'absorption (Rothwell)  minimum 750 ml
</t>
  </si>
  <si>
    <t xml:space="preserve">Alèses 60*60 capacité d'absorption (Rothwell)  minimum 1000 ml
</t>
  </si>
  <si>
    <r>
      <t xml:space="preserve">Volume annuel  (unité) </t>
    </r>
    <r>
      <rPr>
        <b/>
        <u/>
        <sz val="12"/>
        <color rgb="FFFF0000"/>
        <rFont val="Calibri"/>
        <family val="2"/>
        <scheme val="minor"/>
      </rPr>
      <t>estimatif basé sur la moyenne des consommations 2022-2023</t>
    </r>
  </si>
  <si>
    <t>TOTAL :</t>
  </si>
  <si>
    <t>Prix unitaire en € HT
(reprendre les PU € HT du BPU)</t>
  </si>
  <si>
    <t xml:space="preserve"> -</t>
  </si>
  <si>
    <t>………………………………..</t>
  </si>
  <si>
    <t>Echantillons à fournir sur chaque site ci-dessous.</t>
  </si>
  <si>
    <t>Adresse de livraison</t>
  </si>
  <si>
    <t>Echantillons à prévoir</t>
  </si>
  <si>
    <t>IME JEAN ITARD</t>
  </si>
  <si>
    <t>Services à contacter</t>
  </si>
  <si>
    <t>759 CHEMIN DE CAMP BOURJAS 83610 COLLOBRIERES France</t>
  </si>
  <si>
    <t>Monsieur Mickael BONDOUX
Responsable Hôtelier
Tél : 04 93 58 49 44
mickael.bondoux@ugecam.assurance-maladie.fr</t>
  </si>
  <si>
    <t>Lot n°1 - Etablissements du VAR</t>
  </si>
  <si>
    <t xml:space="preserve">Carrés de soin </t>
  </si>
  <si>
    <t xml:space="preserve">Quantité </t>
  </si>
  <si>
    <t xml:space="preserve">1 sachet </t>
  </si>
  <si>
    <t>Alèses 60*40 capacité d'absorption (Rothwell)  minimum 550  ml</t>
  </si>
  <si>
    <t>Alèses 90*60 capacité d'absorption (Rothwell)  minimum 1200 ml</t>
  </si>
  <si>
    <t>A compléter par les candidats ………………………………..</t>
  </si>
  <si>
    <r>
      <t xml:space="preserve">Facultatif: </t>
    </r>
    <r>
      <rPr>
        <b/>
        <i/>
        <sz val="14"/>
        <color theme="1"/>
        <rFont val="Calibri"/>
        <family val="2"/>
        <scheme val="minor"/>
      </rPr>
      <t>autres conditionnemments (proposition des candidats)</t>
    </r>
  </si>
  <si>
    <t>Bordereau de Prix Unitaires (BPU)</t>
  </si>
  <si>
    <t>Sous-vêtement absorbant capacité d'absorption (Rothwell)  minimum 1400 ml Taille 2/M</t>
  </si>
  <si>
    <t>Change anatomique capacité d'absorption (Rothwell)  minimum 2700 ml</t>
  </si>
  <si>
    <t>A compléter par les candidats ………………………………..%</t>
  </si>
  <si>
    <t>………………………%.</t>
  </si>
  <si>
    <t>……………………….%</t>
  </si>
  <si>
    <t>Remise consentie sur les produits de même nature. (Catalogue fournisseur)
Article 1.1 du CCAP.</t>
  </si>
  <si>
    <t>REMISES</t>
  </si>
  <si>
    <t>REMISES SELON VOLUME COMMANDE</t>
  </si>
  <si>
    <t>REMISES CATALOGUE</t>
  </si>
  <si>
    <t>2 sachets</t>
  </si>
  <si>
    <t xml:space="preserve">2 sachets </t>
  </si>
  <si>
    <t>Change complet capacité d'absorption (Rothwell)  minimum 2300 ml
Taille 3/ L</t>
  </si>
  <si>
    <t>Change complet capacité d'absorption (Rothwell)  minimum 2600 ml
Taille 3/ L</t>
  </si>
  <si>
    <t>Change complet capacité d'absorption (Rothwell)  minimum 3400 ml
Taille 3/ L</t>
  </si>
  <si>
    <t>Change complet  capacité d'absorption (Rothwell)  minimum 4200 ml
Taille 3 / L</t>
  </si>
  <si>
    <t>Change complet  capacité d'absorption (Rothwell)  minimum 3000 ml
Taille 4 / XL</t>
  </si>
  <si>
    <t>Change complet  capacité d'absorption (Rothwell)  minimum 3700 ml
Taille 4 / XL</t>
  </si>
  <si>
    <t>Change complet  capacité d'absorption (Rothwell)  minimum 4300 ml
Taille 4 / XL</t>
  </si>
  <si>
    <t xml:space="preserve"> Sous-vêtement absorbant capacité d'absorption (Rothwell)  minimum 1400 ml
Taille L</t>
  </si>
  <si>
    <t xml:space="preserve"> Sous-vêtement absorbant capacité d'absorption (Rothwell)  minimum 2200 ml
Taille L </t>
  </si>
  <si>
    <t>Change anatomique capacité d'absorption (Rothwell)  minimum 1900 ml</t>
  </si>
  <si>
    <t xml:space="preserve">2 sachet </t>
  </si>
  <si>
    <t xml:space="preserve">Change anatomique capacité d'absorption (Rothwell)  minimum 2700 ml </t>
  </si>
  <si>
    <t xml:space="preserve">Change anatomique capacité d'absorption (Rothwell)  minimum 2200 ml </t>
  </si>
  <si>
    <t xml:space="preserve">Change anatomique capacité d'absorption (Rothwell)  minimum 1900 ml </t>
  </si>
  <si>
    <t xml:space="preserve">Change anatomique capacité d'absorption (Rothwell)  minimum 1500 ml </t>
  </si>
  <si>
    <t xml:space="preserve">Sous-vêtement absorbantcapacité d'absorption (Rothwell)  minimum 2300 ml </t>
  </si>
  <si>
    <t xml:space="preserve">Sous-vêtement absorbantcapacité d'absorption (Rothwell)  minimum 1900 ml </t>
  </si>
  <si>
    <t xml:space="preserve">Sous-vêtement absorbant capacité d'absorption (Rothwell)  minimum 1400 ml </t>
  </si>
  <si>
    <t xml:space="preserve">Sous-vêtement absorbant capacité d'absorption (Rothwell)  minimum 2200 ml </t>
  </si>
  <si>
    <t xml:space="preserve">Sous-vêtement absorbant capacité d'absorption (Rothwell)  minimum 1900 ml </t>
  </si>
  <si>
    <t xml:space="preserve">Sous-vêtement absorbant capacité d'absorption (Rothwell)  minimum 1300 ml </t>
  </si>
  <si>
    <t xml:space="preserve">Change complet  capacité d'absorption (Rothwell)  minimum 3700 ml </t>
  </si>
  <si>
    <t xml:space="preserve">Change complet  capacité d'absorption (Rothwell)  minimum 3000 ml </t>
  </si>
  <si>
    <t xml:space="preserve">Change complet capacité d'absorption (Rothwell)  minimum 3400 ml </t>
  </si>
  <si>
    <t xml:space="preserve">Change complet capacité d'absorption (Rothwell)  minimum 2600 ml </t>
  </si>
  <si>
    <t xml:space="preserve">Change complet capacité d'absorption (Rothwell)  minimum 2300 ml </t>
  </si>
  <si>
    <t xml:space="preserve">Change complet capacité d'absorption (Rothwell)  minimum 3100 ml </t>
  </si>
  <si>
    <t xml:space="preserve">Change complet capacité d'absorption (Rothwell)  minimum 2400 ml </t>
  </si>
  <si>
    <t xml:space="preserve">Change complet capacité d'absorption (Rothwell)  minimum 2000 ml </t>
  </si>
  <si>
    <t>Change complet capacité d'absorption (Rothwell)  minimum 2000 ml</t>
  </si>
  <si>
    <t xml:space="preserve">Change complet capacité d'absorption (Rothwell)  minimum 1700 ml </t>
  </si>
  <si>
    <t>Couches enfants taille 7</t>
  </si>
  <si>
    <r>
      <t>Change complet capacité d'absorption (Rothwell)  minimum 2000 ml</t>
    </r>
    <r>
      <rPr>
        <sz val="11"/>
        <color rgb="FF0070C0"/>
        <rFont val="Calibri"/>
        <family val="2"/>
        <scheme val="minor"/>
      </rPr>
      <t xml:space="preserve"> </t>
    </r>
  </si>
  <si>
    <t xml:space="preserve"> Sous-vêtement absorbant capacité d'absorption (Rothwell)  minimum 1900 ml</t>
  </si>
  <si>
    <t xml:space="preserve"> Sous-vêtement absorbant capacité d'absorption (Rothwell)  minimum 2200 ml </t>
  </si>
  <si>
    <t xml:space="preserve">Change complet capacité d'absorption (Rothwell)  minimum 3600 ml </t>
  </si>
  <si>
    <t xml:space="preserve">Change complet  capacité d'absorption (Rothwell)  minimum 4200 ml </t>
  </si>
  <si>
    <t xml:space="preserve"> Sous-vêtement absorbant capacité d'absorption (Rothwell)  minimum 1400 ml </t>
  </si>
  <si>
    <t xml:space="preserve"> Sous-vêtement absorbant capacité d'absorption (Rothwell)  minimum 1900 ml </t>
  </si>
  <si>
    <t xml:space="preserve"> Sous-vêtement absorbant capacité d'absorption (Rothwell)  minimum 2300 ml </t>
  </si>
  <si>
    <t xml:space="preserve">Change complet  capacité d'absorption (Rothwell)  minimum 4300 ml </t>
  </si>
  <si>
    <r>
      <t>change complet taille &gt; à 200cm</t>
    </r>
    <r>
      <rPr>
        <sz val="11"/>
        <color theme="5" tint="-0.249977111117893"/>
        <rFont val="Calibri"/>
        <family val="2"/>
        <scheme val="minor"/>
      </rPr>
      <t xml:space="preserve"> </t>
    </r>
  </si>
  <si>
    <r>
      <t>culotte absorbante taille &gt; à 200cm</t>
    </r>
    <r>
      <rPr>
        <b/>
        <sz val="12"/>
        <color theme="1"/>
        <rFont val="Calibri"/>
        <family val="2"/>
        <scheme val="minor"/>
      </rPr>
      <t/>
    </r>
  </si>
  <si>
    <t>Autres</t>
  </si>
  <si>
    <t>Change complet enfant taille 5</t>
  </si>
  <si>
    <t>Change complet enfant taille 6</t>
  </si>
  <si>
    <t>Change complet enfant taille 7</t>
  </si>
  <si>
    <t>Change complet Taille enfant</t>
  </si>
  <si>
    <t>taille 5</t>
  </si>
  <si>
    <t>taille 6</t>
  </si>
  <si>
    <t>taille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</si>
</sst>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£&quot;* #,##0.00_-;\-&quot;£&quot;* #,##0.00_-;_-&quot;£&quot;* &quot;-&quot;??_-;_-@_-"/>
    <numFmt numFmtId="166" formatCode="#,##0.000000\ &quot;€&quot;"/>
    <numFmt numFmtId="167" formatCode="#,##0.00&quot; €HT/carton&quot;"/>
    <numFmt numFmtId="168" formatCode="#,##0&quot; pièces/carton&quot;"/>
    <numFmt numFmtId="169" formatCode="#,##0.00\ &quot;€&quot;"/>
    <numFmt numFmtId="170" formatCode="#,##0.000\ &quot;€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48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36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72"/>
      <color theme="1"/>
      <name val="Calibri"/>
      <family val="2"/>
      <scheme val="minor"/>
    </font>
    <font>
      <b/>
      <sz val="11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9">
    <xf numFmtId="0" fontId="0" fillId="0" borderId="0"/>
    <xf numFmtId="0" fontId="4" fillId="0" borderId="0"/>
    <xf numFmtId="4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6" fillId="0" borderId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4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6" fillId="0" borderId="0" applyNumberFormat="0" applyFont="0" applyFill="0" applyBorder="0" applyAlignment="0" applyProtection="0"/>
    <xf numFmtId="44" fontId="1" fillId="0" borderId="0" applyFont="0" applyFill="0" applyBorder="0" applyAlignment="0" applyProtection="0"/>
  </cellStyleXfs>
  <cellXfs count="153">
    <xf numFmtId="0" fontId="0" fillId="0" borderId="0" xfId="0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top"/>
    </xf>
    <xf numFmtId="0" fontId="7" fillId="0" borderId="0" xfId="0" applyFont="1" applyAlignment="1" applyProtection="1">
      <alignment vertical="center"/>
    </xf>
    <xf numFmtId="0" fontId="3" fillId="4" borderId="1" xfId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9" fillId="3" borderId="5" xfId="0" applyFont="1" applyFill="1" applyBorder="1" applyAlignment="1" applyProtection="1">
      <alignment horizontal="left" vertical="center"/>
    </xf>
    <xf numFmtId="0" fontId="0" fillId="3" borderId="6" xfId="0" applyFill="1" applyBorder="1" applyAlignment="1" applyProtection="1">
      <alignment horizontal="center" vertical="center"/>
    </xf>
    <xf numFmtId="167" fontId="3" fillId="4" borderId="4" xfId="1" applyNumberFormat="1" applyFont="1" applyFill="1" applyBorder="1" applyAlignment="1" applyProtection="1">
      <alignment vertical="center" wrapText="1"/>
    </xf>
    <xf numFmtId="49" fontId="3" fillId="0" borderId="3" xfId="1" applyNumberFormat="1" applyFont="1" applyFill="1" applyBorder="1" applyAlignment="1" applyProtection="1">
      <alignment horizontal="center" vertical="center" wrapText="1"/>
      <protection locked="0"/>
    </xf>
    <xf numFmtId="168" fontId="3" fillId="0" borderId="3" xfId="1" applyNumberFormat="1" applyFont="1" applyFill="1" applyBorder="1" applyAlignment="1" applyProtection="1">
      <alignment horizontal="center" vertical="center" wrapText="1"/>
      <protection locked="0"/>
    </xf>
    <xf numFmtId="167" fontId="3" fillId="0" borderId="3" xfId="1" applyNumberFormat="1" applyFont="1" applyFill="1" applyBorder="1" applyAlignment="1" applyProtection="1">
      <alignment horizontal="center" vertical="center" wrapText="1"/>
      <protection locked="0"/>
    </xf>
    <xf numFmtId="167" fontId="3" fillId="4" borderId="4" xfId="1" applyNumberFormat="1" applyFont="1" applyFill="1" applyBorder="1" applyAlignment="1" applyProtection="1">
      <alignment vertical="center" wrapText="1"/>
      <protection locked="0"/>
    </xf>
    <xf numFmtId="0" fontId="0" fillId="4" borderId="0" xfId="0" applyFill="1" applyBorder="1"/>
    <xf numFmtId="49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2" fillId="4" borderId="0" xfId="1" applyFont="1" applyFill="1" applyBorder="1" applyAlignment="1" applyProtection="1">
      <alignment horizontal="center" vertical="top" wrapText="1"/>
    </xf>
    <xf numFmtId="0" fontId="0" fillId="4" borderId="0" xfId="0" applyFill="1" applyBorder="1" applyAlignment="1">
      <alignment horizontal="center" vertical="top" wrapText="1"/>
    </xf>
    <xf numFmtId="0" fontId="2" fillId="4" borderId="0" xfId="1" applyFont="1" applyFill="1" applyBorder="1" applyAlignment="1" applyProtection="1">
      <alignment horizontal="center" vertical="center" wrapText="1"/>
    </xf>
    <xf numFmtId="0" fontId="2" fillId="4" borderId="0" xfId="1" applyFont="1" applyFill="1" applyBorder="1" applyAlignment="1" applyProtection="1">
      <alignment horizontal="left" vertical="top" wrapText="1"/>
    </xf>
    <xf numFmtId="0" fontId="0" fillId="4" borderId="0" xfId="0" applyFill="1" applyBorder="1" applyAlignment="1">
      <alignment horizontal="center"/>
    </xf>
    <xf numFmtId="0" fontId="2" fillId="4" borderId="0" xfId="1" applyFont="1" applyFill="1" applyBorder="1" applyAlignment="1" applyProtection="1">
      <alignment horizontal="left" vertical="center" wrapText="1"/>
    </xf>
    <xf numFmtId="0" fontId="0" fillId="2" borderId="2" xfId="0" applyFill="1" applyBorder="1"/>
    <xf numFmtId="0" fontId="2" fillId="2" borderId="2" xfId="1" applyFont="1" applyFill="1" applyBorder="1" applyAlignment="1" applyProtection="1">
      <alignment horizontal="left" vertical="top" wrapText="1"/>
    </xf>
    <xf numFmtId="0" fontId="0" fillId="2" borderId="2" xfId="0" applyFill="1" applyBorder="1" applyAlignment="1">
      <alignment horizontal="center"/>
    </xf>
    <xf numFmtId="0" fontId="2" fillId="2" borderId="1" xfId="1" applyFont="1" applyFill="1" applyBorder="1" applyAlignment="1" applyProtection="1">
      <alignment horizontal="left" vertical="center" wrapText="1"/>
    </xf>
    <xf numFmtId="0" fontId="0" fillId="2" borderId="8" xfId="0" applyFill="1" applyBorder="1"/>
    <xf numFmtId="0" fontId="2" fillId="2" borderId="8" xfId="1" applyFont="1" applyFill="1" applyBorder="1" applyAlignment="1" applyProtection="1">
      <alignment horizontal="left" vertical="top" wrapText="1"/>
    </xf>
    <xf numFmtId="0" fontId="0" fillId="2" borderId="8" xfId="0" applyFill="1" applyBorder="1" applyAlignment="1">
      <alignment horizontal="center"/>
    </xf>
    <xf numFmtId="0" fontId="0" fillId="2" borderId="3" xfId="0" applyFill="1" applyBorder="1"/>
    <xf numFmtId="0" fontId="2" fillId="2" borderId="3" xfId="1" applyFont="1" applyFill="1" applyBorder="1" applyAlignment="1" applyProtection="1">
      <alignment horizontal="left" vertical="top" wrapText="1"/>
    </xf>
    <xf numFmtId="0" fontId="0" fillId="2" borderId="3" xfId="0" applyFill="1" applyBorder="1" applyAlignment="1">
      <alignment horizontal="center"/>
    </xf>
    <xf numFmtId="167" fontId="3" fillId="4" borderId="9" xfId="1" applyNumberFormat="1" applyFont="1" applyFill="1" applyBorder="1" applyAlignment="1" applyProtection="1">
      <alignment vertical="center" wrapText="1"/>
    </xf>
    <xf numFmtId="167" fontId="3" fillId="4" borderId="10" xfId="1" applyNumberFormat="1" applyFont="1" applyFill="1" applyBorder="1" applyAlignment="1" applyProtection="1">
      <alignment vertical="center" wrapText="1"/>
    </xf>
    <xf numFmtId="0" fontId="2" fillId="2" borderId="2" xfId="1" applyFont="1" applyFill="1" applyBorder="1" applyAlignment="1" applyProtection="1">
      <alignment horizontal="left" vertical="center" wrapText="1"/>
    </xf>
    <xf numFmtId="166" fontId="13" fillId="2" borderId="3" xfId="1" applyNumberFormat="1" applyFont="1" applyFill="1" applyBorder="1" applyAlignment="1" applyProtection="1">
      <alignment horizontal="center" vertical="center" wrapText="1"/>
    </xf>
    <xf numFmtId="10" fontId="13" fillId="2" borderId="9" xfId="1" applyNumberFormat="1" applyFont="1" applyFill="1" applyBorder="1" applyAlignment="1" applyProtection="1">
      <alignment horizontal="center" vertical="center" wrapText="1"/>
    </xf>
    <xf numFmtId="0" fontId="3" fillId="5" borderId="2" xfId="1" applyFont="1" applyFill="1" applyBorder="1" applyAlignment="1" applyProtection="1">
      <alignment horizontal="center"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left" vertical="center" wrapText="1"/>
    </xf>
    <xf numFmtId="8" fontId="8" fillId="5" borderId="1" xfId="0" applyNumberFormat="1" applyFont="1" applyFill="1" applyBorder="1" applyAlignment="1" applyProtection="1">
      <alignment horizontal="center" vertical="center" wrapText="1"/>
    </xf>
    <xf numFmtId="10" fontId="13" fillId="5" borderId="1" xfId="1" applyNumberFormat="1" applyFont="1" applyFill="1" applyBorder="1" applyAlignment="1" applyProtection="1">
      <alignment horizontal="center" vertical="center" wrapText="1"/>
    </xf>
    <xf numFmtId="49" fontId="3" fillId="4" borderId="11" xfId="1" applyNumberFormat="1" applyFont="1" applyFill="1" applyBorder="1" applyAlignment="1" applyProtection="1">
      <alignment horizontal="center" vertical="center" wrapText="1"/>
      <protection locked="0"/>
    </xf>
    <xf numFmtId="49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8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7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6" fontId="13" fillId="4" borderId="3" xfId="1" applyNumberFormat="1" applyFont="1" applyFill="1" applyBorder="1" applyAlignment="1" applyProtection="1">
      <alignment horizontal="center" vertical="center" wrapText="1"/>
    </xf>
    <xf numFmtId="10" fontId="13" fillId="4" borderId="9" xfId="1" applyNumberFormat="1" applyFont="1" applyFill="1" applyBorder="1" applyAlignment="1" applyProtection="1">
      <alignment horizontal="center" vertical="center" wrapText="1"/>
    </xf>
    <xf numFmtId="0" fontId="13" fillId="4" borderId="9" xfId="1" applyNumberFormat="1" applyFont="1" applyFill="1" applyBorder="1" applyAlignment="1" applyProtection="1">
      <alignment horizontal="center" vertical="center" wrapText="1"/>
    </xf>
    <xf numFmtId="167" fontId="3" fillId="2" borderId="4" xfId="1" applyNumberFormat="1" applyFont="1" applyFill="1" applyBorder="1" applyAlignment="1" applyProtection="1">
      <alignment vertical="center" wrapText="1"/>
    </xf>
    <xf numFmtId="167" fontId="3" fillId="2" borderId="4" xfId="1" applyNumberFormat="1" applyFont="1" applyFill="1" applyBorder="1" applyAlignment="1" applyProtection="1">
      <alignment vertical="center" wrapText="1"/>
      <protection locked="0"/>
    </xf>
    <xf numFmtId="169" fontId="13" fillId="5" borderId="1" xfId="1" applyNumberFormat="1" applyFont="1" applyFill="1" applyBorder="1" applyAlignment="1" applyProtection="1">
      <alignment horizontal="center" vertical="center" wrapText="1"/>
    </xf>
    <xf numFmtId="169" fontId="13" fillId="2" borderId="9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0" fillId="0" borderId="0" xfId="0" applyBorder="1"/>
    <xf numFmtId="170" fontId="13" fillId="2" borderId="3" xfId="1" applyNumberFormat="1" applyFont="1" applyFill="1" applyBorder="1" applyAlignment="1" applyProtection="1">
      <alignment horizontal="center" vertical="center" wrapText="1"/>
    </xf>
    <xf numFmtId="170" fontId="13" fillId="2" borderId="9" xfId="1" applyNumberFormat="1" applyFont="1" applyFill="1" applyBorder="1" applyAlignment="1" applyProtection="1">
      <alignment horizontal="center" vertical="center" wrapText="1"/>
    </xf>
    <xf numFmtId="170" fontId="13" fillId="5" borderId="1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center" vertical="center" wrapText="1"/>
      <protection locked="0"/>
    </xf>
    <xf numFmtId="168" fontId="10" fillId="0" borderId="3" xfId="1" applyNumberFormat="1" applyFont="1" applyFill="1" applyBorder="1" applyAlignment="1" applyProtection="1">
      <alignment horizontal="center" vertical="center" wrapText="1"/>
      <protection locked="0"/>
    </xf>
    <xf numFmtId="167" fontId="10" fillId="0" borderId="3" xfId="1" applyNumberFormat="1" applyFont="1" applyFill="1" applyBorder="1" applyAlignment="1" applyProtection="1">
      <alignment horizontal="center" vertical="center" wrapText="1"/>
      <protection locked="0"/>
    </xf>
    <xf numFmtId="166" fontId="10" fillId="2" borderId="3" xfId="1" applyNumberFormat="1" applyFont="1" applyFill="1" applyBorder="1" applyAlignment="1" applyProtection="1">
      <alignment horizontal="center" vertical="center" wrapText="1"/>
    </xf>
    <xf numFmtId="10" fontId="10" fillId="2" borderId="9" xfId="1" applyNumberFormat="1" applyFont="1" applyFill="1" applyBorder="1" applyAlignment="1" applyProtection="1">
      <alignment horizontal="center" vertical="center" wrapText="1"/>
    </xf>
    <xf numFmtId="169" fontId="10" fillId="2" borderId="9" xfId="1" applyNumberFormat="1" applyFont="1" applyFill="1" applyBorder="1" applyAlignment="1" applyProtection="1">
      <alignment horizontal="center" vertical="center" wrapText="1"/>
    </xf>
    <xf numFmtId="0" fontId="16" fillId="0" borderId="0" xfId="0" applyFont="1" applyProtection="1"/>
    <xf numFmtId="0" fontId="18" fillId="0" borderId="0" xfId="0" applyFont="1" applyAlignment="1" applyProtection="1">
      <alignment vertical="center"/>
    </xf>
    <xf numFmtId="0" fontId="0" fillId="2" borderId="1" xfId="0" applyFill="1" applyBorder="1"/>
    <xf numFmtId="0" fontId="2" fillId="2" borderId="1" xfId="1" applyFont="1" applyFill="1" applyBorder="1" applyAlignment="1" applyProtection="1">
      <alignment horizontal="left" vertical="top" wrapText="1"/>
    </xf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2" fillId="2" borderId="1" xfId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2" borderId="1" xfId="0" applyFont="1" applyFill="1" applyBorder="1"/>
    <xf numFmtId="0" fontId="10" fillId="2" borderId="1" xfId="1" applyFont="1" applyFill="1" applyBorder="1" applyAlignment="1" applyProtection="1">
      <alignment horizontal="left" vertical="top" wrapText="1"/>
    </xf>
    <xf numFmtId="0" fontId="16" fillId="2" borderId="1" xfId="0" applyFont="1" applyFill="1" applyBorder="1" applyAlignment="1">
      <alignment horizontal="center"/>
    </xf>
    <xf numFmtId="0" fontId="10" fillId="0" borderId="1" xfId="1" applyFont="1" applyFill="1" applyBorder="1" applyAlignment="1" applyProtection="1">
      <alignment horizontal="left" vertical="center" wrapText="1"/>
    </xf>
    <xf numFmtId="49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9" fontId="0" fillId="0" borderId="0" xfId="18" applyFont="1"/>
    <xf numFmtId="0" fontId="0" fillId="0" borderId="0" xfId="0" applyAlignment="1">
      <alignment wrapText="1"/>
    </xf>
    <xf numFmtId="0" fontId="21" fillId="0" borderId="0" xfId="0" applyFont="1" applyAlignment="1"/>
    <xf numFmtId="0" fontId="11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20" fillId="0" borderId="23" xfId="0" applyFont="1" applyBorder="1" applyAlignment="1">
      <alignment wrapText="1"/>
    </xf>
    <xf numFmtId="9" fontId="19" fillId="0" borderId="24" xfId="18" applyFont="1" applyBorder="1" applyAlignment="1">
      <alignment vertical="center" wrapText="1"/>
    </xf>
    <xf numFmtId="0" fontId="19" fillId="0" borderId="24" xfId="0" applyFont="1" applyBorder="1" applyAlignment="1">
      <alignment vertical="center" wrapText="1"/>
    </xf>
    <xf numFmtId="0" fontId="23" fillId="0" borderId="0" xfId="0" applyFont="1" applyAlignment="1"/>
    <xf numFmtId="170" fontId="0" fillId="0" borderId="0" xfId="0" applyNumberFormat="1"/>
    <xf numFmtId="44" fontId="0" fillId="0" borderId="1" xfId="28" applyFont="1" applyBorder="1"/>
    <xf numFmtId="44" fontId="0" fillId="0" borderId="0" xfId="0" applyNumberFormat="1" applyFill="1" applyBorder="1"/>
    <xf numFmtId="0" fontId="19" fillId="0" borderId="3" xfId="0" applyFont="1" applyBorder="1"/>
    <xf numFmtId="44" fontId="19" fillId="0" borderId="3" xfId="0" applyNumberFormat="1" applyFont="1" applyBorder="1"/>
    <xf numFmtId="0" fontId="3" fillId="4" borderId="18" xfId="1" applyFont="1" applyFill="1" applyBorder="1" applyAlignment="1" applyProtection="1">
      <alignment horizontal="center" vertical="center" wrapText="1"/>
    </xf>
    <xf numFmtId="0" fontId="3" fillId="4" borderId="19" xfId="1" applyFont="1" applyFill="1" applyBorder="1" applyAlignment="1" applyProtection="1">
      <alignment horizontal="center" vertical="center" wrapText="1"/>
    </xf>
    <xf numFmtId="0" fontId="3" fillId="4" borderId="20" xfId="1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>
      <alignment wrapText="1"/>
    </xf>
    <xf numFmtId="44" fontId="0" fillId="0" borderId="17" xfId="28" applyFont="1" applyBorder="1"/>
    <xf numFmtId="0" fontId="0" fillId="2" borderId="12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2" fillId="2" borderId="16" xfId="1" applyFont="1" applyFill="1" applyBorder="1" applyAlignment="1" applyProtection="1">
      <alignment horizontal="left" vertical="center" wrapText="1"/>
    </xf>
    <xf numFmtId="0" fontId="0" fillId="0" borderId="14" xfId="0" applyBorder="1"/>
    <xf numFmtId="10" fontId="13" fillId="2" borderId="26" xfId="1" applyNumberFormat="1" applyFont="1" applyFill="1" applyBorder="1" applyAlignment="1" applyProtection="1">
      <alignment horizontal="center" vertical="center" wrapText="1"/>
    </xf>
    <xf numFmtId="170" fontId="13" fillId="2" borderId="26" xfId="1" applyNumberFormat="1" applyFont="1" applyFill="1" applyBorder="1" applyAlignment="1" applyProtection="1">
      <alignment horizontal="center" vertical="center" wrapText="1"/>
    </xf>
    <xf numFmtId="44" fontId="0" fillId="0" borderId="14" xfId="28" applyFont="1" applyBorder="1"/>
    <xf numFmtId="44" fontId="0" fillId="0" borderId="15" xfId="28" applyFont="1" applyBorder="1"/>
    <xf numFmtId="0" fontId="20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6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 wrapText="1"/>
    </xf>
    <xf numFmtId="9" fontId="11" fillId="6" borderId="20" xfId="18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19" fillId="6" borderId="25" xfId="0" applyFont="1" applyFill="1" applyBorder="1" applyAlignment="1">
      <alignment vertical="center" wrapText="1"/>
    </xf>
    <xf numFmtId="0" fontId="28" fillId="6" borderId="1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31" fillId="0" borderId="0" xfId="0" applyFont="1" applyAlignment="1">
      <alignment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" fillId="2" borderId="13" xfId="1" applyFont="1" applyFill="1" applyBorder="1" applyAlignment="1" applyProtection="1">
      <alignment horizontal="left" vertical="center" wrapText="1"/>
    </xf>
    <xf numFmtId="3" fontId="32" fillId="2" borderId="1" xfId="27" applyNumberFormat="1" applyFont="1" applyFill="1" applyBorder="1" applyAlignment="1" applyProtection="1">
      <alignment horizontal="right" vertical="center"/>
    </xf>
    <xf numFmtId="3" fontId="32" fillId="2" borderId="14" xfId="27" applyNumberFormat="1" applyFont="1" applyFill="1" applyBorder="1" applyAlignment="1" applyProtection="1">
      <alignment horizontal="right" vertical="center"/>
    </xf>
    <xf numFmtId="0" fontId="33" fillId="2" borderId="14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9" fillId="0" borderId="0" xfId="0" applyFont="1" applyAlignment="1" applyProtection="1">
      <alignment vertical="center" wrapText="1"/>
    </xf>
    <xf numFmtId="0" fontId="30" fillId="0" borderId="0" xfId="0" applyFont="1" applyAlignment="1" applyProtection="1">
      <alignment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2" fillId="2" borderId="2" xfId="1" applyFont="1" applyFill="1" applyBorder="1" applyAlignment="1" applyProtection="1">
      <alignment horizontal="center" vertical="center"/>
    </xf>
    <xf numFmtId="0" fontId="2" fillId="2" borderId="8" xfId="1" applyFont="1" applyFill="1" applyBorder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</cellXfs>
  <cellStyles count="29">
    <cellStyle name="Euro" xfId="2"/>
    <cellStyle name="Euro 2" xfId="20"/>
    <cellStyle name="Milliers 2" xfId="11"/>
    <cellStyle name="Milliers 2 2" xfId="23"/>
    <cellStyle name="Milliers 3" xfId="3"/>
    <cellStyle name="Milliers 3 2" xfId="21"/>
    <cellStyle name="Milliers 4" xfId="16"/>
    <cellStyle name="Monétaire" xfId="28" builtinId="4"/>
    <cellStyle name="Monétaire 2" xfId="12"/>
    <cellStyle name="Monétaire 2 2" xfId="24"/>
    <cellStyle name="Monétaire 3" xfId="15"/>
    <cellStyle name="Monétaire 3 2" xfId="25"/>
    <cellStyle name="Monétaire 4" xfId="4"/>
    <cellStyle name="Monétaire 4 2" xfId="22"/>
    <cellStyle name="Monétaire 5" xfId="17"/>
    <cellStyle name="Normal" xfId="0" builtinId="0"/>
    <cellStyle name="Normal 2" xfId="5"/>
    <cellStyle name="Normal 2 2" xfId="13"/>
    <cellStyle name="Normal 2 3" xfId="19"/>
    <cellStyle name="Normal 3" xfId="6"/>
    <cellStyle name="Normal 4" xfId="8"/>
    <cellStyle name="Normal 5" xfId="9"/>
    <cellStyle name="Normal 6" xfId="10"/>
    <cellStyle name="Normal 7" xfId="1"/>
    <cellStyle name="Normal 8" xfId="26"/>
    <cellStyle name="Normal 9" xfId="27"/>
    <cellStyle name="Pourcentage" xfId="18" builtinId="5"/>
    <cellStyle name="Pourcentage 2" xfId="14"/>
    <cellStyle name="Pourcentage 3" xfId="7"/>
  </cellStyles>
  <dxfs count="0"/>
  <tableStyles count="0" defaultTableStyle="TableStyleMedium2" defaultPivotStyle="PivotStyleLight16"/>
  <colors>
    <mruColors>
      <color rgb="FFFFFF99"/>
      <color rgb="FF9999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Q87"/>
  <sheetViews>
    <sheetView topLeftCell="C53" zoomScale="78" zoomScaleNormal="100" workbookViewId="0">
      <selection activeCell="G73" sqref="G73:G79"/>
    </sheetView>
  </sheetViews>
  <sheetFormatPr baseColWidth="10" defaultColWidth="11.42578125" defaultRowHeight="15" x14ac:dyDescent="0.25"/>
  <cols>
    <col min="1" max="1" width="10" style="1" customWidth="1"/>
    <col min="2" max="2" width="33" style="2" customWidth="1"/>
    <col min="3" max="3" width="45.28515625" style="2" customWidth="1"/>
    <col min="4" max="4" width="84.85546875" style="3" bestFit="1" customWidth="1"/>
    <col min="5" max="5" width="44.5703125" style="3" customWidth="1"/>
    <col min="6" max="6" width="12.42578125" style="3" customWidth="1"/>
    <col min="7" max="8" width="16.42578125" style="2" customWidth="1"/>
    <col min="9" max="9" width="25.140625" style="2" customWidth="1"/>
    <col min="10" max="10" width="23.42578125" style="7" customWidth="1"/>
    <col min="11" max="11" width="31.140625" style="7" customWidth="1"/>
    <col min="12" max="12" width="33.7109375" style="7" customWidth="1"/>
    <col min="13" max="13" width="24.42578125" style="7" customWidth="1"/>
    <col min="14" max="14" width="23.42578125" style="7" customWidth="1"/>
    <col min="15" max="15" width="29.7109375" style="7" customWidth="1"/>
    <col min="16" max="16" width="17.28515625" style="7" customWidth="1"/>
    <col min="17" max="17" width="29.7109375" style="7" customWidth="1"/>
    <col min="18" max="16384" width="11.42578125" style="6"/>
  </cols>
  <sheetData>
    <row r="1" spans="1:17" ht="73.5" customHeight="1" thickBot="1" x14ac:dyDescent="0.3">
      <c r="A1" s="142" t="s">
        <v>131</v>
      </c>
      <c r="B1" s="143"/>
      <c r="C1" s="143"/>
      <c r="D1" s="143"/>
      <c r="E1" s="143"/>
      <c r="F1" s="143"/>
      <c r="G1" s="143"/>
      <c r="H1" s="143"/>
      <c r="I1" s="143"/>
    </row>
    <row r="2" spans="1:17" ht="40.5" customHeight="1" x14ac:dyDescent="0.25">
      <c r="J2" s="8" t="s">
        <v>65</v>
      </c>
      <c r="K2" s="9"/>
      <c r="L2" s="9"/>
      <c r="M2" s="9"/>
      <c r="N2" s="9"/>
      <c r="O2" s="9"/>
      <c r="P2" s="9"/>
      <c r="Q2" s="9"/>
    </row>
    <row r="3" spans="1:17" s="4" customFormat="1" ht="96" customHeight="1" x14ac:dyDescent="0.25">
      <c r="A3" s="5" t="s">
        <v>1</v>
      </c>
      <c r="B3" s="5" t="s">
        <v>0</v>
      </c>
      <c r="C3" s="5" t="s">
        <v>12</v>
      </c>
      <c r="D3" s="5" t="s">
        <v>4</v>
      </c>
      <c r="E3" s="5" t="s">
        <v>70</v>
      </c>
      <c r="F3" s="5" t="s">
        <v>73</v>
      </c>
      <c r="G3" s="5" t="s">
        <v>5</v>
      </c>
      <c r="H3" s="5" t="s">
        <v>71</v>
      </c>
      <c r="I3" s="5" t="s">
        <v>11</v>
      </c>
      <c r="J3" s="40" t="s">
        <v>2</v>
      </c>
      <c r="K3" s="41" t="s">
        <v>3</v>
      </c>
      <c r="L3" s="41" t="s">
        <v>61</v>
      </c>
      <c r="M3" s="41" t="s">
        <v>8</v>
      </c>
      <c r="N3" s="41" t="s">
        <v>7</v>
      </c>
      <c r="O3" s="41" t="s">
        <v>6</v>
      </c>
      <c r="P3" s="41" t="s">
        <v>10</v>
      </c>
      <c r="Q3" s="41" t="s">
        <v>9</v>
      </c>
    </row>
    <row r="4" spans="1:17" s="4" customFormat="1" ht="74.45" customHeight="1" x14ac:dyDescent="0.25">
      <c r="A4" s="38" t="s">
        <v>62</v>
      </c>
      <c r="B4" s="38"/>
      <c r="C4" s="38"/>
      <c r="D4" s="38"/>
      <c r="E4" s="38"/>
      <c r="F4" s="38"/>
      <c r="G4" s="38"/>
      <c r="H4" s="38"/>
      <c r="I4" s="39"/>
      <c r="J4" s="42">
        <v>54897</v>
      </c>
      <c r="K4" s="42" t="s">
        <v>64</v>
      </c>
      <c r="L4" s="43" t="s">
        <v>63</v>
      </c>
      <c r="M4" s="42">
        <v>90</v>
      </c>
      <c r="N4" s="44">
        <v>29</v>
      </c>
      <c r="O4" s="61">
        <f t="shared" ref="O4:O67" si="0">N4/M4</f>
        <v>0.32222222222222224</v>
      </c>
      <c r="P4" s="45">
        <v>0.2</v>
      </c>
      <c r="Q4" s="55">
        <f>O4+(O4*P4)</f>
        <v>0.38666666666666671</v>
      </c>
    </row>
    <row r="5" spans="1:17" ht="46.9" customHeight="1" x14ac:dyDescent="0.25">
      <c r="A5" s="147" t="s">
        <v>57</v>
      </c>
      <c r="B5" s="136" t="s">
        <v>56</v>
      </c>
      <c r="C5" s="139" t="s">
        <v>31</v>
      </c>
      <c r="D5" s="70" t="s">
        <v>39</v>
      </c>
      <c r="E5" s="70"/>
      <c r="F5" s="71" t="s">
        <v>80</v>
      </c>
      <c r="G5" s="72">
        <v>1</v>
      </c>
      <c r="H5" s="72"/>
      <c r="I5" s="57"/>
      <c r="J5" s="16"/>
      <c r="K5" s="11"/>
      <c r="L5" s="11"/>
      <c r="M5" s="12"/>
      <c r="N5" s="13">
        <v>0</v>
      </c>
      <c r="O5" s="59" t="e">
        <f t="shared" si="0"/>
        <v>#DIV/0!</v>
      </c>
      <c r="P5" s="37">
        <v>0.2</v>
      </c>
      <c r="Q5" s="60" t="e">
        <f>O5+(O5*P5)</f>
        <v>#DIV/0!</v>
      </c>
    </row>
    <row r="6" spans="1:17" ht="15.75" x14ac:dyDescent="0.25">
      <c r="A6" s="148"/>
      <c r="B6" s="137"/>
      <c r="C6" s="140"/>
      <c r="D6" s="70" t="s">
        <v>173</v>
      </c>
      <c r="E6" s="70"/>
      <c r="F6" s="71" t="s">
        <v>36</v>
      </c>
      <c r="G6" s="72">
        <v>2</v>
      </c>
      <c r="H6" s="72"/>
      <c r="I6" s="57"/>
      <c r="J6" s="16"/>
      <c r="K6" s="11"/>
      <c r="L6" s="11"/>
      <c r="M6" s="12"/>
      <c r="N6" s="13">
        <v>0</v>
      </c>
      <c r="O6" s="36" t="e">
        <f t="shared" si="0"/>
        <v>#DIV/0!</v>
      </c>
      <c r="P6" s="37">
        <v>0.2</v>
      </c>
      <c r="Q6" s="56" t="e">
        <f t="shared" ref="Q6:Q69" si="1">O6+(O6*P6)</f>
        <v>#DIV/0!</v>
      </c>
    </row>
    <row r="7" spans="1:17" ht="15.75" x14ac:dyDescent="0.25">
      <c r="A7" s="148"/>
      <c r="B7" s="137"/>
      <c r="C7" s="140"/>
      <c r="D7" s="70" t="s">
        <v>175</v>
      </c>
      <c r="E7" s="70"/>
      <c r="F7" s="71" t="s">
        <v>36</v>
      </c>
      <c r="G7" s="72">
        <v>3</v>
      </c>
      <c r="H7" s="72"/>
      <c r="I7" s="57"/>
      <c r="J7" s="16"/>
      <c r="K7" s="11"/>
      <c r="L7" s="11"/>
      <c r="M7" s="12"/>
      <c r="N7" s="13">
        <v>0</v>
      </c>
      <c r="O7" s="36" t="e">
        <f t="shared" si="0"/>
        <v>#DIV/0!</v>
      </c>
      <c r="P7" s="37">
        <v>0.2</v>
      </c>
      <c r="Q7" s="56" t="e">
        <f t="shared" si="1"/>
        <v>#DIV/0!</v>
      </c>
    </row>
    <row r="8" spans="1:17" ht="47.25" x14ac:dyDescent="0.25">
      <c r="A8" s="148"/>
      <c r="B8" s="137"/>
      <c r="C8" s="140"/>
      <c r="D8" s="70" t="s">
        <v>171</v>
      </c>
      <c r="E8" s="70"/>
      <c r="F8" s="71" t="s">
        <v>81</v>
      </c>
      <c r="G8" s="72">
        <v>4</v>
      </c>
      <c r="H8" s="72"/>
      <c r="I8" s="57"/>
      <c r="J8" s="16"/>
      <c r="K8" s="11"/>
      <c r="L8" s="11"/>
      <c r="M8" s="12"/>
      <c r="N8" s="13">
        <v>0</v>
      </c>
      <c r="O8" s="36" t="e">
        <f t="shared" si="0"/>
        <v>#DIV/0!</v>
      </c>
      <c r="P8" s="37">
        <v>0.2</v>
      </c>
      <c r="Q8" s="56" t="e">
        <f t="shared" si="1"/>
        <v>#DIV/0!</v>
      </c>
    </row>
    <row r="9" spans="1:17" ht="15.75" x14ac:dyDescent="0.25">
      <c r="A9" s="148"/>
      <c r="B9" s="137"/>
      <c r="C9" s="140"/>
      <c r="D9" s="70" t="s">
        <v>170</v>
      </c>
      <c r="E9" s="70"/>
      <c r="F9" s="71" t="s">
        <v>37</v>
      </c>
      <c r="G9" s="72">
        <v>5</v>
      </c>
      <c r="H9" s="72"/>
      <c r="I9" s="57"/>
      <c r="J9" s="16"/>
      <c r="K9" s="11"/>
      <c r="L9" s="11"/>
      <c r="M9" s="12"/>
      <c r="N9" s="13">
        <v>0</v>
      </c>
      <c r="O9" s="36" t="e">
        <f t="shared" si="0"/>
        <v>#DIV/0!</v>
      </c>
      <c r="P9" s="37">
        <v>0.2</v>
      </c>
      <c r="Q9" s="56" t="e">
        <f t="shared" si="1"/>
        <v>#DIV/0!</v>
      </c>
    </row>
    <row r="10" spans="1:17" ht="15.75" x14ac:dyDescent="0.25">
      <c r="A10" s="148"/>
      <c r="B10" s="137"/>
      <c r="C10" s="140"/>
      <c r="D10" s="70" t="s">
        <v>169</v>
      </c>
      <c r="E10" s="70"/>
      <c r="F10" s="71" t="s">
        <v>37</v>
      </c>
      <c r="G10" s="72">
        <v>6</v>
      </c>
      <c r="H10" s="72"/>
      <c r="I10" s="57"/>
      <c r="J10" s="16"/>
      <c r="K10" s="11"/>
      <c r="L10" s="11"/>
      <c r="M10" s="12"/>
      <c r="N10" s="13">
        <v>0</v>
      </c>
      <c r="O10" s="36" t="e">
        <f t="shared" si="0"/>
        <v>#DIV/0!</v>
      </c>
      <c r="P10" s="37">
        <v>0.2</v>
      </c>
      <c r="Q10" s="56" t="e">
        <f t="shared" si="1"/>
        <v>#DIV/0!</v>
      </c>
    </row>
    <row r="11" spans="1:17" ht="15.75" x14ac:dyDescent="0.25">
      <c r="A11" s="148"/>
      <c r="B11" s="137"/>
      <c r="C11" s="140"/>
      <c r="D11" s="70" t="s">
        <v>178</v>
      </c>
      <c r="E11" s="70"/>
      <c r="F11" s="71" t="s">
        <v>37</v>
      </c>
      <c r="G11" s="72">
        <v>7</v>
      </c>
      <c r="H11" s="72"/>
      <c r="I11" s="57"/>
      <c r="J11" s="16"/>
      <c r="K11" s="11"/>
      <c r="L11" s="11"/>
      <c r="M11" s="12"/>
      <c r="N11" s="13">
        <v>0</v>
      </c>
      <c r="O11" s="36" t="e">
        <f t="shared" si="0"/>
        <v>#DIV/0!</v>
      </c>
      <c r="P11" s="37">
        <v>0.2</v>
      </c>
      <c r="Q11" s="56" t="e">
        <f t="shared" si="1"/>
        <v>#DIV/0!</v>
      </c>
    </row>
    <row r="12" spans="1:17" ht="47.25" x14ac:dyDescent="0.25">
      <c r="A12" s="148"/>
      <c r="B12" s="137"/>
      <c r="C12" s="140"/>
      <c r="D12" s="70" t="s">
        <v>168</v>
      </c>
      <c r="E12" s="70"/>
      <c r="F12" s="71" t="s">
        <v>82</v>
      </c>
      <c r="G12" s="72">
        <v>8</v>
      </c>
      <c r="H12" s="72"/>
      <c r="I12" s="57"/>
      <c r="J12" s="16"/>
      <c r="K12" s="11"/>
      <c r="L12" s="11"/>
      <c r="M12" s="12"/>
      <c r="N12" s="13">
        <v>0</v>
      </c>
      <c r="O12" s="36" t="e">
        <f t="shared" si="0"/>
        <v>#DIV/0!</v>
      </c>
      <c r="P12" s="37">
        <v>0.2</v>
      </c>
      <c r="Q12" s="56" t="e">
        <f t="shared" si="1"/>
        <v>#DIV/0!</v>
      </c>
    </row>
    <row r="13" spans="1:17" ht="15.75" x14ac:dyDescent="0.25">
      <c r="A13" s="148"/>
      <c r="B13" s="137"/>
      <c r="C13" s="140"/>
      <c r="D13" s="70" t="s">
        <v>167</v>
      </c>
      <c r="E13" s="70"/>
      <c r="F13" s="71" t="s">
        <v>38</v>
      </c>
      <c r="G13" s="72">
        <v>9</v>
      </c>
      <c r="H13" s="72"/>
      <c r="I13" s="57"/>
      <c r="J13" s="16"/>
      <c r="K13" s="11"/>
      <c r="L13" s="11"/>
      <c r="M13" s="12"/>
      <c r="N13" s="13">
        <v>0</v>
      </c>
      <c r="O13" s="36" t="e">
        <f t="shared" si="0"/>
        <v>#DIV/0!</v>
      </c>
      <c r="P13" s="37">
        <v>0.2</v>
      </c>
      <c r="Q13" s="56" t="e">
        <f t="shared" si="1"/>
        <v>#DIV/0!</v>
      </c>
    </row>
    <row r="14" spans="1:17" ht="15.75" x14ac:dyDescent="0.25">
      <c r="A14" s="148"/>
      <c r="B14" s="137"/>
      <c r="C14" s="140"/>
      <c r="D14" s="70" t="s">
        <v>166</v>
      </c>
      <c r="E14" s="70"/>
      <c r="F14" s="71" t="s">
        <v>38</v>
      </c>
      <c r="G14" s="72">
        <v>10</v>
      </c>
      <c r="H14" s="72"/>
      <c r="I14" s="57"/>
      <c r="J14" s="16"/>
      <c r="K14" s="11"/>
      <c r="L14" s="11"/>
      <c r="M14" s="12"/>
      <c r="N14" s="13">
        <v>0</v>
      </c>
      <c r="O14" s="36" t="e">
        <f t="shared" si="0"/>
        <v>#DIV/0!</v>
      </c>
      <c r="P14" s="37">
        <v>0.2</v>
      </c>
      <c r="Q14" s="56" t="e">
        <f t="shared" si="1"/>
        <v>#DIV/0!</v>
      </c>
    </row>
    <row r="15" spans="1:17" ht="15.75" x14ac:dyDescent="0.25">
      <c r="A15" s="148"/>
      <c r="B15" s="137"/>
      <c r="C15" s="140"/>
      <c r="D15" s="70" t="s">
        <v>179</v>
      </c>
      <c r="E15" s="70"/>
      <c r="F15" s="71" t="s">
        <v>38</v>
      </c>
      <c r="G15" s="72">
        <v>11</v>
      </c>
      <c r="H15" s="72"/>
      <c r="I15" s="57"/>
      <c r="J15" s="16"/>
      <c r="K15" s="11"/>
      <c r="L15" s="11"/>
      <c r="M15" s="12"/>
      <c r="N15" s="13">
        <v>0</v>
      </c>
      <c r="O15" s="36" t="e">
        <f t="shared" si="0"/>
        <v>#DIV/0!</v>
      </c>
      <c r="P15" s="37">
        <v>0.2</v>
      </c>
      <c r="Q15" s="56" t="e">
        <f t="shared" si="1"/>
        <v>#DIV/0!</v>
      </c>
    </row>
    <row r="16" spans="1:17" ht="47.25" x14ac:dyDescent="0.25">
      <c r="A16" s="148"/>
      <c r="B16" s="137"/>
      <c r="C16" s="140"/>
      <c r="D16" s="70" t="s">
        <v>165</v>
      </c>
      <c r="E16" s="70"/>
      <c r="F16" s="71" t="s">
        <v>83</v>
      </c>
      <c r="G16" s="72">
        <v>12</v>
      </c>
      <c r="H16" s="72"/>
      <c r="I16" s="57"/>
      <c r="J16" s="16"/>
      <c r="K16" s="11"/>
      <c r="L16" s="11"/>
      <c r="M16" s="12"/>
      <c r="N16" s="13">
        <v>0</v>
      </c>
      <c r="O16" s="36" t="e">
        <f t="shared" si="0"/>
        <v>#DIV/0!</v>
      </c>
      <c r="P16" s="37">
        <v>0.2</v>
      </c>
      <c r="Q16" s="56" t="e">
        <f t="shared" si="1"/>
        <v>#DIV/0!</v>
      </c>
    </row>
    <row r="17" spans="1:17" ht="15.75" x14ac:dyDescent="0.25">
      <c r="A17" s="148"/>
      <c r="B17" s="137"/>
      <c r="C17" s="140"/>
      <c r="D17" s="70" t="s">
        <v>164</v>
      </c>
      <c r="E17" s="70"/>
      <c r="F17" s="71" t="s">
        <v>40</v>
      </c>
      <c r="G17" s="72">
        <v>13</v>
      </c>
      <c r="H17" s="72"/>
      <c r="I17" s="57"/>
      <c r="J17" s="16"/>
      <c r="K17" s="11"/>
      <c r="L17" s="11"/>
      <c r="M17" s="12"/>
      <c r="N17" s="13">
        <v>0</v>
      </c>
      <c r="O17" s="36" t="e">
        <f t="shared" si="0"/>
        <v>#DIV/0!</v>
      </c>
      <c r="P17" s="37">
        <v>0.2</v>
      </c>
      <c r="Q17" s="56" t="e">
        <f t="shared" si="1"/>
        <v>#DIV/0!</v>
      </c>
    </row>
    <row r="18" spans="1:17" ht="15.75" x14ac:dyDescent="0.25">
      <c r="A18" s="148"/>
      <c r="B18" s="137"/>
      <c r="C18" s="141"/>
      <c r="D18" s="70" t="s">
        <v>183</v>
      </c>
      <c r="E18" s="70"/>
      <c r="F18" s="71" t="s">
        <v>40</v>
      </c>
      <c r="G18" s="72">
        <v>14</v>
      </c>
      <c r="H18" s="72"/>
      <c r="I18" s="57"/>
      <c r="J18" s="16"/>
      <c r="K18" s="11"/>
      <c r="L18" s="11"/>
      <c r="M18" s="12"/>
      <c r="N18" s="13">
        <v>0</v>
      </c>
      <c r="O18" s="36" t="e">
        <f t="shared" si="0"/>
        <v>#DIV/0!</v>
      </c>
      <c r="P18" s="37">
        <v>0.2</v>
      </c>
      <c r="Q18" s="56" t="e">
        <f t="shared" si="1"/>
        <v>#DIV/0!</v>
      </c>
    </row>
    <row r="19" spans="1:17" ht="15.75" x14ac:dyDescent="0.25">
      <c r="A19" s="148"/>
      <c r="B19" s="137"/>
      <c r="C19" s="139" t="s">
        <v>32</v>
      </c>
      <c r="D19" s="23" t="s">
        <v>41</v>
      </c>
      <c r="E19" s="23"/>
      <c r="F19" s="24" t="s">
        <v>36</v>
      </c>
      <c r="G19" s="25">
        <v>15</v>
      </c>
      <c r="H19" s="25"/>
      <c r="I19" s="57"/>
      <c r="J19" s="16"/>
      <c r="K19" s="11"/>
      <c r="L19" s="11"/>
      <c r="M19" s="12"/>
      <c r="N19" s="13">
        <v>0</v>
      </c>
      <c r="O19" s="36" t="e">
        <f t="shared" si="0"/>
        <v>#DIV/0!</v>
      </c>
      <c r="P19" s="37">
        <v>0.2</v>
      </c>
      <c r="Q19" s="56" t="e">
        <f t="shared" si="1"/>
        <v>#DIV/0!</v>
      </c>
    </row>
    <row r="20" spans="1:17" ht="15.75" x14ac:dyDescent="0.25">
      <c r="A20" s="148"/>
      <c r="B20" s="137"/>
      <c r="C20" s="140"/>
      <c r="D20" s="27" t="s">
        <v>42</v>
      </c>
      <c r="E20" s="27"/>
      <c r="F20" s="28" t="s">
        <v>36</v>
      </c>
      <c r="G20" s="29">
        <v>16</v>
      </c>
      <c r="H20" s="29"/>
      <c r="I20" s="57"/>
      <c r="J20" s="16"/>
      <c r="K20" s="11"/>
      <c r="L20" s="11"/>
      <c r="M20" s="12"/>
      <c r="N20" s="13">
        <v>0</v>
      </c>
      <c r="O20" s="36" t="e">
        <f t="shared" si="0"/>
        <v>#DIV/0!</v>
      </c>
      <c r="P20" s="37">
        <v>0.2</v>
      </c>
      <c r="Q20" s="56" t="e">
        <f t="shared" si="1"/>
        <v>#DIV/0!</v>
      </c>
    </row>
    <row r="21" spans="1:17" ht="15.75" x14ac:dyDescent="0.25">
      <c r="A21" s="148"/>
      <c r="B21" s="137"/>
      <c r="C21" s="140"/>
      <c r="D21" s="27" t="s">
        <v>43</v>
      </c>
      <c r="E21" s="27"/>
      <c r="F21" s="28" t="s">
        <v>36</v>
      </c>
      <c r="G21" s="29">
        <v>17</v>
      </c>
      <c r="H21" s="29"/>
      <c r="I21" s="57"/>
      <c r="J21" s="16"/>
      <c r="K21" s="11"/>
      <c r="L21" s="11"/>
      <c r="M21" s="12"/>
      <c r="N21" s="13">
        <v>0</v>
      </c>
      <c r="O21" s="36" t="e">
        <f t="shared" si="0"/>
        <v>#DIV/0!</v>
      </c>
      <c r="P21" s="37">
        <v>0.2</v>
      </c>
      <c r="Q21" s="56" t="e">
        <f t="shared" si="1"/>
        <v>#DIV/0!</v>
      </c>
    </row>
    <row r="22" spans="1:17" ht="15.75" x14ac:dyDescent="0.25">
      <c r="A22" s="148"/>
      <c r="B22" s="137"/>
      <c r="C22" s="140"/>
      <c r="D22" s="27" t="s">
        <v>44</v>
      </c>
      <c r="E22" s="27"/>
      <c r="F22" s="28" t="s">
        <v>37</v>
      </c>
      <c r="G22" s="29">
        <v>18</v>
      </c>
      <c r="H22" s="29"/>
      <c r="I22" s="57"/>
      <c r="J22" s="16"/>
      <c r="K22" s="11"/>
      <c r="L22" s="11"/>
      <c r="M22" s="12"/>
      <c r="N22" s="13">
        <v>0</v>
      </c>
      <c r="O22" s="36" t="e">
        <f t="shared" si="0"/>
        <v>#DIV/0!</v>
      </c>
      <c r="P22" s="37">
        <v>0.2</v>
      </c>
      <c r="Q22" s="56" t="e">
        <f t="shared" si="1"/>
        <v>#DIV/0!</v>
      </c>
    </row>
    <row r="23" spans="1:17" ht="15.75" x14ac:dyDescent="0.25">
      <c r="A23" s="148"/>
      <c r="B23" s="137"/>
      <c r="C23" s="140"/>
      <c r="D23" s="27" t="s">
        <v>45</v>
      </c>
      <c r="E23" s="27"/>
      <c r="F23" s="28" t="s">
        <v>37</v>
      </c>
      <c r="G23" s="29">
        <v>19</v>
      </c>
      <c r="H23" s="29"/>
      <c r="I23" s="57"/>
      <c r="J23" s="16"/>
      <c r="K23" s="11"/>
      <c r="L23" s="11"/>
      <c r="M23" s="12"/>
      <c r="N23" s="13">
        <v>0</v>
      </c>
      <c r="O23" s="36" t="e">
        <f t="shared" si="0"/>
        <v>#DIV/0!</v>
      </c>
      <c r="P23" s="37">
        <v>0.2</v>
      </c>
      <c r="Q23" s="56" t="e">
        <f t="shared" si="1"/>
        <v>#DIV/0!</v>
      </c>
    </row>
    <row r="24" spans="1:17" ht="15.75" x14ac:dyDescent="0.25">
      <c r="A24" s="148"/>
      <c r="B24" s="137"/>
      <c r="C24" s="140"/>
      <c r="D24" s="27" t="s">
        <v>46</v>
      </c>
      <c r="E24" s="27"/>
      <c r="F24" s="28" t="s">
        <v>37</v>
      </c>
      <c r="G24" s="29">
        <v>20</v>
      </c>
      <c r="H24" s="29"/>
      <c r="I24" s="57"/>
      <c r="J24" s="16"/>
      <c r="K24" s="11"/>
      <c r="L24" s="11"/>
      <c r="M24" s="12"/>
      <c r="N24" s="13">
        <v>0</v>
      </c>
      <c r="O24" s="36" t="e">
        <f t="shared" si="0"/>
        <v>#DIV/0!</v>
      </c>
      <c r="P24" s="37">
        <v>0.2</v>
      </c>
      <c r="Q24" s="56" t="e">
        <f t="shared" si="1"/>
        <v>#DIV/0!</v>
      </c>
    </row>
    <row r="25" spans="1:17" ht="15.75" x14ac:dyDescent="0.25">
      <c r="A25" s="148"/>
      <c r="B25" s="137"/>
      <c r="C25" s="140"/>
      <c r="D25" s="27" t="s">
        <v>42</v>
      </c>
      <c r="E25" s="27"/>
      <c r="F25" s="28" t="s">
        <v>38</v>
      </c>
      <c r="G25" s="29">
        <v>21</v>
      </c>
      <c r="H25" s="29"/>
      <c r="I25" s="57"/>
      <c r="J25" s="16"/>
      <c r="K25" s="11"/>
      <c r="L25" s="11"/>
      <c r="M25" s="12"/>
      <c r="N25" s="13">
        <v>0</v>
      </c>
      <c r="O25" s="36" t="e">
        <f t="shared" si="0"/>
        <v>#DIV/0!</v>
      </c>
      <c r="P25" s="37">
        <v>0.2</v>
      </c>
      <c r="Q25" s="56" t="e">
        <f t="shared" si="1"/>
        <v>#DIV/0!</v>
      </c>
    </row>
    <row r="26" spans="1:17" ht="15.75" x14ac:dyDescent="0.25">
      <c r="A26" s="148"/>
      <c r="B26" s="137"/>
      <c r="C26" s="140"/>
      <c r="D26" s="27" t="s">
        <v>47</v>
      </c>
      <c r="E26" s="27"/>
      <c r="F26" s="28" t="s">
        <v>38</v>
      </c>
      <c r="G26" s="29">
        <v>22</v>
      </c>
      <c r="H26" s="29"/>
      <c r="I26" s="57"/>
      <c r="J26" s="16"/>
      <c r="K26" s="11"/>
      <c r="L26" s="11"/>
      <c r="M26" s="12"/>
      <c r="N26" s="13">
        <v>0</v>
      </c>
      <c r="O26" s="36" t="e">
        <f t="shared" si="0"/>
        <v>#DIV/0!</v>
      </c>
      <c r="P26" s="37">
        <v>0.2</v>
      </c>
      <c r="Q26" s="56" t="e">
        <f t="shared" si="1"/>
        <v>#DIV/0!</v>
      </c>
    </row>
    <row r="27" spans="1:17" ht="15.75" x14ac:dyDescent="0.25">
      <c r="A27" s="148"/>
      <c r="B27" s="137"/>
      <c r="C27" s="140"/>
      <c r="D27" s="27" t="s">
        <v>48</v>
      </c>
      <c r="E27" s="27"/>
      <c r="F27" s="28" t="s">
        <v>38</v>
      </c>
      <c r="G27" s="29">
        <v>23</v>
      </c>
      <c r="H27" s="29"/>
      <c r="I27" s="57"/>
      <c r="J27" s="16"/>
      <c r="K27" s="11"/>
      <c r="L27" s="11"/>
      <c r="M27" s="12"/>
      <c r="N27" s="13">
        <v>0</v>
      </c>
      <c r="O27" s="36" t="e">
        <f t="shared" si="0"/>
        <v>#DIV/0!</v>
      </c>
      <c r="P27" s="37">
        <v>0.2</v>
      </c>
      <c r="Q27" s="56" t="e">
        <f t="shared" si="1"/>
        <v>#DIV/0!</v>
      </c>
    </row>
    <row r="28" spans="1:17" ht="15.75" x14ac:dyDescent="0.25">
      <c r="A28" s="148"/>
      <c r="B28" s="137"/>
      <c r="C28" s="140"/>
      <c r="D28" s="27" t="s">
        <v>49</v>
      </c>
      <c r="E28" s="27"/>
      <c r="F28" s="28" t="s">
        <v>40</v>
      </c>
      <c r="G28" s="29">
        <v>24</v>
      </c>
      <c r="H28" s="29"/>
      <c r="I28" s="57"/>
      <c r="J28" s="16"/>
      <c r="K28" s="11"/>
      <c r="L28" s="11"/>
      <c r="M28" s="12"/>
      <c r="N28" s="13">
        <v>0</v>
      </c>
      <c r="O28" s="36" t="e">
        <f t="shared" si="0"/>
        <v>#DIV/0!</v>
      </c>
      <c r="P28" s="37">
        <v>0.2</v>
      </c>
      <c r="Q28" s="56" t="e">
        <f t="shared" si="1"/>
        <v>#DIV/0!</v>
      </c>
    </row>
    <row r="29" spans="1:17" ht="15.75" x14ac:dyDescent="0.25">
      <c r="A29" s="148"/>
      <c r="B29" s="137"/>
      <c r="C29" s="140"/>
      <c r="D29" s="27" t="s">
        <v>43</v>
      </c>
      <c r="E29" s="27"/>
      <c r="F29" s="28" t="s">
        <v>40</v>
      </c>
      <c r="G29" s="29">
        <v>25</v>
      </c>
      <c r="H29" s="29"/>
      <c r="I29" s="57"/>
      <c r="J29" s="16"/>
      <c r="K29" s="11"/>
      <c r="L29" s="11"/>
      <c r="M29" s="12"/>
      <c r="N29" s="13">
        <v>0</v>
      </c>
      <c r="O29" s="36" t="e">
        <f t="shared" si="0"/>
        <v>#DIV/0!</v>
      </c>
      <c r="P29" s="37">
        <v>0.2</v>
      </c>
      <c r="Q29" s="56" t="e">
        <f t="shared" si="1"/>
        <v>#DIV/0!</v>
      </c>
    </row>
    <row r="30" spans="1:17" ht="15.75" x14ac:dyDescent="0.25">
      <c r="A30" s="148"/>
      <c r="B30" s="137"/>
      <c r="C30" s="141"/>
      <c r="D30" s="30" t="s">
        <v>48</v>
      </c>
      <c r="E30" s="30"/>
      <c r="F30" s="31" t="s">
        <v>40</v>
      </c>
      <c r="G30" s="32">
        <v>26</v>
      </c>
      <c r="H30" s="32"/>
      <c r="I30" s="57"/>
      <c r="J30" s="16"/>
      <c r="K30" s="11"/>
      <c r="L30" s="11"/>
      <c r="M30" s="12"/>
      <c r="N30" s="13">
        <v>0</v>
      </c>
      <c r="O30" s="36" t="e">
        <f t="shared" si="0"/>
        <v>#DIV/0!</v>
      </c>
      <c r="P30" s="37">
        <v>0.2</v>
      </c>
      <c r="Q30" s="56" t="e">
        <f t="shared" si="1"/>
        <v>#DIV/0!</v>
      </c>
    </row>
    <row r="31" spans="1:17" ht="47.25" x14ac:dyDescent="0.25">
      <c r="A31" s="148"/>
      <c r="B31" s="137"/>
      <c r="C31" s="139" t="s">
        <v>85</v>
      </c>
      <c r="D31" s="70" t="s">
        <v>86</v>
      </c>
      <c r="E31" s="70"/>
      <c r="F31" s="71" t="s">
        <v>80</v>
      </c>
      <c r="G31" s="72">
        <v>27</v>
      </c>
      <c r="H31" s="72"/>
      <c r="I31" s="57"/>
      <c r="J31" s="16"/>
      <c r="K31" s="11"/>
      <c r="L31" s="11"/>
      <c r="M31" s="12"/>
      <c r="N31" s="13">
        <v>0</v>
      </c>
      <c r="O31" s="36" t="e">
        <f t="shared" si="0"/>
        <v>#DIV/0!</v>
      </c>
      <c r="P31" s="37">
        <v>0.2</v>
      </c>
      <c r="Q31" s="56" t="e">
        <f t="shared" si="1"/>
        <v>#DIV/0!</v>
      </c>
    </row>
    <row r="32" spans="1:17" ht="15.75" x14ac:dyDescent="0.25">
      <c r="A32" s="148"/>
      <c r="B32" s="137"/>
      <c r="C32" s="140"/>
      <c r="D32" s="70" t="s">
        <v>163</v>
      </c>
      <c r="E32" s="70"/>
      <c r="F32" s="71" t="s">
        <v>36</v>
      </c>
      <c r="G32" s="72">
        <v>28</v>
      </c>
      <c r="H32" s="72"/>
      <c r="I32" s="57"/>
      <c r="J32" s="16"/>
      <c r="K32" s="11"/>
      <c r="L32" s="11"/>
      <c r="M32" s="12"/>
      <c r="N32" s="13">
        <v>0</v>
      </c>
      <c r="O32" s="36" t="e">
        <f t="shared" si="0"/>
        <v>#DIV/0!</v>
      </c>
      <c r="P32" s="37">
        <v>0.2</v>
      </c>
      <c r="Q32" s="56" t="e">
        <f t="shared" si="1"/>
        <v>#DIV/0!</v>
      </c>
    </row>
    <row r="33" spans="1:17" ht="15.75" x14ac:dyDescent="0.25">
      <c r="A33" s="148"/>
      <c r="B33" s="137"/>
      <c r="C33" s="140"/>
      <c r="D33" s="70" t="s">
        <v>87</v>
      </c>
      <c r="E33" s="70"/>
      <c r="F33" s="71" t="s">
        <v>36</v>
      </c>
      <c r="G33" s="72">
        <v>29</v>
      </c>
      <c r="H33" s="72"/>
      <c r="I33" s="57"/>
      <c r="J33" s="16"/>
      <c r="K33" s="11"/>
      <c r="L33" s="11"/>
      <c r="M33" s="12"/>
      <c r="N33" s="13">
        <v>0</v>
      </c>
      <c r="O33" s="36" t="e">
        <f t="shared" si="0"/>
        <v>#DIV/0!</v>
      </c>
      <c r="P33" s="37">
        <v>0.2</v>
      </c>
      <c r="Q33" s="56" t="e">
        <f t="shared" si="1"/>
        <v>#DIV/0!</v>
      </c>
    </row>
    <row r="34" spans="1:17" ht="47.25" x14ac:dyDescent="0.25">
      <c r="A34" s="148"/>
      <c r="B34" s="137"/>
      <c r="C34" s="140"/>
      <c r="D34" s="70" t="s">
        <v>88</v>
      </c>
      <c r="E34" s="70"/>
      <c r="F34" s="71" t="s">
        <v>84</v>
      </c>
      <c r="G34" s="72">
        <v>30</v>
      </c>
      <c r="H34" s="72"/>
      <c r="I34" s="57"/>
      <c r="J34" s="16"/>
      <c r="K34" s="11"/>
      <c r="L34" s="11"/>
      <c r="M34" s="12"/>
      <c r="N34" s="13">
        <v>0</v>
      </c>
      <c r="O34" s="36" t="e">
        <f t="shared" si="0"/>
        <v>#DIV/0!</v>
      </c>
      <c r="P34" s="37">
        <v>0.2</v>
      </c>
      <c r="Q34" s="56" t="e">
        <f t="shared" si="1"/>
        <v>#DIV/0!</v>
      </c>
    </row>
    <row r="35" spans="1:17" ht="15.75" x14ac:dyDescent="0.25">
      <c r="A35" s="148"/>
      <c r="B35" s="137"/>
      <c r="C35" s="140"/>
      <c r="D35" s="70" t="s">
        <v>160</v>
      </c>
      <c r="E35" s="70"/>
      <c r="F35" s="71" t="s">
        <v>37</v>
      </c>
      <c r="G35" s="72">
        <v>31</v>
      </c>
      <c r="H35" s="72"/>
      <c r="I35" s="57"/>
      <c r="J35" s="16"/>
      <c r="K35" s="11"/>
      <c r="L35" s="11"/>
      <c r="M35" s="12"/>
      <c r="N35" s="13">
        <v>0</v>
      </c>
      <c r="O35" s="36" t="e">
        <f t="shared" si="0"/>
        <v>#DIV/0!</v>
      </c>
      <c r="P35" s="37">
        <v>0.2</v>
      </c>
      <c r="Q35" s="56" t="e">
        <f t="shared" si="1"/>
        <v>#DIV/0!</v>
      </c>
    </row>
    <row r="36" spans="1:17" ht="15.75" x14ac:dyDescent="0.25">
      <c r="A36" s="148"/>
      <c r="B36" s="137"/>
      <c r="C36" s="140"/>
      <c r="D36" s="70" t="s">
        <v>176</v>
      </c>
      <c r="E36" s="70"/>
      <c r="F36" s="71" t="s">
        <v>37</v>
      </c>
      <c r="G36" s="72">
        <v>32</v>
      </c>
      <c r="H36" s="72"/>
      <c r="I36" s="57"/>
      <c r="J36" s="16"/>
      <c r="K36" s="11"/>
      <c r="L36" s="11"/>
      <c r="M36" s="12"/>
      <c r="N36" s="13">
        <v>0</v>
      </c>
      <c r="O36" s="36" t="e">
        <f t="shared" si="0"/>
        <v>#DIV/0!</v>
      </c>
      <c r="P36" s="37">
        <v>0.2</v>
      </c>
      <c r="Q36" s="56" t="e">
        <f t="shared" si="1"/>
        <v>#DIV/0!</v>
      </c>
    </row>
    <row r="37" spans="1:17" ht="15.75" x14ac:dyDescent="0.25">
      <c r="A37" s="148"/>
      <c r="B37" s="137"/>
      <c r="C37" s="140"/>
      <c r="D37" s="70" t="s">
        <v>177</v>
      </c>
      <c r="E37" s="70"/>
      <c r="F37" s="71" t="s">
        <v>37</v>
      </c>
      <c r="G37" s="72">
        <v>33</v>
      </c>
      <c r="H37" s="72"/>
      <c r="I37" s="57"/>
      <c r="J37" s="16"/>
      <c r="K37" s="11"/>
      <c r="L37" s="11"/>
      <c r="M37" s="12"/>
      <c r="N37" s="13">
        <v>0</v>
      </c>
      <c r="O37" s="36" t="e">
        <f t="shared" si="0"/>
        <v>#DIV/0!</v>
      </c>
      <c r="P37" s="37">
        <v>0.2</v>
      </c>
      <c r="Q37" s="56" t="e">
        <f t="shared" si="1"/>
        <v>#DIV/0!</v>
      </c>
    </row>
    <row r="38" spans="1:17" ht="47.25" x14ac:dyDescent="0.25">
      <c r="A38" s="148"/>
      <c r="B38" s="137"/>
      <c r="C38" s="140"/>
      <c r="D38" s="70" t="s">
        <v>89</v>
      </c>
      <c r="E38" s="70"/>
      <c r="F38" s="71" t="s">
        <v>82</v>
      </c>
      <c r="G38" s="72">
        <v>34</v>
      </c>
      <c r="H38" s="72"/>
      <c r="I38" s="57"/>
      <c r="J38" s="16"/>
      <c r="K38" s="11"/>
      <c r="L38" s="11"/>
      <c r="M38" s="12"/>
      <c r="N38" s="13">
        <v>0</v>
      </c>
      <c r="O38" s="36" t="e">
        <f t="shared" si="0"/>
        <v>#DIV/0!</v>
      </c>
      <c r="P38" s="37">
        <v>0.2</v>
      </c>
      <c r="Q38" s="56" t="e">
        <f t="shared" si="1"/>
        <v>#DIV/0!</v>
      </c>
    </row>
    <row r="39" spans="1:17" ht="15.75" x14ac:dyDescent="0.25">
      <c r="A39" s="148"/>
      <c r="B39" s="137"/>
      <c r="C39" s="140"/>
      <c r="D39" s="70" t="s">
        <v>180</v>
      </c>
      <c r="E39" s="70"/>
      <c r="F39" s="71" t="s">
        <v>38</v>
      </c>
      <c r="G39" s="72">
        <v>35</v>
      </c>
      <c r="H39" s="72"/>
      <c r="I39" s="57"/>
      <c r="J39" s="16"/>
      <c r="K39" s="11"/>
      <c r="L39" s="11"/>
      <c r="M39" s="12"/>
      <c r="N39" s="13">
        <v>0</v>
      </c>
      <c r="O39" s="36" t="e">
        <f t="shared" si="0"/>
        <v>#DIV/0!</v>
      </c>
      <c r="P39" s="37">
        <v>0.2</v>
      </c>
      <c r="Q39" s="56" t="e">
        <f t="shared" si="1"/>
        <v>#DIV/0!</v>
      </c>
    </row>
    <row r="40" spans="1:17" ht="15.75" x14ac:dyDescent="0.25">
      <c r="A40" s="148"/>
      <c r="B40" s="137"/>
      <c r="C40" s="140"/>
      <c r="D40" s="70" t="s">
        <v>181</v>
      </c>
      <c r="E40" s="70"/>
      <c r="F40" s="71" t="s">
        <v>38</v>
      </c>
      <c r="G40" s="72">
        <v>36</v>
      </c>
      <c r="H40" s="72"/>
      <c r="I40" s="57"/>
      <c r="J40" s="16"/>
      <c r="K40" s="11"/>
      <c r="L40" s="11"/>
      <c r="M40" s="12"/>
      <c r="N40" s="13">
        <v>0</v>
      </c>
      <c r="O40" s="36" t="e">
        <f t="shared" si="0"/>
        <v>#DIV/0!</v>
      </c>
      <c r="P40" s="37">
        <v>0.2</v>
      </c>
      <c r="Q40" s="56" t="e">
        <f t="shared" si="1"/>
        <v>#DIV/0!</v>
      </c>
    </row>
    <row r="41" spans="1:17" ht="15.75" x14ac:dyDescent="0.25">
      <c r="A41" s="148"/>
      <c r="B41" s="137"/>
      <c r="C41" s="140"/>
      <c r="D41" s="70" t="s">
        <v>177</v>
      </c>
      <c r="E41" s="70"/>
      <c r="F41" s="71" t="s">
        <v>38</v>
      </c>
      <c r="G41" s="72">
        <v>37</v>
      </c>
      <c r="H41" s="72"/>
      <c r="I41" s="57"/>
      <c r="J41" s="16"/>
      <c r="K41" s="11"/>
      <c r="L41" s="11"/>
      <c r="M41" s="12"/>
      <c r="N41" s="13">
        <v>0</v>
      </c>
      <c r="O41" s="36" t="e">
        <f t="shared" si="0"/>
        <v>#DIV/0!</v>
      </c>
      <c r="P41" s="37">
        <v>0.2</v>
      </c>
      <c r="Q41" s="56" t="e">
        <f t="shared" si="1"/>
        <v>#DIV/0!</v>
      </c>
    </row>
    <row r="42" spans="1:17" ht="47.25" x14ac:dyDescent="0.25">
      <c r="A42" s="148"/>
      <c r="B42" s="137"/>
      <c r="C42" s="140"/>
      <c r="D42" s="70" t="s">
        <v>89</v>
      </c>
      <c r="E42" s="70"/>
      <c r="F42" s="71" t="s">
        <v>83</v>
      </c>
      <c r="G42" s="72">
        <v>38</v>
      </c>
      <c r="H42" s="72"/>
      <c r="I42" s="57"/>
      <c r="J42" s="16"/>
      <c r="K42" s="11"/>
      <c r="L42" s="11"/>
      <c r="M42" s="12"/>
      <c r="N42" s="13">
        <v>0</v>
      </c>
      <c r="O42" s="36" t="e">
        <f t="shared" si="0"/>
        <v>#DIV/0!</v>
      </c>
      <c r="P42" s="37">
        <v>0.2</v>
      </c>
      <c r="Q42" s="56" t="e">
        <f t="shared" si="1"/>
        <v>#DIV/0!</v>
      </c>
    </row>
    <row r="43" spans="1:17" ht="15.75" x14ac:dyDescent="0.25">
      <c r="A43" s="148"/>
      <c r="B43" s="137"/>
      <c r="C43" s="140"/>
      <c r="D43" s="70" t="s">
        <v>180</v>
      </c>
      <c r="E43" s="70"/>
      <c r="F43" s="71" t="s">
        <v>40</v>
      </c>
      <c r="G43" s="72">
        <v>39</v>
      </c>
      <c r="H43" s="72"/>
      <c r="I43" s="57"/>
      <c r="J43" s="16"/>
      <c r="K43" s="11"/>
      <c r="L43" s="11"/>
      <c r="M43" s="12"/>
      <c r="N43" s="13">
        <v>0</v>
      </c>
      <c r="O43" s="36" t="e">
        <f t="shared" si="0"/>
        <v>#DIV/0!</v>
      </c>
      <c r="P43" s="37">
        <v>0.2</v>
      </c>
      <c r="Q43" s="56" t="e">
        <f t="shared" si="1"/>
        <v>#DIV/0!</v>
      </c>
    </row>
    <row r="44" spans="1:17" ht="15.75" x14ac:dyDescent="0.25">
      <c r="A44" s="148"/>
      <c r="B44" s="137"/>
      <c r="C44" s="140"/>
      <c r="D44" s="70" t="s">
        <v>181</v>
      </c>
      <c r="E44" s="70"/>
      <c r="F44" s="71" t="s">
        <v>40</v>
      </c>
      <c r="G44" s="72">
        <v>40</v>
      </c>
      <c r="H44" s="72"/>
      <c r="I44" s="57"/>
      <c r="J44" s="16"/>
      <c r="K44" s="11"/>
      <c r="L44" s="11"/>
      <c r="M44" s="12"/>
      <c r="N44" s="13">
        <v>0</v>
      </c>
      <c r="O44" s="36" t="e">
        <f t="shared" si="0"/>
        <v>#DIV/0!</v>
      </c>
      <c r="P44" s="37">
        <v>0.2</v>
      </c>
      <c r="Q44" s="56" t="e">
        <f t="shared" si="1"/>
        <v>#DIV/0!</v>
      </c>
    </row>
    <row r="45" spans="1:17" ht="15.75" x14ac:dyDescent="0.25">
      <c r="A45" s="148"/>
      <c r="B45" s="137"/>
      <c r="C45" s="141"/>
      <c r="D45" s="70" t="s">
        <v>182</v>
      </c>
      <c r="E45" s="70"/>
      <c r="F45" s="71" t="s">
        <v>40</v>
      </c>
      <c r="G45" s="72">
        <v>41</v>
      </c>
      <c r="H45" s="72"/>
      <c r="I45" s="57"/>
      <c r="J45" s="16"/>
      <c r="K45" s="11"/>
      <c r="L45" s="11"/>
      <c r="M45" s="12"/>
      <c r="N45" s="13">
        <v>0</v>
      </c>
      <c r="O45" s="36" t="e">
        <f t="shared" si="0"/>
        <v>#DIV/0!</v>
      </c>
      <c r="P45" s="37">
        <v>0.2</v>
      </c>
      <c r="Q45" s="56" t="e">
        <f t="shared" si="1"/>
        <v>#DIV/0!</v>
      </c>
    </row>
    <row r="46" spans="1:17" ht="15.75" x14ac:dyDescent="0.25">
      <c r="A46" s="148"/>
      <c r="B46" s="137"/>
      <c r="C46" s="139" t="s">
        <v>90</v>
      </c>
      <c r="D46" s="70" t="s">
        <v>91</v>
      </c>
      <c r="E46" s="70"/>
      <c r="F46" s="71"/>
      <c r="G46" s="72">
        <v>42</v>
      </c>
      <c r="H46" s="72"/>
      <c r="I46" s="57"/>
      <c r="J46" s="16"/>
      <c r="K46" s="11"/>
      <c r="L46" s="11"/>
      <c r="M46" s="12"/>
      <c r="N46" s="13">
        <v>0</v>
      </c>
      <c r="O46" s="36" t="e">
        <f t="shared" si="0"/>
        <v>#DIV/0!</v>
      </c>
      <c r="P46" s="37">
        <v>0.2</v>
      </c>
      <c r="Q46" s="56" t="e">
        <f t="shared" si="1"/>
        <v>#DIV/0!</v>
      </c>
    </row>
    <row r="47" spans="1:17" ht="15.75" x14ac:dyDescent="0.25">
      <c r="A47" s="148"/>
      <c r="B47" s="137"/>
      <c r="C47" s="140"/>
      <c r="D47" s="70" t="s">
        <v>157</v>
      </c>
      <c r="E47" s="70"/>
      <c r="F47" s="71"/>
      <c r="G47" s="72">
        <v>43</v>
      </c>
      <c r="H47" s="72"/>
      <c r="I47" s="57"/>
      <c r="J47" s="16"/>
      <c r="K47" s="11"/>
      <c r="L47" s="11"/>
      <c r="M47" s="12"/>
      <c r="N47" s="13">
        <v>0</v>
      </c>
      <c r="O47" s="36" t="e">
        <f t="shared" si="0"/>
        <v>#DIV/0!</v>
      </c>
      <c r="P47" s="37">
        <v>0.2</v>
      </c>
      <c r="Q47" s="56" t="e">
        <f t="shared" si="1"/>
        <v>#DIV/0!</v>
      </c>
    </row>
    <row r="48" spans="1:17" ht="15.75" x14ac:dyDescent="0.25">
      <c r="A48" s="148"/>
      <c r="B48" s="137"/>
      <c r="C48" s="140"/>
      <c r="D48" s="70" t="s">
        <v>156</v>
      </c>
      <c r="E48" s="70"/>
      <c r="F48" s="71"/>
      <c r="G48" s="72">
        <v>44</v>
      </c>
      <c r="H48" s="72"/>
      <c r="I48" s="57"/>
      <c r="J48" s="16"/>
      <c r="K48" s="11"/>
      <c r="L48" s="11"/>
      <c r="M48" s="12"/>
      <c r="N48" s="13">
        <v>0</v>
      </c>
      <c r="O48" s="36" t="e">
        <f t="shared" si="0"/>
        <v>#DIV/0!</v>
      </c>
      <c r="P48" s="37">
        <v>0.2</v>
      </c>
      <c r="Q48" s="56" t="e">
        <f t="shared" si="1"/>
        <v>#DIV/0!</v>
      </c>
    </row>
    <row r="49" spans="1:17" ht="15.75" x14ac:dyDescent="0.25">
      <c r="A49" s="148"/>
      <c r="B49" s="137"/>
      <c r="C49" s="140"/>
      <c r="D49" s="70" t="s">
        <v>155</v>
      </c>
      <c r="E49" s="70"/>
      <c r="F49" s="71"/>
      <c r="G49" s="72">
        <v>45</v>
      </c>
      <c r="H49" s="72"/>
      <c r="I49" s="57"/>
      <c r="J49" s="16"/>
      <c r="K49" s="11"/>
      <c r="L49" s="11"/>
      <c r="M49" s="12"/>
      <c r="N49" s="13">
        <v>0</v>
      </c>
      <c r="O49" s="36" t="e">
        <f t="shared" si="0"/>
        <v>#DIV/0!</v>
      </c>
      <c r="P49" s="37">
        <v>0.2</v>
      </c>
      <c r="Q49" s="56" t="e">
        <f t="shared" si="1"/>
        <v>#DIV/0!</v>
      </c>
    </row>
    <row r="50" spans="1:17" ht="15.75" x14ac:dyDescent="0.25">
      <c r="A50" s="148"/>
      <c r="B50" s="137"/>
      <c r="C50" s="140"/>
      <c r="D50" s="70" t="s">
        <v>133</v>
      </c>
      <c r="E50" s="70"/>
      <c r="F50" s="71"/>
      <c r="G50" s="72">
        <v>46</v>
      </c>
      <c r="H50" s="72"/>
      <c r="I50" s="57"/>
      <c r="J50" s="16"/>
      <c r="K50" s="11"/>
      <c r="L50" s="11"/>
      <c r="M50" s="12"/>
      <c r="N50" s="13">
        <v>0</v>
      </c>
      <c r="O50" s="36" t="e">
        <f t="shared" si="0"/>
        <v>#DIV/0!</v>
      </c>
      <c r="P50" s="37">
        <v>0.2</v>
      </c>
      <c r="Q50" s="56" t="e">
        <f t="shared" si="1"/>
        <v>#DIV/0!</v>
      </c>
    </row>
    <row r="51" spans="1:17" ht="15.75" x14ac:dyDescent="0.25">
      <c r="A51" s="148"/>
      <c r="B51" s="137"/>
      <c r="C51" s="141"/>
      <c r="D51" s="70" t="s">
        <v>92</v>
      </c>
      <c r="E51" s="70"/>
      <c r="F51" s="71"/>
      <c r="G51" s="72">
        <v>47</v>
      </c>
      <c r="H51" s="72"/>
      <c r="I51" s="57"/>
      <c r="J51" s="16"/>
      <c r="K51" s="11"/>
      <c r="L51" s="11"/>
      <c r="M51" s="12"/>
      <c r="N51" s="13">
        <v>0</v>
      </c>
      <c r="O51" s="36" t="e">
        <f t="shared" si="0"/>
        <v>#DIV/0!</v>
      </c>
      <c r="P51" s="37">
        <v>0.2</v>
      </c>
      <c r="Q51" s="56" t="e">
        <f t="shared" si="1"/>
        <v>#DIV/0!</v>
      </c>
    </row>
    <row r="52" spans="1:17" ht="15.75" x14ac:dyDescent="0.25">
      <c r="A52" s="148"/>
      <c r="B52" s="137"/>
      <c r="C52" s="139" t="s">
        <v>33</v>
      </c>
      <c r="D52" s="23" t="s">
        <v>13</v>
      </c>
      <c r="E52" s="23"/>
      <c r="F52" s="24"/>
      <c r="G52" s="25">
        <v>48</v>
      </c>
      <c r="H52" s="25"/>
      <c r="I52" s="57"/>
      <c r="J52" s="16"/>
      <c r="K52" s="11"/>
      <c r="L52" s="11"/>
      <c r="M52" s="12"/>
      <c r="N52" s="13">
        <v>0</v>
      </c>
      <c r="O52" s="36" t="e">
        <f t="shared" si="0"/>
        <v>#DIV/0!</v>
      </c>
      <c r="P52" s="37">
        <v>0.2</v>
      </c>
      <c r="Q52" s="56" t="e">
        <f t="shared" si="1"/>
        <v>#DIV/0!</v>
      </c>
    </row>
    <row r="53" spans="1:17" ht="15.75" x14ac:dyDescent="0.25">
      <c r="A53" s="148"/>
      <c r="B53" s="137"/>
      <c r="C53" s="140"/>
      <c r="D53" s="27" t="s">
        <v>14</v>
      </c>
      <c r="E53" s="27"/>
      <c r="F53" s="28"/>
      <c r="G53" s="29">
        <v>49</v>
      </c>
      <c r="H53" s="29"/>
      <c r="I53" s="57"/>
      <c r="J53" s="16"/>
      <c r="K53" s="11"/>
      <c r="L53" s="11"/>
      <c r="M53" s="12"/>
      <c r="N53" s="13">
        <v>0</v>
      </c>
      <c r="O53" s="36" t="e">
        <f t="shared" si="0"/>
        <v>#DIV/0!</v>
      </c>
      <c r="P53" s="37">
        <v>0.2</v>
      </c>
      <c r="Q53" s="56" t="e">
        <f t="shared" si="1"/>
        <v>#DIV/0!</v>
      </c>
    </row>
    <row r="54" spans="1:17" ht="15.75" x14ac:dyDescent="0.25">
      <c r="A54" s="148"/>
      <c r="B54" s="137"/>
      <c r="C54" s="140"/>
      <c r="D54" s="27" t="s">
        <v>15</v>
      </c>
      <c r="E54" s="27"/>
      <c r="F54" s="28"/>
      <c r="G54" s="29">
        <v>50</v>
      </c>
      <c r="H54" s="29"/>
      <c r="I54" s="57"/>
      <c r="J54" s="16"/>
      <c r="K54" s="11"/>
      <c r="L54" s="11"/>
      <c r="M54" s="12"/>
      <c r="N54" s="13">
        <v>0</v>
      </c>
      <c r="O54" s="36" t="e">
        <f t="shared" si="0"/>
        <v>#DIV/0!</v>
      </c>
      <c r="P54" s="37">
        <v>0.2</v>
      </c>
      <c r="Q54" s="56" t="e">
        <f t="shared" si="1"/>
        <v>#DIV/0!</v>
      </c>
    </row>
    <row r="55" spans="1:17" ht="15.75" x14ac:dyDescent="0.25">
      <c r="A55" s="148"/>
      <c r="B55" s="137"/>
      <c r="C55" s="141"/>
      <c r="D55" s="30" t="s">
        <v>16</v>
      </c>
      <c r="E55" s="30"/>
      <c r="F55" s="31"/>
      <c r="G55" s="32">
        <v>51</v>
      </c>
      <c r="H55" s="32"/>
      <c r="I55" s="57"/>
      <c r="J55" s="16"/>
      <c r="K55" s="11"/>
      <c r="L55" s="11"/>
      <c r="M55" s="12"/>
      <c r="N55" s="13">
        <v>0</v>
      </c>
      <c r="O55" s="36" t="e">
        <f t="shared" si="0"/>
        <v>#DIV/0!</v>
      </c>
      <c r="P55" s="37">
        <v>0.2</v>
      </c>
      <c r="Q55" s="56" t="e">
        <f t="shared" si="1"/>
        <v>#DIV/0!</v>
      </c>
    </row>
    <row r="56" spans="1:17" ht="15.75" x14ac:dyDescent="0.25">
      <c r="A56" s="148"/>
      <c r="B56" s="137"/>
      <c r="C56" s="139" t="s">
        <v>34</v>
      </c>
      <c r="D56" s="23" t="s">
        <v>17</v>
      </c>
      <c r="E56" s="23"/>
      <c r="F56" s="24"/>
      <c r="G56" s="25">
        <v>52</v>
      </c>
      <c r="H56" s="25"/>
      <c r="I56" s="57"/>
      <c r="J56" s="16"/>
      <c r="K56" s="11"/>
      <c r="L56" s="11"/>
      <c r="M56" s="12"/>
      <c r="N56" s="13">
        <v>0</v>
      </c>
      <c r="O56" s="36" t="e">
        <f t="shared" si="0"/>
        <v>#DIV/0!</v>
      </c>
      <c r="P56" s="37">
        <v>0.2</v>
      </c>
      <c r="Q56" s="56" t="e">
        <f t="shared" si="1"/>
        <v>#DIV/0!</v>
      </c>
    </row>
    <row r="57" spans="1:17" ht="15.75" x14ac:dyDescent="0.25">
      <c r="A57" s="148"/>
      <c r="B57" s="137"/>
      <c r="C57" s="140"/>
      <c r="D57" s="27" t="s">
        <v>18</v>
      </c>
      <c r="E57" s="27"/>
      <c r="F57" s="28"/>
      <c r="G57" s="29">
        <v>53</v>
      </c>
      <c r="H57" s="29"/>
      <c r="I57" s="57"/>
      <c r="J57" s="16"/>
      <c r="K57" s="11"/>
      <c r="L57" s="11"/>
      <c r="M57" s="12"/>
      <c r="N57" s="13">
        <v>0</v>
      </c>
      <c r="O57" s="36" t="e">
        <f t="shared" si="0"/>
        <v>#DIV/0!</v>
      </c>
      <c r="P57" s="37">
        <v>0.2</v>
      </c>
      <c r="Q57" s="56" t="e">
        <f t="shared" si="1"/>
        <v>#DIV/0!</v>
      </c>
    </row>
    <row r="58" spans="1:17" ht="15.75" x14ac:dyDescent="0.25">
      <c r="A58" s="148"/>
      <c r="B58" s="137"/>
      <c r="C58" s="141"/>
      <c r="D58" s="30" t="s">
        <v>19</v>
      </c>
      <c r="E58" s="30"/>
      <c r="F58" s="31"/>
      <c r="G58" s="32">
        <v>54</v>
      </c>
      <c r="H58" s="32"/>
      <c r="I58" s="57"/>
      <c r="J58" s="16"/>
      <c r="K58" s="11"/>
      <c r="L58" s="11"/>
      <c r="M58" s="12"/>
      <c r="N58" s="13">
        <v>0</v>
      </c>
      <c r="O58" s="36" t="e">
        <f t="shared" si="0"/>
        <v>#DIV/0!</v>
      </c>
      <c r="P58" s="37">
        <v>0.2</v>
      </c>
      <c r="Q58" s="56" t="e">
        <f t="shared" si="1"/>
        <v>#DIV/0!</v>
      </c>
    </row>
    <row r="59" spans="1:17" ht="15.75" x14ac:dyDescent="0.25">
      <c r="A59" s="148"/>
      <c r="B59" s="137"/>
      <c r="C59" s="139" t="s">
        <v>35</v>
      </c>
      <c r="D59" s="23" t="s">
        <v>20</v>
      </c>
      <c r="E59" s="23"/>
      <c r="F59" s="24" t="s">
        <v>50</v>
      </c>
      <c r="G59" s="25">
        <v>55</v>
      </c>
      <c r="H59" s="25"/>
      <c r="I59" s="57"/>
      <c r="J59" s="16"/>
      <c r="K59" s="11"/>
      <c r="L59" s="11"/>
      <c r="M59" s="12"/>
      <c r="N59" s="13">
        <v>0</v>
      </c>
      <c r="O59" s="36" t="e">
        <f t="shared" si="0"/>
        <v>#DIV/0!</v>
      </c>
      <c r="P59" s="37">
        <v>0.2</v>
      </c>
      <c r="Q59" s="56" t="e">
        <f t="shared" si="1"/>
        <v>#DIV/0!</v>
      </c>
    </row>
    <row r="60" spans="1:17" ht="15.75" x14ac:dyDescent="0.25">
      <c r="A60" s="148"/>
      <c r="B60" s="137"/>
      <c r="C60" s="140"/>
      <c r="D60" s="27" t="s">
        <v>21</v>
      </c>
      <c r="E60" s="27"/>
      <c r="F60" s="28" t="s">
        <v>51</v>
      </c>
      <c r="G60" s="29">
        <v>56</v>
      </c>
      <c r="H60" s="29"/>
      <c r="I60" s="57"/>
      <c r="J60" s="16"/>
      <c r="K60" s="11"/>
      <c r="L60" s="11"/>
      <c r="M60" s="12"/>
      <c r="N60" s="13">
        <v>0</v>
      </c>
      <c r="O60" s="36" t="e">
        <f t="shared" si="0"/>
        <v>#DIV/0!</v>
      </c>
      <c r="P60" s="37">
        <v>0.2</v>
      </c>
      <c r="Q60" s="56" t="e">
        <f t="shared" si="1"/>
        <v>#DIV/0!</v>
      </c>
    </row>
    <row r="61" spans="1:17" ht="15.75" x14ac:dyDescent="0.25">
      <c r="A61" s="148"/>
      <c r="B61" s="137"/>
      <c r="C61" s="140"/>
      <c r="D61" s="27" t="s">
        <v>22</v>
      </c>
      <c r="E61" s="27"/>
      <c r="F61" s="28" t="s">
        <v>52</v>
      </c>
      <c r="G61" s="29">
        <v>57</v>
      </c>
      <c r="H61" s="29"/>
      <c r="I61" s="57"/>
      <c r="J61" s="16"/>
      <c r="K61" s="11"/>
      <c r="L61" s="11"/>
      <c r="M61" s="12"/>
      <c r="N61" s="13">
        <v>0</v>
      </c>
      <c r="O61" s="36" t="e">
        <f t="shared" si="0"/>
        <v>#DIV/0!</v>
      </c>
      <c r="P61" s="37">
        <v>0.2</v>
      </c>
      <c r="Q61" s="56" t="e">
        <f t="shared" si="1"/>
        <v>#DIV/0!</v>
      </c>
    </row>
    <row r="62" spans="1:17" ht="15.75" x14ac:dyDescent="0.25">
      <c r="A62" s="148"/>
      <c r="B62" s="137"/>
      <c r="C62" s="140"/>
      <c r="D62" s="27" t="s">
        <v>23</v>
      </c>
      <c r="E62" s="27"/>
      <c r="F62" s="28" t="s">
        <v>53</v>
      </c>
      <c r="G62" s="29">
        <v>58</v>
      </c>
      <c r="H62" s="29"/>
      <c r="I62" s="57"/>
      <c r="J62" s="16"/>
      <c r="K62" s="11"/>
      <c r="L62" s="11"/>
      <c r="M62" s="12"/>
      <c r="N62" s="13">
        <v>0</v>
      </c>
      <c r="O62" s="36" t="e">
        <f t="shared" si="0"/>
        <v>#DIV/0!</v>
      </c>
      <c r="P62" s="37">
        <v>0.2</v>
      </c>
      <c r="Q62" s="56" t="e">
        <f t="shared" si="1"/>
        <v>#DIV/0!</v>
      </c>
    </row>
    <row r="63" spans="1:17" ht="15.75" x14ac:dyDescent="0.25">
      <c r="A63" s="148"/>
      <c r="B63" s="137"/>
      <c r="C63" s="140"/>
      <c r="D63" s="27" t="s">
        <v>24</v>
      </c>
      <c r="E63" s="27"/>
      <c r="F63" s="28" t="s">
        <v>54</v>
      </c>
      <c r="G63" s="29">
        <v>59</v>
      </c>
      <c r="H63" s="29"/>
      <c r="I63" s="57"/>
      <c r="J63" s="16"/>
      <c r="K63" s="11"/>
      <c r="L63" s="11"/>
      <c r="M63" s="12"/>
      <c r="N63" s="13">
        <v>0</v>
      </c>
      <c r="O63" s="36" t="e">
        <f t="shared" si="0"/>
        <v>#DIV/0!</v>
      </c>
      <c r="P63" s="37">
        <v>0.2</v>
      </c>
      <c r="Q63" s="56" t="e">
        <f t="shared" si="1"/>
        <v>#DIV/0!</v>
      </c>
    </row>
    <row r="64" spans="1:17" ht="15.75" x14ac:dyDescent="0.25">
      <c r="A64" s="148"/>
      <c r="B64" s="137"/>
      <c r="C64" s="140"/>
      <c r="D64" s="27" t="s">
        <v>25</v>
      </c>
      <c r="E64" s="27"/>
      <c r="F64" s="28" t="s">
        <v>55</v>
      </c>
      <c r="G64" s="29">
        <v>60</v>
      </c>
      <c r="H64" s="29"/>
      <c r="I64" s="57"/>
      <c r="J64" s="16"/>
      <c r="K64" s="11"/>
      <c r="L64" s="11"/>
      <c r="M64" s="12"/>
      <c r="N64" s="13">
        <v>0</v>
      </c>
      <c r="O64" s="36" t="e">
        <f t="shared" si="0"/>
        <v>#DIV/0!</v>
      </c>
      <c r="P64" s="37">
        <v>0.2</v>
      </c>
      <c r="Q64" s="56" t="e">
        <f t="shared" si="1"/>
        <v>#DIV/0!</v>
      </c>
    </row>
    <row r="65" spans="1:17" ht="15.75" x14ac:dyDescent="0.25">
      <c r="A65" s="148"/>
      <c r="B65" s="137"/>
      <c r="C65" s="140"/>
      <c r="D65" s="27" t="s">
        <v>26</v>
      </c>
      <c r="E65" s="27"/>
      <c r="F65" s="28" t="s">
        <v>50</v>
      </c>
      <c r="G65" s="29">
        <v>61</v>
      </c>
      <c r="H65" s="29"/>
      <c r="I65" s="57"/>
      <c r="J65" s="16"/>
      <c r="K65" s="11"/>
      <c r="L65" s="11"/>
      <c r="M65" s="12"/>
      <c r="N65" s="13">
        <v>0</v>
      </c>
      <c r="O65" s="36" t="e">
        <f t="shared" si="0"/>
        <v>#DIV/0!</v>
      </c>
      <c r="P65" s="37">
        <v>0.2</v>
      </c>
      <c r="Q65" s="56" t="e">
        <f t="shared" si="1"/>
        <v>#DIV/0!</v>
      </c>
    </row>
    <row r="66" spans="1:17" ht="15.75" x14ac:dyDescent="0.25">
      <c r="A66" s="148"/>
      <c r="B66" s="137"/>
      <c r="C66" s="140"/>
      <c r="D66" s="27" t="s">
        <v>27</v>
      </c>
      <c r="E66" s="27"/>
      <c r="F66" s="28" t="s">
        <v>51</v>
      </c>
      <c r="G66" s="29">
        <v>62</v>
      </c>
      <c r="H66" s="29"/>
      <c r="I66" s="57"/>
      <c r="J66" s="16"/>
      <c r="K66" s="11"/>
      <c r="L66" s="11"/>
      <c r="M66" s="12"/>
      <c r="N66" s="13">
        <v>0</v>
      </c>
      <c r="O66" s="36" t="e">
        <f t="shared" si="0"/>
        <v>#DIV/0!</v>
      </c>
      <c r="P66" s="37">
        <v>0.2</v>
      </c>
      <c r="Q66" s="56" t="e">
        <f t="shared" si="1"/>
        <v>#DIV/0!</v>
      </c>
    </row>
    <row r="67" spans="1:17" ht="15.75" x14ac:dyDescent="0.25">
      <c r="A67" s="148"/>
      <c r="B67" s="137"/>
      <c r="C67" s="140"/>
      <c r="D67" s="27" t="s">
        <v>28</v>
      </c>
      <c r="E67" s="27"/>
      <c r="F67" s="28" t="s">
        <v>52</v>
      </c>
      <c r="G67" s="29">
        <v>63</v>
      </c>
      <c r="H67" s="29"/>
      <c r="I67" s="57"/>
      <c r="J67" s="16"/>
      <c r="K67" s="11"/>
      <c r="L67" s="11"/>
      <c r="M67" s="12"/>
      <c r="N67" s="13">
        <v>0</v>
      </c>
      <c r="O67" s="36" t="e">
        <f t="shared" si="0"/>
        <v>#DIV/0!</v>
      </c>
      <c r="P67" s="37">
        <v>0.2</v>
      </c>
      <c r="Q67" s="56" t="e">
        <f t="shared" si="1"/>
        <v>#DIV/0!</v>
      </c>
    </row>
    <row r="68" spans="1:17" ht="15.75" x14ac:dyDescent="0.25">
      <c r="A68" s="148"/>
      <c r="B68" s="137"/>
      <c r="C68" s="140"/>
      <c r="D68" s="27" t="s">
        <v>29</v>
      </c>
      <c r="E68" s="27"/>
      <c r="F68" s="28" t="s">
        <v>53</v>
      </c>
      <c r="G68" s="29">
        <v>64</v>
      </c>
      <c r="H68" s="29"/>
      <c r="I68" s="57"/>
      <c r="J68" s="16"/>
      <c r="K68" s="11"/>
      <c r="L68" s="11"/>
      <c r="M68" s="12"/>
      <c r="N68" s="13">
        <v>0</v>
      </c>
      <c r="O68" s="36" t="e">
        <f t="shared" ref="O68:O69" si="2">N68/M68</f>
        <v>#DIV/0!</v>
      </c>
      <c r="P68" s="37">
        <v>0.2</v>
      </c>
      <c r="Q68" s="56" t="e">
        <f t="shared" si="1"/>
        <v>#DIV/0!</v>
      </c>
    </row>
    <row r="69" spans="1:17" ht="15.75" x14ac:dyDescent="0.25">
      <c r="A69" s="148"/>
      <c r="B69" s="137"/>
      <c r="C69" s="141"/>
      <c r="D69" s="30" t="s">
        <v>30</v>
      </c>
      <c r="E69" s="30"/>
      <c r="F69" s="31" t="s">
        <v>54</v>
      </c>
      <c r="G69" s="32">
        <v>65</v>
      </c>
      <c r="H69" s="32"/>
      <c r="I69" s="57"/>
      <c r="J69" s="16"/>
      <c r="K69" s="11"/>
      <c r="L69" s="11"/>
      <c r="M69" s="12"/>
      <c r="N69" s="13">
        <v>0</v>
      </c>
      <c r="O69" s="36" t="e">
        <f t="shared" si="2"/>
        <v>#DIV/0!</v>
      </c>
      <c r="P69" s="37">
        <v>0.2</v>
      </c>
      <c r="Q69" s="56" t="e">
        <f t="shared" si="1"/>
        <v>#DIV/0!</v>
      </c>
    </row>
    <row r="70" spans="1:17" ht="15.75" x14ac:dyDescent="0.25">
      <c r="A70" s="148"/>
      <c r="B70" s="137"/>
      <c r="C70" s="139" t="s">
        <v>190</v>
      </c>
      <c r="D70" s="30" t="s">
        <v>187</v>
      </c>
      <c r="E70" s="30"/>
      <c r="F70" s="31" t="s">
        <v>191</v>
      </c>
      <c r="G70" s="32">
        <v>66</v>
      </c>
      <c r="H70" s="32"/>
      <c r="I70" s="57"/>
      <c r="J70" s="16"/>
      <c r="K70" s="11"/>
      <c r="L70" s="11"/>
      <c r="M70" s="12"/>
      <c r="N70" s="13"/>
      <c r="O70" s="36"/>
      <c r="P70" s="37"/>
      <c r="Q70" s="56"/>
    </row>
    <row r="71" spans="1:17" ht="15.75" x14ac:dyDescent="0.25">
      <c r="A71" s="148"/>
      <c r="B71" s="137"/>
      <c r="C71" s="140"/>
      <c r="D71" s="30" t="s">
        <v>188</v>
      </c>
      <c r="E71" s="30"/>
      <c r="F71" s="31" t="s">
        <v>192</v>
      </c>
      <c r="G71" s="32">
        <v>67</v>
      </c>
      <c r="H71" s="32"/>
      <c r="I71" s="57"/>
      <c r="J71" s="16"/>
      <c r="K71" s="11"/>
      <c r="L71" s="11"/>
      <c r="M71" s="12"/>
      <c r="N71" s="13"/>
      <c r="O71" s="36"/>
      <c r="P71" s="37"/>
      <c r="Q71" s="56"/>
    </row>
    <row r="72" spans="1:17" ht="15.75" x14ac:dyDescent="0.25">
      <c r="A72" s="148"/>
      <c r="B72" s="138"/>
      <c r="C72" s="141"/>
      <c r="D72" s="30" t="s">
        <v>189</v>
      </c>
      <c r="E72" s="30"/>
      <c r="F72" s="31" t="s">
        <v>193</v>
      </c>
      <c r="G72" s="32">
        <v>68</v>
      </c>
      <c r="H72" s="32"/>
      <c r="I72" s="57"/>
      <c r="J72" s="16"/>
      <c r="K72" s="11"/>
      <c r="L72" s="11"/>
      <c r="M72" s="12"/>
      <c r="N72" s="13"/>
      <c r="O72" s="36"/>
      <c r="P72" s="37"/>
      <c r="Q72" s="56"/>
    </row>
    <row r="73" spans="1:17" ht="15.75" x14ac:dyDescent="0.25">
      <c r="A73" s="148"/>
      <c r="B73" s="136" t="s">
        <v>186</v>
      </c>
      <c r="C73" s="144" t="s">
        <v>66</v>
      </c>
      <c r="D73" s="70" t="s">
        <v>78</v>
      </c>
      <c r="E73" s="70"/>
      <c r="F73" s="71"/>
      <c r="G73" s="72">
        <v>69</v>
      </c>
      <c r="H73" s="72"/>
      <c r="I73" s="57"/>
      <c r="J73" s="76"/>
      <c r="K73" s="11"/>
      <c r="L73" s="11"/>
      <c r="M73" s="12"/>
      <c r="N73" s="13"/>
      <c r="O73" s="36"/>
      <c r="P73" s="37"/>
      <c r="Q73" s="56"/>
    </row>
    <row r="74" spans="1:17" ht="30" x14ac:dyDescent="0.25">
      <c r="A74" s="148"/>
      <c r="B74" s="137"/>
      <c r="C74" s="144"/>
      <c r="D74" s="74" t="s">
        <v>107</v>
      </c>
      <c r="E74" s="70"/>
      <c r="F74" s="71"/>
      <c r="G74" s="72">
        <v>70</v>
      </c>
      <c r="H74" s="72"/>
      <c r="I74" s="57"/>
      <c r="J74" s="76"/>
      <c r="K74" s="11"/>
      <c r="L74" s="11"/>
      <c r="M74" s="12"/>
      <c r="N74" s="13"/>
      <c r="O74" s="36"/>
      <c r="P74" s="37"/>
      <c r="Q74" s="56"/>
    </row>
    <row r="75" spans="1:17" ht="15.75" x14ac:dyDescent="0.25">
      <c r="A75" s="148"/>
      <c r="B75" s="137"/>
      <c r="C75" s="144"/>
      <c r="D75" s="74" t="s">
        <v>108</v>
      </c>
      <c r="E75" s="70"/>
      <c r="F75" s="71"/>
      <c r="G75" s="72">
        <v>71</v>
      </c>
      <c r="H75" s="72"/>
      <c r="I75" s="57"/>
      <c r="J75" s="76"/>
      <c r="K75" s="11"/>
      <c r="L75" s="11"/>
      <c r="M75" s="12"/>
      <c r="N75" s="13"/>
      <c r="O75" s="36"/>
      <c r="P75" s="37"/>
      <c r="Q75" s="56"/>
    </row>
    <row r="76" spans="1:17" ht="15.75" x14ac:dyDescent="0.25">
      <c r="A76" s="148"/>
      <c r="B76" s="137"/>
      <c r="C76" s="144"/>
      <c r="D76" s="70" t="s">
        <v>79</v>
      </c>
      <c r="E76" s="70"/>
      <c r="F76" s="71"/>
      <c r="G76" s="72">
        <v>72</v>
      </c>
      <c r="H76" s="72"/>
      <c r="I76" s="57"/>
      <c r="J76" s="76"/>
      <c r="K76" s="11"/>
      <c r="L76" s="11"/>
      <c r="M76" s="12"/>
      <c r="N76" s="13"/>
      <c r="O76" s="36"/>
      <c r="P76" s="37"/>
      <c r="Q76" s="56"/>
    </row>
    <row r="77" spans="1:17" ht="15.75" x14ac:dyDescent="0.25">
      <c r="A77" s="148"/>
      <c r="B77" s="137"/>
      <c r="C77" s="75" t="s">
        <v>69</v>
      </c>
      <c r="D77" s="70"/>
      <c r="E77" s="70"/>
      <c r="F77" s="71"/>
      <c r="G77" s="72">
        <v>73</v>
      </c>
      <c r="H77" s="72"/>
      <c r="I77" s="57"/>
      <c r="J77" s="76"/>
      <c r="K77" s="11"/>
      <c r="L77" s="11"/>
      <c r="M77" s="12"/>
      <c r="N77" s="13"/>
      <c r="O77" s="36"/>
      <c r="P77" s="37"/>
      <c r="Q77" s="56"/>
    </row>
    <row r="78" spans="1:17" s="68" customFormat="1" ht="15.75" x14ac:dyDescent="0.25">
      <c r="A78" s="148"/>
      <c r="B78" s="137"/>
      <c r="C78" s="123" t="s">
        <v>67</v>
      </c>
      <c r="D78" s="77"/>
      <c r="E78" s="77"/>
      <c r="F78" s="78"/>
      <c r="G78" s="72">
        <v>74</v>
      </c>
      <c r="H78" s="79"/>
      <c r="I78" s="80"/>
      <c r="J78" s="81"/>
      <c r="K78" s="62"/>
      <c r="L78" s="62"/>
      <c r="M78" s="63"/>
      <c r="N78" s="64"/>
      <c r="O78" s="65"/>
      <c r="P78" s="66"/>
      <c r="Q78" s="67"/>
    </row>
    <row r="79" spans="1:17" ht="15.75" x14ac:dyDescent="0.25">
      <c r="A79" s="149"/>
      <c r="B79" s="137"/>
      <c r="C79" s="75" t="s">
        <v>68</v>
      </c>
      <c r="D79" s="70"/>
      <c r="E79" s="70"/>
      <c r="F79" s="71"/>
      <c r="G79" s="72">
        <v>75</v>
      </c>
      <c r="H79" s="72"/>
      <c r="I79" s="57"/>
      <c r="J79" s="76"/>
      <c r="K79" s="11"/>
      <c r="L79" s="11"/>
      <c r="M79" s="12"/>
      <c r="N79" s="13"/>
      <c r="O79" s="36"/>
      <c r="P79" s="37"/>
      <c r="Q79" s="56"/>
    </row>
    <row r="80" spans="1:17" ht="15.75" x14ac:dyDescent="0.25">
      <c r="A80" s="17"/>
      <c r="B80" s="18"/>
      <c r="C80" s="19"/>
      <c r="D80" s="15"/>
      <c r="E80" s="15"/>
      <c r="F80" s="20"/>
      <c r="G80" s="21"/>
      <c r="H80" s="21"/>
      <c r="I80" s="22"/>
      <c r="J80" s="46"/>
      <c r="K80" s="47"/>
      <c r="L80" s="47"/>
      <c r="M80" s="48"/>
      <c r="N80" s="49"/>
      <c r="O80" s="50"/>
      <c r="P80" s="51"/>
      <c r="Q80" s="52"/>
    </row>
    <row r="81" spans="1:17" ht="15.75" x14ac:dyDescent="0.25">
      <c r="A81" s="139">
        <v>2</v>
      </c>
      <c r="B81" s="145" t="s">
        <v>60</v>
      </c>
      <c r="C81" s="139"/>
      <c r="D81" s="23" t="s">
        <v>184</v>
      </c>
      <c r="E81" s="23"/>
      <c r="F81" s="24" t="s">
        <v>59</v>
      </c>
      <c r="G81" s="25">
        <v>1</v>
      </c>
      <c r="H81" s="25"/>
      <c r="I81" s="26"/>
      <c r="J81" s="16"/>
      <c r="K81" s="11"/>
      <c r="L81" s="11"/>
      <c r="M81" s="12"/>
      <c r="N81" s="13">
        <v>0</v>
      </c>
      <c r="O81" s="36" t="e">
        <f t="shared" ref="O81:O83" si="3">N81/M81</f>
        <v>#DIV/0!</v>
      </c>
      <c r="P81" s="37">
        <v>0</v>
      </c>
      <c r="Q81" s="56" t="e">
        <f t="shared" ref="Q81:Q83" si="4">O81+(O81*P81)</f>
        <v>#DIV/0!</v>
      </c>
    </row>
    <row r="82" spans="1:17" ht="15.75" x14ac:dyDescent="0.25">
      <c r="A82" s="140"/>
      <c r="B82" s="146"/>
      <c r="C82" s="140"/>
      <c r="D82" s="27" t="s">
        <v>185</v>
      </c>
      <c r="E82" s="27"/>
      <c r="F82" s="28" t="s">
        <v>59</v>
      </c>
      <c r="G82" s="29">
        <v>2</v>
      </c>
      <c r="H82" s="29"/>
      <c r="I82" s="26"/>
      <c r="J82" s="16"/>
      <c r="K82" s="11"/>
      <c r="L82" s="11"/>
      <c r="M82" s="12"/>
      <c r="N82" s="13">
        <v>0</v>
      </c>
      <c r="O82" s="36" t="e">
        <f t="shared" si="3"/>
        <v>#DIV/0!</v>
      </c>
      <c r="P82" s="37">
        <v>0</v>
      </c>
      <c r="Q82" s="56" t="e">
        <f t="shared" si="4"/>
        <v>#DIV/0!</v>
      </c>
    </row>
    <row r="83" spans="1:17" ht="15.75" x14ac:dyDescent="0.25">
      <c r="A83" s="140"/>
      <c r="B83" s="146"/>
      <c r="C83" s="140"/>
      <c r="D83" s="27" t="s">
        <v>58</v>
      </c>
      <c r="E83" s="27"/>
      <c r="F83" s="28" t="s">
        <v>59</v>
      </c>
      <c r="G83" s="29">
        <v>3</v>
      </c>
      <c r="H83" s="29"/>
      <c r="I83" s="35"/>
      <c r="J83" s="16"/>
      <c r="K83" s="11"/>
      <c r="L83" s="11"/>
      <c r="M83" s="12"/>
      <c r="N83" s="13">
        <v>0</v>
      </c>
      <c r="O83" s="36" t="e">
        <f t="shared" si="3"/>
        <v>#DIV/0!</v>
      </c>
      <c r="P83" s="37">
        <v>0</v>
      </c>
      <c r="Q83" s="56" t="e">
        <f t="shared" si="4"/>
        <v>#DIV/0!</v>
      </c>
    </row>
    <row r="84" spans="1:17" ht="15.75" x14ac:dyDescent="0.25">
      <c r="A84" s="144"/>
      <c r="B84" s="144"/>
      <c r="C84" s="144"/>
      <c r="D84" s="144"/>
      <c r="E84" s="144"/>
      <c r="F84" s="144"/>
      <c r="G84" s="144"/>
      <c r="H84" s="144"/>
      <c r="I84" s="144"/>
      <c r="J84" s="54"/>
      <c r="K84" s="54"/>
      <c r="L84" s="54"/>
      <c r="M84" s="54"/>
      <c r="N84" s="54"/>
      <c r="O84" s="53"/>
      <c r="P84" s="53"/>
      <c r="Q84" s="53"/>
    </row>
    <row r="85" spans="1:17" ht="15.75" x14ac:dyDescent="0.25">
      <c r="A85" s="33"/>
      <c r="B85" s="34"/>
      <c r="C85" s="34"/>
      <c r="D85" s="34"/>
      <c r="E85" s="34"/>
      <c r="F85" s="34"/>
      <c r="G85" s="34"/>
      <c r="H85" s="34"/>
      <c r="I85" s="34"/>
      <c r="J85" s="14"/>
      <c r="K85" s="14"/>
      <c r="L85" s="14"/>
      <c r="M85" s="14"/>
      <c r="N85" s="14"/>
      <c r="O85" s="10"/>
      <c r="P85" s="10"/>
      <c r="Q85" s="10"/>
    </row>
    <row r="86" spans="1:17" x14ac:dyDescent="0.25">
      <c r="D86" s="2"/>
      <c r="E86" s="2"/>
    </row>
    <row r="87" spans="1:17" ht="18.75" x14ac:dyDescent="0.25">
      <c r="B87" s="69"/>
    </row>
  </sheetData>
  <mergeCells count="17">
    <mergeCell ref="A5:A79"/>
    <mergeCell ref="B5:B72"/>
    <mergeCell ref="C70:C72"/>
    <mergeCell ref="B73:B79"/>
    <mergeCell ref="A1:I1"/>
    <mergeCell ref="A84:I84"/>
    <mergeCell ref="C5:C18"/>
    <mergeCell ref="C19:C30"/>
    <mergeCell ref="C31:C45"/>
    <mergeCell ref="C46:C51"/>
    <mergeCell ref="C52:C55"/>
    <mergeCell ref="C56:C58"/>
    <mergeCell ref="C59:C69"/>
    <mergeCell ref="C81:C83"/>
    <mergeCell ref="B81:B83"/>
    <mergeCell ref="A81:A83"/>
    <mergeCell ref="C73:C7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A16" workbookViewId="0">
      <selection activeCell="C27" sqref="C27"/>
    </sheetView>
  </sheetViews>
  <sheetFormatPr baseColWidth="10" defaultRowHeight="15" x14ac:dyDescent="0.25"/>
  <cols>
    <col min="1" max="1" width="89.28515625" style="83" customWidth="1"/>
    <col min="2" max="2" width="18.42578125" customWidth="1"/>
    <col min="3" max="3" width="14.42578125" customWidth="1"/>
    <col min="4" max="4" width="20.42578125" customWidth="1"/>
    <col min="5" max="5" width="17.28515625" customWidth="1"/>
    <col min="6" max="6" width="14.140625" customWidth="1"/>
    <col min="7" max="7" width="16.5703125" customWidth="1"/>
    <col min="8" max="9" width="30.7109375" customWidth="1"/>
  </cols>
  <sheetData>
    <row r="1" spans="1:10" ht="62.25" thickBot="1" x14ac:dyDescent="0.95">
      <c r="A1" s="90" t="s">
        <v>74</v>
      </c>
    </row>
    <row r="2" spans="1:10" ht="94.5" x14ac:dyDescent="0.25">
      <c r="A2" s="96" t="s">
        <v>4</v>
      </c>
      <c r="B2" s="97" t="s">
        <v>72</v>
      </c>
      <c r="C2" s="97" t="s">
        <v>5</v>
      </c>
      <c r="D2" s="97" t="s">
        <v>111</v>
      </c>
      <c r="E2" s="97" t="s">
        <v>113</v>
      </c>
      <c r="F2" s="97" t="s">
        <v>10</v>
      </c>
      <c r="G2" s="97" t="s">
        <v>104</v>
      </c>
      <c r="H2" s="97" t="s">
        <v>105</v>
      </c>
      <c r="I2" s="98" t="s">
        <v>106</v>
      </c>
    </row>
    <row r="3" spans="1:10" ht="15.75" x14ac:dyDescent="0.25">
      <c r="A3" s="99" t="s">
        <v>173</v>
      </c>
      <c r="B3" s="71" t="s">
        <v>36</v>
      </c>
      <c r="C3" s="72">
        <v>2</v>
      </c>
      <c r="D3" s="133">
        <v>440</v>
      </c>
      <c r="E3" s="59"/>
      <c r="F3" s="37">
        <v>0.2</v>
      </c>
      <c r="G3" s="60">
        <f>E3+(E3*F3)</f>
        <v>0</v>
      </c>
      <c r="H3" s="92">
        <f t="shared" ref="H3:H32" si="0">+E3*D3</f>
        <v>0</v>
      </c>
      <c r="I3" s="100">
        <f>+H3+(H3*F3)</f>
        <v>0</v>
      </c>
      <c r="J3" s="91"/>
    </row>
    <row r="4" spans="1:10" ht="15.75" x14ac:dyDescent="0.25">
      <c r="A4" s="99" t="s">
        <v>172</v>
      </c>
      <c r="B4" s="71" t="s">
        <v>36</v>
      </c>
      <c r="C4" s="72">
        <v>3</v>
      </c>
      <c r="D4" s="133">
        <v>1640</v>
      </c>
      <c r="E4" s="59"/>
      <c r="F4" s="37">
        <v>0.2</v>
      </c>
      <c r="G4" s="60">
        <f t="shared" ref="G4:G31" si="1">E4+(E4*F4)</f>
        <v>0</v>
      </c>
      <c r="H4" s="92">
        <f t="shared" si="0"/>
        <v>0</v>
      </c>
      <c r="I4" s="100">
        <f t="shared" ref="I4:I31" si="2">+H4+(H4*F4)</f>
        <v>0</v>
      </c>
    </row>
    <row r="5" spans="1:10" ht="15.75" x14ac:dyDescent="0.25">
      <c r="A5" s="99" t="s">
        <v>171</v>
      </c>
      <c r="B5" s="71" t="s">
        <v>75</v>
      </c>
      <c r="C5" s="72">
        <v>4</v>
      </c>
      <c r="D5" s="133">
        <v>2000</v>
      </c>
      <c r="E5" s="59"/>
      <c r="F5" s="37">
        <v>0.2</v>
      </c>
      <c r="G5" s="60">
        <f t="shared" si="1"/>
        <v>0</v>
      </c>
      <c r="H5" s="92">
        <f t="shared" si="0"/>
        <v>0</v>
      </c>
      <c r="I5" s="100">
        <f t="shared" si="2"/>
        <v>0</v>
      </c>
    </row>
    <row r="6" spans="1:10" ht="15.75" x14ac:dyDescent="0.25">
      <c r="A6" s="99" t="s">
        <v>170</v>
      </c>
      <c r="B6" s="71" t="s">
        <v>37</v>
      </c>
      <c r="C6" s="72">
        <v>5</v>
      </c>
      <c r="D6" s="133">
        <v>5200</v>
      </c>
      <c r="E6" s="59"/>
      <c r="F6" s="37">
        <v>0.2</v>
      </c>
      <c r="G6" s="60">
        <f t="shared" si="1"/>
        <v>0</v>
      </c>
      <c r="H6" s="92">
        <f t="shared" si="0"/>
        <v>0</v>
      </c>
      <c r="I6" s="100">
        <f t="shared" si="2"/>
        <v>0</v>
      </c>
    </row>
    <row r="7" spans="1:10" ht="15.75" x14ac:dyDescent="0.25">
      <c r="A7" s="99" t="s">
        <v>169</v>
      </c>
      <c r="B7" s="71" t="s">
        <v>37</v>
      </c>
      <c r="C7" s="72">
        <v>6</v>
      </c>
      <c r="D7" s="133">
        <v>84800</v>
      </c>
      <c r="E7" s="59"/>
      <c r="F7" s="37">
        <v>0.2</v>
      </c>
      <c r="G7" s="60">
        <f t="shared" si="1"/>
        <v>0</v>
      </c>
      <c r="H7" s="92">
        <f t="shared" si="0"/>
        <v>0</v>
      </c>
      <c r="I7" s="100">
        <f t="shared" si="2"/>
        <v>0</v>
      </c>
    </row>
    <row r="8" spans="1:10" ht="15.75" x14ac:dyDescent="0.25">
      <c r="A8" s="99" t="s">
        <v>168</v>
      </c>
      <c r="B8" s="71" t="s">
        <v>76</v>
      </c>
      <c r="C8" s="72">
        <v>8</v>
      </c>
      <c r="D8" s="133">
        <v>6400</v>
      </c>
      <c r="E8" s="59"/>
      <c r="F8" s="37">
        <v>0.2</v>
      </c>
      <c r="G8" s="60">
        <f t="shared" si="1"/>
        <v>0</v>
      </c>
      <c r="H8" s="92">
        <f t="shared" si="0"/>
        <v>0</v>
      </c>
      <c r="I8" s="100">
        <f t="shared" si="2"/>
        <v>0</v>
      </c>
    </row>
    <row r="9" spans="1:10" ht="15.75" x14ac:dyDescent="0.25">
      <c r="A9" s="99" t="s">
        <v>167</v>
      </c>
      <c r="B9" s="71" t="s">
        <v>38</v>
      </c>
      <c r="C9" s="72">
        <v>9</v>
      </c>
      <c r="D9" s="133">
        <v>8040</v>
      </c>
      <c r="E9" s="59"/>
      <c r="F9" s="37">
        <v>0.2</v>
      </c>
      <c r="G9" s="60">
        <f t="shared" si="1"/>
        <v>0</v>
      </c>
      <c r="H9" s="92">
        <f t="shared" si="0"/>
        <v>0</v>
      </c>
      <c r="I9" s="100">
        <f t="shared" si="2"/>
        <v>0</v>
      </c>
    </row>
    <row r="10" spans="1:10" ht="15.75" x14ac:dyDescent="0.25">
      <c r="A10" s="99" t="s">
        <v>166</v>
      </c>
      <c r="B10" s="71" t="s">
        <v>38</v>
      </c>
      <c r="C10" s="72">
        <v>10</v>
      </c>
      <c r="D10" s="133">
        <v>100240</v>
      </c>
      <c r="E10" s="59"/>
      <c r="F10" s="37">
        <v>0.2</v>
      </c>
      <c r="G10" s="60">
        <f t="shared" si="1"/>
        <v>0</v>
      </c>
      <c r="H10" s="92">
        <f t="shared" si="0"/>
        <v>0</v>
      </c>
      <c r="I10" s="100">
        <f t="shared" si="2"/>
        <v>0</v>
      </c>
    </row>
    <row r="11" spans="1:10" ht="15.75" x14ac:dyDescent="0.25">
      <c r="A11" s="101" t="s">
        <v>165</v>
      </c>
      <c r="B11" s="24" t="s">
        <v>77</v>
      </c>
      <c r="C11" s="25">
        <v>12</v>
      </c>
      <c r="D11" s="133">
        <v>1440</v>
      </c>
      <c r="E11" s="59"/>
      <c r="F11" s="37">
        <v>0.2</v>
      </c>
      <c r="G11" s="60">
        <f t="shared" si="1"/>
        <v>0</v>
      </c>
      <c r="H11" s="92">
        <f t="shared" si="0"/>
        <v>0</v>
      </c>
      <c r="I11" s="100">
        <f t="shared" si="2"/>
        <v>0</v>
      </c>
    </row>
    <row r="12" spans="1:10" s="58" customFormat="1" ht="15.75" x14ac:dyDescent="0.25">
      <c r="A12" s="99" t="s">
        <v>164</v>
      </c>
      <c r="B12" s="71" t="s">
        <v>40</v>
      </c>
      <c r="C12" s="72">
        <v>13</v>
      </c>
      <c r="D12" s="133">
        <v>27160</v>
      </c>
      <c r="E12" s="59"/>
      <c r="F12" s="37">
        <v>0.2</v>
      </c>
      <c r="G12" s="60">
        <f t="shared" si="1"/>
        <v>0</v>
      </c>
      <c r="H12" s="92">
        <f t="shared" si="0"/>
        <v>0</v>
      </c>
      <c r="I12" s="100">
        <f t="shared" si="2"/>
        <v>0</v>
      </c>
    </row>
    <row r="13" spans="1:10" ht="15.75" x14ac:dyDescent="0.25">
      <c r="A13" s="102" t="s">
        <v>163</v>
      </c>
      <c r="B13" s="31" t="s">
        <v>36</v>
      </c>
      <c r="C13" s="32">
        <v>28</v>
      </c>
      <c r="D13" s="133">
        <v>1512</v>
      </c>
      <c r="E13" s="59"/>
      <c r="F13" s="37">
        <v>0.2</v>
      </c>
      <c r="G13" s="60">
        <f t="shared" si="1"/>
        <v>0</v>
      </c>
      <c r="H13" s="92">
        <f t="shared" si="0"/>
        <v>0</v>
      </c>
      <c r="I13" s="100">
        <f t="shared" si="2"/>
        <v>0</v>
      </c>
    </row>
    <row r="14" spans="1:10" ht="15.75" x14ac:dyDescent="0.25">
      <c r="A14" s="99" t="s">
        <v>160</v>
      </c>
      <c r="B14" s="71" t="s">
        <v>37</v>
      </c>
      <c r="C14" s="72">
        <v>31</v>
      </c>
      <c r="D14" s="133">
        <v>16044</v>
      </c>
      <c r="E14" s="59"/>
      <c r="F14" s="37">
        <v>0.2</v>
      </c>
      <c r="G14" s="60">
        <f t="shared" si="1"/>
        <v>0</v>
      </c>
      <c r="H14" s="92">
        <f t="shared" si="0"/>
        <v>0</v>
      </c>
      <c r="I14" s="100">
        <f t="shared" si="2"/>
        <v>0</v>
      </c>
    </row>
    <row r="15" spans="1:10" ht="15.75" x14ac:dyDescent="0.25">
      <c r="A15" s="99" t="s">
        <v>162</v>
      </c>
      <c r="B15" s="71" t="s">
        <v>37</v>
      </c>
      <c r="C15" s="72">
        <v>32</v>
      </c>
      <c r="D15" s="133">
        <v>210</v>
      </c>
      <c r="E15" s="59"/>
      <c r="F15" s="37">
        <v>0.2</v>
      </c>
      <c r="G15" s="60">
        <f t="shared" si="1"/>
        <v>0</v>
      </c>
      <c r="H15" s="92">
        <f t="shared" si="0"/>
        <v>0</v>
      </c>
      <c r="I15" s="100">
        <f t="shared" si="2"/>
        <v>0</v>
      </c>
    </row>
    <row r="16" spans="1:10" ht="15.75" x14ac:dyDescent="0.25">
      <c r="A16" s="99" t="s">
        <v>161</v>
      </c>
      <c r="B16" s="71" t="s">
        <v>37</v>
      </c>
      <c r="C16" s="72">
        <v>33</v>
      </c>
      <c r="D16" s="133">
        <v>252</v>
      </c>
      <c r="E16" s="59"/>
      <c r="F16" s="37">
        <v>0.2</v>
      </c>
      <c r="G16" s="60">
        <f t="shared" si="1"/>
        <v>0</v>
      </c>
      <c r="H16" s="92">
        <f t="shared" si="0"/>
        <v>0</v>
      </c>
      <c r="I16" s="100">
        <f t="shared" si="2"/>
        <v>0</v>
      </c>
    </row>
    <row r="17" spans="1:9" ht="15.75" x14ac:dyDescent="0.25">
      <c r="A17" s="99" t="s">
        <v>160</v>
      </c>
      <c r="B17" s="71" t="s">
        <v>38</v>
      </c>
      <c r="C17" s="72">
        <v>35</v>
      </c>
      <c r="D17" s="133">
        <v>12642</v>
      </c>
      <c r="E17" s="59"/>
      <c r="F17" s="37">
        <v>0.2</v>
      </c>
      <c r="G17" s="60">
        <f t="shared" si="1"/>
        <v>0</v>
      </c>
      <c r="H17" s="92">
        <f t="shared" si="0"/>
        <v>0</v>
      </c>
      <c r="I17" s="100">
        <f t="shared" si="2"/>
        <v>0</v>
      </c>
    </row>
    <row r="18" spans="1:9" ht="15.75" x14ac:dyDescent="0.25">
      <c r="A18" s="99" t="s">
        <v>161</v>
      </c>
      <c r="B18" s="71" t="s">
        <v>38</v>
      </c>
      <c r="C18" s="72">
        <v>37</v>
      </c>
      <c r="D18" s="133">
        <v>168</v>
      </c>
      <c r="E18" s="59"/>
      <c r="F18" s="37">
        <v>0.2</v>
      </c>
      <c r="G18" s="60">
        <f t="shared" si="1"/>
        <v>0</v>
      </c>
      <c r="H18" s="92">
        <f t="shared" si="0"/>
        <v>0</v>
      </c>
      <c r="I18" s="100">
        <f t="shared" si="2"/>
        <v>0</v>
      </c>
    </row>
    <row r="19" spans="1:9" ht="15.75" x14ac:dyDescent="0.25">
      <c r="A19" s="99" t="s">
        <v>160</v>
      </c>
      <c r="B19" s="71" t="s">
        <v>40</v>
      </c>
      <c r="C19" s="72">
        <v>39</v>
      </c>
      <c r="D19" s="133">
        <v>5712</v>
      </c>
      <c r="E19" s="59"/>
      <c r="F19" s="37">
        <v>0.2</v>
      </c>
      <c r="G19" s="60">
        <f t="shared" si="1"/>
        <v>0</v>
      </c>
      <c r="H19" s="92">
        <f t="shared" si="0"/>
        <v>0</v>
      </c>
      <c r="I19" s="100">
        <f t="shared" si="2"/>
        <v>0</v>
      </c>
    </row>
    <row r="20" spans="1:9" ht="15.75" x14ac:dyDescent="0.25">
      <c r="A20" s="99" t="s">
        <v>159</v>
      </c>
      <c r="B20" s="71" t="s">
        <v>40</v>
      </c>
      <c r="C20" s="72">
        <v>40</v>
      </c>
      <c r="D20" s="133">
        <v>420</v>
      </c>
      <c r="E20" s="59"/>
      <c r="F20" s="37">
        <v>0.2</v>
      </c>
      <c r="G20" s="60">
        <f t="shared" si="1"/>
        <v>0</v>
      </c>
      <c r="H20" s="92">
        <f t="shared" si="0"/>
        <v>0</v>
      </c>
      <c r="I20" s="100">
        <f t="shared" si="2"/>
        <v>0</v>
      </c>
    </row>
    <row r="21" spans="1:9" ht="15.75" x14ac:dyDescent="0.25">
      <c r="A21" s="99" t="s">
        <v>158</v>
      </c>
      <c r="B21" s="71" t="s">
        <v>40</v>
      </c>
      <c r="C21" s="72">
        <v>41</v>
      </c>
      <c r="D21" s="133">
        <v>126</v>
      </c>
      <c r="E21" s="59"/>
      <c r="F21" s="37">
        <v>0.2</v>
      </c>
      <c r="G21" s="60">
        <f t="shared" si="1"/>
        <v>0</v>
      </c>
      <c r="H21" s="92">
        <f t="shared" si="0"/>
        <v>0</v>
      </c>
      <c r="I21" s="100">
        <f t="shared" si="2"/>
        <v>0</v>
      </c>
    </row>
    <row r="22" spans="1:9" ht="15.75" x14ac:dyDescent="0.25">
      <c r="A22" s="99" t="s">
        <v>157</v>
      </c>
      <c r="B22" s="75" t="s">
        <v>114</v>
      </c>
      <c r="C22" s="72">
        <v>43</v>
      </c>
      <c r="D22" s="133">
        <v>5720</v>
      </c>
      <c r="E22" s="59"/>
      <c r="F22" s="37">
        <v>0.2</v>
      </c>
      <c r="G22" s="60">
        <f t="shared" si="1"/>
        <v>0</v>
      </c>
      <c r="H22" s="92">
        <f t="shared" si="0"/>
        <v>0</v>
      </c>
      <c r="I22" s="100">
        <f t="shared" si="2"/>
        <v>0</v>
      </c>
    </row>
    <row r="23" spans="1:9" ht="15.75" x14ac:dyDescent="0.25">
      <c r="A23" s="99" t="s">
        <v>156</v>
      </c>
      <c r="B23" s="75" t="s">
        <v>114</v>
      </c>
      <c r="C23" s="72">
        <v>44</v>
      </c>
      <c r="D23" s="133">
        <v>2040</v>
      </c>
      <c r="E23" s="59"/>
      <c r="F23" s="37">
        <v>0.2</v>
      </c>
      <c r="G23" s="60">
        <f t="shared" si="1"/>
        <v>0</v>
      </c>
      <c r="H23" s="92">
        <f t="shared" si="0"/>
        <v>0</v>
      </c>
      <c r="I23" s="100">
        <f t="shared" si="2"/>
        <v>0</v>
      </c>
    </row>
    <row r="24" spans="1:9" ht="15.75" x14ac:dyDescent="0.25">
      <c r="A24" s="99" t="s">
        <v>155</v>
      </c>
      <c r="B24" s="75" t="s">
        <v>114</v>
      </c>
      <c r="C24" s="72">
        <v>45</v>
      </c>
      <c r="D24" s="133">
        <v>1320</v>
      </c>
      <c r="E24" s="59"/>
      <c r="F24" s="37">
        <v>0.2</v>
      </c>
      <c r="G24" s="60">
        <f t="shared" si="1"/>
        <v>0</v>
      </c>
      <c r="H24" s="92">
        <f t="shared" si="0"/>
        <v>0</v>
      </c>
      <c r="I24" s="100">
        <f t="shared" si="2"/>
        <v>0</v>
      </c>
    </row>
    <row r="25" spans="1:9" ht="15.75" x14ac:dyDescent="0.25">
      <c r="A25" s="99" t="s">
        <v>154</v>
      </c>
      <c r="B25" s="75" t="s">
        <v>114</v>
      </c>
      <c r="C25" s="72">
        <v>46</v>
      </c>
      <c r="D25" s="133">
        <v>9080</v>
      </c>
      <c r="E25" s="59"/>
      <c r="F25" s="37">
        <v>0.2</v>
      </c>
      <c r="G25" s="60">
        <f t="shared" si="1"/>
        <v>0</v>
      </c>
      <c r="H25" s="92">
        <f t="shared" si="0"/>
        <v>0</v>
      </c>
      <c r="I25" s="100">
        <f t="shared" si="2"/>
        <v>0</v>
      </c>
    </row>
    <row r="26" spans="1:9" ht="15.75" x14ac:dyDescent="0.25">
      <c r="A26" s="99" t="s">
        <v>127</v>
      </c>
      <c r="B26" s="75" t="s">
        <v>114</v>
      </c>
      <c r="C26" s="72">
        <v>69</v>
      </c>
      <c r="D26" s="133">
        <v>2940</v>
      </c>
      <c r="E26" s="73"/>
      <c r="F26" s="37">
        <v>0.2</v>
      </c>
      <c r="G26" s="60">
        <f t="shared" si="1"/>
        <v>0</v>
      </c>
      <c r="H26" s="92">
        <f t="shared" si="0"/>
        <v>0</v>
      </c>
      <c r="I26" s="100">
        <f t="shared" si="2"/>
        <v>0</v>
      </c>
    </row>
    <row r="27" spans="1:9" ht="30" x14ac:dyDescent="0.25">
      <c r="A27" s="99" t="s">
        <v>109</v>
      </c>
      <c r="B27" s="75" t="s">
        <v>114</v>
      </c>
      <c r="C27" s="72">
        <v>70</v>
      </c>
      <c r="D27" s="133">
        <v>4860</v>
      </c>
      <c r="E27" s="73"/>
      <c r="F27" s="37">
        <v>0.2</v>
      </c>
      <c r="G27" s="60">
        <f t="shared" si="1"/>
        <v>0</v>
      </c>
      <c r="H27" s="92">
        <f t="shared" si="0"/>
        <v>0</v>
      </c>
      <c r="I27" s="100">
        <f t="shared" si="2"/>
        <v>0</v>
      </c>
    </row>
    <row r="28" spans="1:9" ht="30" x14ac:dyDescent="0.25">
      <c r="A28" s="99" t="s">
        <v>110</v>
      </c>
      <c r="B28" s="75" t="s">
        <v>114</v>
      </c>
      <c r="C28" s="72">
        <v>71</v>
      </c>
      <c r="D28" s="133">
        <v>4860</v>
      </c>
      <c r="E28" s="73"/>
      <c r="F28" s="37">
        <v>0.2</v>
      </c>
      <c r="G28" s="60">
        <f t="shared" si="1"/>
        <v>0</v>
      </c>
      <c r="H28" s="92">
        <f t="shared" si="0"/>
        <v>0</v>
      </c>
      <c r="I28" s="100">
        <f t="shared" si="2"/>
        <v>0</v>
      </c>
    </row>
    <row r="29" spans="1:9" ht="15.75" x14ac:dyDescent="0.25">
      <c r="A29" s="99" t="s">
        <v>128</v>
      </c>
      <c r="B29" s="75" t="s">
        <v>114</v>
      </c>
      <c r="C29" s="72">
        <v>72</v>
      </c>
      <c r="D29" s="133">
        <v>68280</v>
      </c>
      <c r="E29" s="73"/>
      <c r="F29" s="37">
        <v>0.2</v>
      </c>
      <c r="G29" s="60">
        <f t="shared" si="1"/>
        <v>0</v>
      </c>
      <c r="H29" s="92">
        <f t="shared" si="0"/>
        <v>0</v>
      </c>
      <c r="I29" s="100">
        <f t="shared" si="2"/>
        <v>0</v>
      </c>
    </row>
    <row r="30" spans="1:9" ht="15.75" x14ac:dyDescent="0.25">
      <c r="A30" s="103" t="s">
        <v>69</v>
      </c>
      <c r="B30" s="75" t="s">
        <v>114</v>
      </c>
      <c r="C30" s="72">
        <v>73</v>
      </c>
      <c r="D30" s="133">
        <v>197500</v>
      </c>
      <c r="E30" s="73"/>
      <c r="F30" s="37">
        <v>0.2</v>
      </c>
      <c r="G30" s="60">
        <f t="shared" si="1"/>
        <v>0</v>
      </c>
      <c r="H30" s="92">
        <f t="shared" si="0"/>
        <v>0</v>
      </c>
      <c r="I30" s="100">
        <f t="shared" si="2"/>
        <v>0</v>
      </c>
    </row>
    <row r="31" spans="1:9" ht="16.5" thickBot="1" x14ac:dyDescent="0.3">
      <c r="A31" s="132" t="s">
        <v>67</v>
      </c>
      <c r="B31" s="75" t="s">
        <v>114</v>
      </c>
      <c r="C31" s="135">
        <v>74</v>
      </c>
      <c r="D31" s="134">
        <v>27000</v>
      </c>
      <c r="E31" s="104"/>
      <c r="F31" s="105">
        <v>0.2</v>
      </c>
      <c r="G31" s="106">
        <f t="shared" si="1"/>
        <v>0</v>
      </c>
      <c r="H31" s="107">
        <f t="shared" si="0"/>
        <v>0</v>
      </c>
      <c r="I31" s="108">
        <f t="shared" si="2"/>
        <v>0</v>
      </c>
    </row>
    <row r="32" spans="1:9" ht="15.75" x14ac:dyDescent="0.25">
      <c r="A32" s="103" t="s">
        <v>124</v>
      </c>
      <c r="B32" s="75" t="s">
        <v>114</v>
      </c>
      <c r="C32" s="72">
        <v>75</v>
      </c>
      <c r="D32" s="133">
        <v>23700</v>
      </c>
      <c r="E32" s="73"/>
      <c r="F32" s="37">
        <v>0.2</v>
      </c>
      <c r="G32" s="60">
        <f>E32+(E32*F32)</f>
        <v>0</v>
      </c>
      <c r="H32" s="92">
        <f t="shared" si="0"/>
        <v>0</v>
      </c>
      <c r="I32" s="100">
        <f>+H32+(H32*F32)</f>
        <v>0</v>
      </c>
    </row>
    <row r="33" spans="7:9" ht="18.75" x14ac:dyDescent="0.3">
      <c r="G33" s="94" t="s">
        <v>112</v>
      </c>
      <c r="H33" s="95">
        <f>SUM(H3:H32)</f>
        <v>0</v>
      </c>
      <c r="I33" s="95">
        <f>SUM(I3:I32)</f>
        <v>0</v>
      </c>
    </row>
    <row r="34" spans="7:9" x14ac:dyDescent="0.25">
      <c r="I34" s="93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opLeftCell="A13" workbookViewId="0">
      <selection activeCell="J7" sqref="J7"/>
    </sheetView>
  </sheetViews>
  <sheetFormatPr baseColWidth="10" defaultRowHeight="15" x14ac:dyDescent="0.25"/>
  <cols>
    <col min="1" max="1" width="58" style="83" customWidth="1"/>
    <col min="2" max="2" width="27.28515625" customWidth="1"/>
    <col min="3" max="3" width="37.5703125" bestFit="1" customWidth="1"/>
    <col min="4" max="4" width="19" customWidth="1"/>
    <col min="5" max="5" width="14.42578125" style="82" bestFit="1" customWidth="1"/>
    <col min="9" max="9" width="11.42578125" customWidth="1"/>
  </cols>
  <sheetData>
    <row r="1" spans="1:14" ht="76.5" customHeight="1" x14ac:dyDescent="1.35">
      <c r="A1" s="122" t="s">
        <v>138</v>
      </c>
    </row>
    <row r="2" spans="1:14" ht="27" customHeight="1" x14ac:dyDescent="0.7">
      <c r="A2" s="84"/>
    </row>
    <row r="3" spans="1:14" ht="42.75" customHeight="1" thickBot="1" x14ac:dyDescent="0.55000000000000004">
      <c r="A3" s="121" t="s">
        <v>139</v>
      </c>
      <c r="C3" s="150" t="s">
        <v>98</v>
      </c>
      <c r="D3" s="150"/>
    </row>
    <row r="4" spans="1:14" ht="42" customHeight="1" x14ac:dyDescent="0.45">
      <c r="A4" s="87" t="s">
        <v>102</v>
      </c>
      <c r="B4" s="85" t="s">
        <v>100</v>
      </c>
      <c r="C4" s="115" t="s">
        <v>103</v>
      </c>
      <c r="D4" s="116" t="s">
        <v>97</v>
      </c>
      <c r="E4"/>
      <c r="K4" s="83"/>
    </row>
    <row r="5" spans="1:14" ht="79.5" customHeight="1" x14ac:dyDescent="0.25">
      <c r="A5" s="88" t="s">
        <v>95</v>
      </c>
      <c r="B5" s="86" t="s">
        <v>93</v>
      </c>
      <c r="C5" s="117" t="s">
        <v>115</v>
      </c>
      <c r="D5" s="118" t="s">
        <v>135</v>
      </c>
      <c r="E5"/>
    </row>
    <row r="6" spans="1:14" ht="79.5" customHeight="1" x14ac:dyDescent="0.25">
      <c r="A6" s="89" t="s">
        <v>94</v>
      </c>
      <c r="B6" s="86" t="s">
        <v>99</v>
      </c>
      <c r="C6" s="117" t="s">
        <v>115</v>
      </c>
      <c r="D6" s="118" t="s">
        <v>136</v>
      </c>
      <c r="E6"/>
    </row>
    <row r="7" spans="1:14" ht="79.5" customHeight="1" x14ac:dyDescent="0.25">
      <c r="A7" s="89" t="s">
        <v>96</v>
      </c>
      <c r="B7" s="86" t="s">
        <v>101</v>
      </c>
      <c r="C7" s="117" t="s">
        <v>115</v>
      </c>
      <c r="D7" s="118" t="s">
        <v>136</v>
      </c>
      <c r="E7"/>
      <c r="N7" s="82"/>
    </row>
    <row r="8" spans="1:14" ht="79.5" customHeight="1" thickBot="1" x14ac:dyDescent="0.3">
      <c r="A8" s="119" t="s">
        <v>130</v>
      </c>
      <c r="B8" s="120" t="s">
        <v>129</v>
      </c>
      <c r="C8" s="117" t="s">
        <v>115</v>
      </c>
      <c r="D8" s="118" t="s">
        <v>136</v>
      </c>
      <c r="N8" s="82"/>
    </row>
    <row r="9" spans="1:14" x14ac:dyDescent="0.25">
      <c r="N9" s="82"/>
    </row>
    <row r="11" spans="1:14" ht="27" customHeight="1" x14ac:dyDescent="0.5">
      <c r="A11" s="121" t="s">
        <v>140</v>
      </c>
    </row>
    <row r="12" spans="1:14" ht="89.25" customHeight="1" thickBot="1" x14ac:dyDescent="0.3">
      <c r="A12" s="119" t="s">
        <v>137</v>
      </c>
      <c r="B12" s="120" t="s">
        <v>134</v>
      </c>
    </row>
  </sheetData>
  <mergeCells count="1">
    <mergeCell ref="C3:D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8" zoomScale="50" zoomScaleNormal="50" workbookViewId="0">
      <selection activeCell="K10" sqref="K10"/>
    </sheetView>
  </sheetViews>
  <sheetFormatPr baseColWidth="10" defaultRowHeight="15" x14ac:dyDescent="0.25"/>
  <cols>
    <col min="1" max="1" width="88.28515625" bestFit="1" customWidth="1"/>
    <col min="2" max="2" width="55.7109375" style="83" customWidth="1"/>
    <col min="3" max="3" width="36.140625" customWidth="1"/>
    <col min="4" max="4" width="35.7109375" style="83" customWidth="1"/>
    <col min="5" max="5" width="20.140625" bestFit="1" customWidth="1"/>
  </cols>
  <sheetData>
    <row r="1" spans="1:5" ht="28.5" x14ac:dyDescent="0.45">
      <c r="A1" s="109" t="s">
        <v>116</v>
      </c>
    </row>
    <row r="2" spans="1:5" ht="43.5" customHeight="1" x14ac:dyDescent="0.45">
      <c r="A2" s="109"/>
    </row>
    <row r="3" spans="1:5" ht="36" x14ac:dyDescent="0.55000000000000004">
      <c r="A3" s="112" t="s">
        <v>123</v>
      </c>
      <c r="B3" s="113" t="s">
        <v>117</v>
      </c>
      <c r="C3" s="114" t="s">
        <v>120</v>
      </c>
      <c r="D3" s="113" t="s">
        <v>118</v>
      </c>
      <c r="E3" s="114" t="s">
        <v>125</v>
      </c>
    </row>
    <row r="4" spans="1:5" ht="94.5" customHeight="1" x14ac:dyDescent="0.25">
      <c r="A4" s="152" t="s">
        <v>119</v>
      </c>
      <c r="B4" s="151" t="s">
        <v>121</v>
      </c>
      <c r="C4" s="151" t="s">
        <v>122</v>
      </c>
      <c r="D4" s="130" t="s">
        <v>143</v>
      </c>
      <c r="E4" s="129" t="s">
        <v>141</v>
      </c>
    </row>
    <row r="5" spans="1:5" ht="81" customHeight="1" x14ac:dyDescent="0.25">
      <c r="A5" s="152"/>
      <c r="B5" s="151"/>
      <c r="C5" s="151"/>
      <c r="D5" s="130" t="s">
        <v>144</v>
      </c>
      <c r="E5" s="129" t="s">
        <v>141</v>
      </c>
    </row>
    <row r="6" spans="1:5" ht="84.75" customHeight="1" x14ac:dyDescent="0.25">
      <c r="A6" s="152"/>
      <c r="B6" s="151"/>
      <c r="C6" s="151"/>
      <c r="D6" s="130" t="s">
        <v>145</v>
      </c>
      <c r="E6" s="129" t="s">
        <v>141</v>
      </c>
    </row>
    <row r="7" spans="1:5" ht="84.75" customHeight="1" x14ac:dyDescent="0.25">
      <c r="A7" s="152"/>
      <c r="B7" s="151"/>
      <c r="C7" s="151"/>
      <c r="D7" s="130" t="s">
        <v>146</v>
      </c>
      <c r="E7" s="129" t="s">
        <v>142</v>
      </c>
    </row>
    <row r="8" spans="1:5" ht="84.75" customHeight="1" x14ac:dyDescent="0.25">
      <c r="A8" s="152"/>
      <c r="B8" s="151"/>
      <c r="C8" s="151"/>
      <c r="D8" s="130" t="s">
        <v>147</v>
      </c>
      <c r="E8" s="129" t="s">
        <v>142</v>
      </c>
    </row>
    <row r="9" spans="1:5" ht="84.75" customHeight="1" x14ac:dyDescent="0.25">
      <c r="A9" s="152"/>
      <c r="B9" s="151"/>
      <c r="C9" s="151"/>
      <c r="D9" s="130" t="s">
        <v>148</v>
      </c>
      <c r="E9" s="129" t="s">
        <v>142</v>
      </c>
    </row>
    <row r="10" spans="1:5" ht="84.75" customHeight="1" x14ac:dyDescent="0.25">
      <c r="A10" s="152"/>
      <c r="B10" s="151"/>
      <c r="C10" s="151"/>
      <c r="D10" s="130" t="s">
        <v>149</v>
      </c>
      <c r="E10" s="129" t="s">
        <v>142</v>
      </c>
    </row>
    <row r="11" spans="1:5" ht="84.75" customHeight="1" x14ac:dyDescent="0.25">
      <c r="A11" s="152"/>
      <c r="B11" s="151"/>
      <c r="C11" s="151"/>
      <c r="D11" s="130" t="s">
        <v>174</v>
      </c>
      <c r="E11" s="129" t="s">
        <v>141</v>
      </c>
    </row>
    <row r="12" spans="1:5" ht="126" customHeight="1" x14ac:dyDescent="0.25">
      <c r="A12" s="152"/>
      <c r="B12" s="151"/>
      <c r="C12" s="151"/>
      <c r="D12" s="131" t="s">
        <v>150</v>
      </c>
      <c r="E12" s="111" t="s">
        <v>142</v>
      </c>
    </row>
    <row r="13" spans="1:5" ht="126" customHeight="1" x14ac:dyDescent="0.25">
      <c r="A13" s="152"/>
      <c r="B13" s="151"/>
      <c r="C13" s="151"/>
      <c r="D13" s="131" t="s">
        <v>151</v>
      </c>
      <c r="E13" s="111" t="s">
        <v>141</v>
      </c>
    </row>
    <row r="14" spans="1:5" ht="108.75" customHeight="1" x14ac:dyDescent="0.25">
      <c r="A14" s="152"/>
      <c r="B14" s="151"/>
      <c r="C14" s="151"/>
      <c r="D14" s="131" t="s">
        <v>132</v>
      </c>
      <c r="E14" s="111" t="s">
        <v>126</v>
      </c>
    </row>
    <row r="15" spans="1:5" ht="108.75" customHeight="1" x14ac:dyDescent="0.25">
      <c r="A15" s="152"/>
      <c r="B15" s="151"/>
      <c r="C15" s="151"/>
      <c r="D15" s="131" t="s">
        <v>152</v>
      </c>
      <c r="E15" s="111" t="s">
        <v>141</v>
      </c>
    </row>
    <row r="16" spans="1:5" ht="90" customHeight="1" x14ac:dyDescent="0.25">
      <c r="A16" s="152"/>
      <c r="B16" s="151"/>
      <c r="C16" s="151"/>
      <c r="D16" s="131" t="s">
        <v>133</v>
      </c>
      <c r="E16" s="111" t="s">
        <v>141</v>
      </c>
    </row>
    <row r="17" spans="1:5" ht="76.5" customHeight="1" x14ac:dyDescent="0.25">
      <c r="A17" s="152"/>
      <c r="B17" s="151"/>
      <c r="C17" s="151"/>
      <c r="D17" s="131" t="s">
        <v>128</v>
      </c>
      <c r="E17" s="111" t="s">
        <v>153</v>
      </c>
    </row>
    <row r="18" spans="1:5" ht="76.5" customHeight="1" x14ac:dyDescent="0.25">
      <c r="A18" s="152"/>
      <c r="B18" s="151"/>
      <c r="C18" s="151"/>
      <c r="D18" s="131" t="s">
        <v>29</v>
      </c>
      <c r="E18" s="111" t="s">
        <v>141</v>
      </c>
    </row>
    <row r="19" spans="1:5" ht="94.5" customHeight="1" x14ac:dyDescent="0.25">
      <c r="A19" s="152"/>
      <c r="B19" s="151"/>
      <c r="C19" s="151"/>
      <c r="D19" s="131" t="s">
        <v>108</v>
      </c>
      <c r="E19" s="111" t="s">
        <v>141</v>
      </c>
    </row>
    <row r="20" spans="1:5" ht="84.75" customHeight="1" x14ac:dyDescent="0.25">
      <c r="A20" s="152"/>
      <c r="B20" s="151"/>
      <c r="C20" s="151"/>
      <c r="D20" s="131" t="s">
        <v>69</v>
      </c>
      <c r="E20" s="111" t="s">
        <v>141</v>
      </c>
    </row>
    <row r="21" spans="1:5" ht="84.75" customHeight="1" x14ac:dyDescent="0.25">
      <c r="A21" s="152"/>
      <c r="B21" s="151"/>
      <c r="C21" s="151"/>
      <c r="D21" s="110" t="s">
        <v>124</v>
      </c>
      <c r="E21" s="111" t="s">
        <v>141</v>
      </c>
    </row>
    <row r="22" spans="1:5" ht="84.75" customHeight="1" x14ac:dyDescent="0.25">
      <c r="A22" s="124"/>
      <c r="B22" s="125"/>
      <c r="C22" s="126"/>
      <c r="D22" s="127"/>
      <c r="E22" s="128"/>
    </row>
    <row r="23" spans="1:5" ht="65.25" customHeight="1" x14ac:dyDescent="0.25"/>
  </sheetData>
  <mergeCells count="3">
    <mergeCell ref="C4:C21"/>
    <mergeCell ref="B4:B21"/>
    <mergeCell ref="A4:A21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6C70776B4C0A43AA466EA5647AB07E" ma:contentTypeVersion="14" ma:contentTypeDescription="Crée un document." ma:contentTypeScope="" ma:versionID="312adfad94c93aa56a8102bc121144b7">
  <xsd:schema xmlns:xsd="http://www.w3.org/2001/XMLSchema" xmlns:xs="http://www.w3.org/2001/XMLSchema" xmlns:p="http://schemas.microsoft.com/office/2006/metadata/properties" xmlns:ns3="9e0aeb4e-545a-408f-bffe-3a427a3d1ca7" xmlns:ns4="a3b8235c-e576-435c-95f7-94bb4f80e863" targetNamespace="http://schemas.microsoft.com/office/2006/metadata/properties" ma:root="true" ma:fieldsID="5d996ea6b33f78c8f2a694e41cf9addf" ns3:_="" ns4:_="">
    <xsd:import namespace="9e0aeb4e-545a-408f-bffe-3a427a3d1ca7"/>
    <xsd:import namespace="a3b8235c-e576-435c-95f7-94bb4f80e86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_activity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0aeb4e-545a-408f-bffe-3a427a3d1c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b8235c-e576-435c-95f7-94bb4f80e86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e0aeb4e-545a-408f-bffe-3a427a3d1ca7" xsi:nil="true"/>
  </documentManagement>
</p:properties>
</file>

<file path=customXml/itemProps1.xml><?xml version="1.0" encoding="utf-8"?>
<ds:datastoreItem xmlns:ds="http://schemas.openxmlformats.org/officeDocument/2006/customXml" ds:itemID="{4F70FD16-3CCD-4E09-9CAF-8195BECEE6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0aeb4e-545a-408f-bffe-3a427a3d1ca7"/>
    <ds:schemaRef ds:uri="a3b8235c-e576-435c-95f7-94bb4f80e8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D216FA-6BCC-48E3-B222-E918530D68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C94B8F-5A55-40EE-AF5D-E6C93F01A537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a3b8235c-e576-435c-95f7-94bb4f80e863"/>
    <ds:schemaRef ds:uri="9e0aeb4e-545a-408f-bffe-3a427a3d1ca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</vt:lpstr>
      <vt:lpstr>DQE</vt:lpstr>
      <vt:lpstr>Remises</vt:lpstr>
      <vt:lpstr>Echantillons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RHARTAG Imane</dc:creator>
  <cp:lastModifiedBy>GACHET ELISE (UGECAM PACAC)</cp:lastModifiedBy>
  <cp:lastPrinted>2021-11-09T15:55:26Z</cp:lastPrinted>
  <dcterms:created xsi:type="dcterms:W3CDTF">2018-05-15T14:39:18Z</dcterms:created>
  <dcterms:modified xsi:type="dcterms:W3CDTF">2025-06-27T08:54:40Z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0x010100B36C70776B4C0A43AA466EA5647AB07E</vt:lpwstr>
  </property>
</Properties>
</file>