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6" windowWidth="23256" windowHeight="12840"/>
  </bookViews>
  <sheets>
    <sheet name="DPGF BEACH SPORT" sheetId="1" r:id="rId1"/>
    <sheet name="RECAP - DPGF BEACH SPORTS" sheetId="4" r:id="rId2"/>
  </sheets>
  <calcPr calcId="124519"/>
</workbook>
</file>

<file path=xl/calcChain.xml><?xml version="1.0" encoding="utf-8"?>
<calcChain xmlns="http://schemas.openxmlformats.org/spreadsheetml/2006/main">
  <c r="F54" i="1"/>
  <c r="F51"/>
  <c r="F41"/>
  <c r="F33"/>
  <c r="F29"/>
  <c r="F17"/>
  <c r="F12"/>
  <c r="F21"/>
  <c r="F20"/>
  <c r="F37"/>
  <c r="F39"/>
  <c r="F38"/>
  <c r="F36"/>
  <c r="F35"/>
  <c r="F19"/>
  <c r="A24" i="4"/>
  <c r="F11" i="1"/>
  <c r="A54"/>
  <c r="F53"/>
  <c r="F24" i="4" s="1"/>
  <c r="F24" i="1"/>
  <c r="F16"/>
  <c r="A22" i="4"/>
  <c r="A20"/>
  <c r="A18"/>
  <c r="A16"/>
  <c r="A14"/>
  <c r="A12"/>
  <c r="A10"/>
  <c r="F22" i="1" l="1"/>
  <c r="F45"/>
  <c r="F46"/>
  <c r="F47"/>
  <c r="F48"/>
  <c r="F49"/>
  <c r="F43"/>
  <c r="F44"/>
  <c r="F14" l="1"/>
  <c r="A51"/>
  <c r="A41"/>
  <c r="A33"/>
  <c r="A22"/>
  <c r="A12"/>
  <c r="A17"/>
  <c r="A29"/>
  <c r="F32" l="1"/>
  <c r="F31"/>
  <c r="F26"/>
  <c r="F27"/>
  <c r="F28"/>
  <c r="F14" i="4" l="1"/>
  <c r="F18"/>
  <c r="F15" i="1"/>
  <c r="F12" i="4" s="1"/>
  <c r="F50" i="1" l="1"/>
  <c r="F22" i="4" l="1"/>
  <c r="F25" i="1"/>
  <c r="F10"/>
  <c r="F10" i="4" s="1"/>
  <c r="F20" l="1"/>
  <c r="F16" l="1"/>
  <c r="F26" s="1"/>
  <c r="F55" i="1"/>
</calcChain>
</file>

<file path=xl/sharedStrings.xml><?xml version="1.0" encoding="utf-8"?>
<sst xmlns="http://schemas.openxmlformats.org/spreadsheetml/2006/main" count="127" uniqueCount="86">
  <si>
    <t>DESIGNATION DES OUVRAGES</t>
  </si>
  <si>
    <t>U</t>
  </si>
  <si>
    <t>Qtés</t>
  </si>
  <si>
    <t>P.U. en €</t>
  </si>
  <si>
    <t>MONTANT H.T.en euros</t>
  </si>
  <si>
    <t>1.1</t>
  </si>
  <si>
    <r>
      <t>m</t>
    </r>
    <r>
      <rPr>
        <vertAlign val="superscript"/>
        <sz val="10"/>
        <rFont val="Times New Roman"/>
        <family val="1"/>
      </rPr>
      <t>3</t>
    </r>
  </si>
  <si>
    <t>ml</t>
  </si>
  <si>
    <t>Ft</t>
  </si>
  <si>
    <t>TERRASSEMENTS</t>
  </si>
  <si>
    <t>TRAVAUX PREPARATOIRES</t>
  </si>
  <si>
    <t>Installation de chantier</t>
  </si>
  <si>
    <t>TVA 8,5%</t>
  </si>
  <si>
    <t>EAUX PLUVIALES</t>
  </si>
  <si>
    <t>ECLAIRAGE PUBLIC</t>
  </si>
  <si>
    <t>1.2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</si>
  <si>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</si>
  <si>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</si>
  <si>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</si>
  <si>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</si>
  <si>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</si>
  <si>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</si>
  <si>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</si>
  <si>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</si>
  <si>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</si>
  <si>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1.15</t>
  </si>
  <si>
    <t>1.17</t>
  </si>
  <si>
    <t>1.18</t>
  </si>
  <si>
    <t>1.19</t>
  </si>
  <si>
    <t>1.20</t>
  </si>
  <si>
    <t>1.22</t>
  </si>
  <si>
    <t>m²</t>
  </si>
  <si>
    <t>1.3</t>
  </si>
  <si>
    <t>1.4</t>
  </si>
  <si>
    <t>1.14</t>
  </si>
  <si>
    <t>1.16</t>
  </si>
  <si>
    <t>AMENAGEMENT DIVERS</t>
  </si>
  <si>
    <t>SOUS TOTAL HT</t>
  </si>
  <si>
    <t xml:space="preserve"> MONTANT  TTC</t>
  </si>
  <si>
    <t>Décapage du terrain naturel ( ép.:0,30m)</t>
  </si>
  <si>
    <t>TERRAIN DE BEACH SPORT</t>
  </si>
  <si>
    <t>Mise en place d'un géotextile</t>
  </si>
  <si>
    <t>CONCEPTION D'UNE AIRE DE BEACH SPORT</t>
  </si>
  <si>
    <t>Travaux de finition ( régalage de terre végétale)</t>
  </si>
  <si>
    <t>Couche de Ponce pour reprofilage du fond de forme ép.moy:0,10m</t>
  </si>
  <si>
    <t>1.21</t>
  </si>
  <si>
    <t>Armoire de commande</t>
  </si>
  <si>
    <t>Consuel</t>
  </si>
  <si>
    <t>Chambre de tirages 40 x 40</t>
  </si>
  <si>
    <t>DECOMPOSITION DU PRIX GLOBAL ET FORFAITAIRE</t>
  </si>
  <si>
    <r>
      <rPr>
        <b/>
        <i/>
        <u/>
        <sz val="11"/>
        <rFont val="Centaur"/>
        <family val="1"/>
      </rPr>
      <t>Important.:</t>
    </r>
    <r>
      <rPr>
        <b/>
        <i/>
        <sz val="11"/>
        <rFont val="Centaur"/>
        <family val="1"/>
      </rPr>
      <t xml:space="preserve"> Les quantités annoncées dans le cadre de la Décomposition du Prix Global et Forfaitaire (DPGF) jointe au dossier n'ont qu'une valeur indicative. Il appartient aux entreprises soumissionnaires de les vérifier.</t>
    </r>
  </si>
  <si>
    <r>
      <t xml:space="preserve">N.B: </t>
    </r>
    <r>
      <rPr>
        <b/>
        <i/>
        <sz val="11"/>
        <rFont val="Centaur"/>
        <family val="1"/>
      </rPr>
      <t>les cellules de ce tableau sont programmées, mais il est important de bien vérifier les totaux et sous-totaux avant de les imprimer et de signer.</t>
    </r>
  </si>
  <si>
    <t>RECAPITULATIF ESTIMATION CONCEPTEUR</t>
  </si>
  <si>
    <t>CREPS ANTILLES GUYANE</t>
  </si>
  <si>
    <t>Travaux de déracinement des arbres</t>
  </si>
  <si>
    <t>TRAVAUX DE FILETS</t>
  </si>
  <si>
    <t>Transport et pose des mâts d'éclairage y compris massifs B.A, raccordement, mise à la terre et toutes sujétions.</t>
  </si>
  <si>
    <t>Percement mur et protection (goulotte)</t>
  </si>
  <si>
    <t>Fourniture et pose de câbles normalisé ROV2 4x6mm² sous fourreaux en tranchée TPC Ø63 y compris toutes sujétions</t>
  </si>
  <si>
    <t>Câbles de terre 25mm²</t>
  </si>
  <si>
    <t>Etudes EXE</t>
  </si>
  <si>
    <t>T</t>
  </si>
  <si>
    <t>u</t>
  </si>
  <si>
    <t>Chaussette drainante</t>
  </si>
  <si>
    <t>1.23</t>
  </si>
  <si>
    <t>1.24</t>
  </si>
  <si>
    <t>1.25</t>
  </si>
  <si>
    <t>1.26</t>
  </si>
  <si>
    <t>Rebord stop sable</t>
  </si>
  <si>
    <t xml:space="preserve">Fourniture et pose de canalisations PVC Ø* en tranchée </t>
  </si>
  <si>
    <t>Lignes de jeu</t>
  </si>
  <si>
    <t>LOCAL ET CARBETS</t>
  </si>
  <si>
    <t>1.27</t>
  </si>
  <si>
    <t>1.28</t>
  </si>
  <si>
    <t>1.29</t>
  </si>
  <si>
    <t>Béton armé pour longrine périphérique ou massifs béton</t>
  </si>
  <si>
    <t>Implantation des ouvrages</t>
  </si>
  <si>
    <t>Transport, fourniture et mise en œuvre de sable pour terrain de beach sports ép.mini 0,4m</t>
  </si>
  <si>
    <t>Founiture et pose de 2 portillons de 1,00m de large à 1 vantail</t>
  </si>
  <si>
    <t xml:space="preserve">Mise en place de regard à grille </t>
  </si>
  <si>
    <t xml:space="preserve">Démolition et réfection de trottoir, chaussée ou mur bétonnés </t>
  </si>
  <si>
    <t xml:space="preserve">Fourniture et pose de filets pare-ballon et poteaux </t>
  </si>
  <si>
    <t xml:space="preserve">Raccordement au réseau </t>
  </si>
  <si>
    <t xml:space="preserve">Démolition et réfection de trottoirs béton </t>
  </si>
  <si>
    <t>Travaux de mise en œuvre d’un local matériel et stockage et deux carbets</t>
  </si>
  <si>
    <t xml:space="preserve">Fourniture des équipements et matériels d'entretien quotidien  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</si>
</sst>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&quot;€&quot;;[Red]#,##0.00\ &quot;€&quot;"/>
    <numFmt numFmtId="166" formatCode="_-* #,##0.00\ [$€-1]_-;\-* #,##0.00\ [$€-1]_-;_-* &quot;-&quot;??\ [$€-1]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u/>
      <sz val="10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Cambria"/>
      <family val="1"/>
      <scheme val="major"/>
    </font>
    <font>
      <b/>
      <i/>
      <sz val="10"/>
      <name val="Times New Roman"/>
      <family val="1"/>
    </font>
    <font>
      <i/>
      <sz val="11"/>
      <name val="Centaur"/>
      <family val="1"/>
    </font>
    <font>
      <b/>
      <i/>
      <sz val="11"/>
      <name val="Centaur"/>
      <family val="1"/>
    </font>
    <font>
      <b/>
      <i/>
      <u/>
      <sz val="11"/>
      <name val="Centaur"/>
      <family val="1"/>
    </font>
    <font>
      <b/>
      <sz val="11"/>
      <name val="Centaur"/>
      <family val="1"/>
    </font>
    <font>
      <b/>
      <sz val="14"/>
      <color theme="1"/>
      <name val="Centaur"/>
      <family val="1"/>
    </font>
    <font>
      <b/>
      <sz val="12"/>
      <color theme="1"/>
      <name val="Centaur"/>
      <family val="1"/>
    </font>
    <font>
      <b/>
      <sz val="12"/>
      <name val="Centaur"/>
      <family val="1"/>
    </font>
    <font>
      <b/>
      <sz val="10"/>
      <name val="Centaur"/>
      <family val="1"/>
    </font>
    <font>
      <sz val="11"/>
      <name val="Calibri"/>
      <family val="2"/>
      <scheme val="minor"/>
    </font>
    <font>
      <sz val="10"/>
      <color theme="1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lightGray">
        <bgColor indexed="9"/>
      </patternFill>
    </fill>
    <fill>
      <patternFill patternType="lightGray"/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6" fontId="7" fillId="0" borderId="0" applyFont="0" applyFill="0" applyBorder="0" applyAlignment="0" applyProtection="0"/>
  </cellStyleXfs>
  <cellXfs count="111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4" fillId="0" borderId="13" xfId="0" applyFont="1" applyBorder="1" applyAlignment="1">
      <alignment horizontal="center" vertical="center" wrapText="1"/>
    </xf>
    <xf numFmtId="44" fontId="4" fillId="0" borderId="10" xfId="1" applyFont="1" applyBorder="1" applyAlignment="1">
      <alignment horizontal="right" vertical="center" wrapText="1"/>
    </xf>
    <xf numFmtId="44" fontId="6" fillId="3" borderId="5" xfId="1" applyFont="1" applyFill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top" wrapText="1"/>
    </xf>
    <xf numFmtId="164" fontId="4" fillId="0" borderId="8" xfId="0" applyNumberFormat="1" applyFont="1" applyBorder="1" applyAlignment="1">
      <alignment horizontal="righ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8" fillId="2" borderId="5" xfId="0" applyFont="1" applyFill="1" applyBorder="1" applyAlignment="1">
      <alignment horizontal="center" vertical="center" wrapText="1"/>
    </xf>
    <xf numFmtId="165" fontId="18" fillId="2" borderId="5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6" fillId="4" borderId="15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44" fontId="18" fillId="2" borderId="5" xfId="1" applyFont="1" applyFill="1" applyBorder="1" applyAlignment="1">
      <alignment horizontal="center" vertical="center" wrapText="1"/>
    </xf>
    <xf numFmtId="44" fontId="6" fillId="4" borderId="15" xfId="1" applyFont="1" applyFill="1" applyBorder="1" applyAlignment="1">
      <alignment horizontal="center" vertical="center" wrapText="1"/>
    </xf>
    <xf numFmtId="44" fontId="11" fillId="3" borderId="5" xfId="1" applyFont="1" applyFill="1" applyBorder="1" applyAlignment="1">
      <alignment horizontal="right" vertical="center" wrapText="1"/>
    </xf>
    <xf numFmtId="44" fontId="0" fillId="0" borderId="0" xfId="1" applyFont="1"/>
    <xf numFmtId="44" fontId="2" fillId="2" borderId="5" xfId="1" applyFont="1" applyFill="1" applyBorder="1" applyAlignment="1">
      <alignment horizontal="center" vertical="center" wrapText="1"/>
    </xf>
    <xf numFmtId="44" fontId="4" fillId="0" borderId="10" xfId="1" applyFont="1" applyBorder="1" applyAlignment="1">
      <alignment vertical="center"/>
    </xf>
    <xf numFmtId="44" fontId="4" fillId="0" borderId="2" xfId="1" applyFont="1" applyBorder="1" applyAlignment="1">
      <alignment horizontal="right" vertical="center" wrapText="1"/>
    </xf>
    <xf numFmtId="44" fontId="4" fillId="0" borderId="16" xfId="1" applyFont="1" applyBorder="1" applyAlignment="1">
      <alignment horizontal="right" vertical="center" wrapText="1"/>
    </xf>
    <xf numFmtId="44" fontId="4" fillId="0" borderId="2" xfId="1" applyFont="1" applyBorder="1" applyAlignment="1">
      <alignment horizontal="right" vertical="center"/>
    </xf>
    <xf numFmtId="44" fontId="4" fillId="0" borderId="10" xfId="1" applyFont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vertical="center" wrapText="1"/>
    </xf>
    <xf numFmtId="44" fontId="4" fillId="0" borderId="19" xfId="1" applyFont="1" applyBorder="1" applyAlignment="1">
      <alignment horizontal="right" vertical="center" wrapText="1"/>
    </xf>
    <xf numFmtId="44" fontId="4" fillId="0" borderId="21" xfId="0" applyNumberFormat="1" applyFont="1" applyBorder="1" applyAlignment="1">
      <alignment horizontal="right" vertical="center" wrapText="1"/>
    </xf>
    <xf numFmtId="164" fontId="21" fillId="0" borderId="1" xfId="0" applyNumberFormat="1" applyFont="1" applyBorder="1" applyAlignment="1">
      <alignment vertical="center" wrapText="1"/>
    </xf>
    <xf numFmtId="164" fontId="4" fillId="0" borderId="22" xfId="0" applyNumberFormat="1" applyFont="1" applyBorder="1" applyAlignment="1">
      <alignment vertical="center" wrapText="1"/>
    </xf>
    <xf numFmtId="44" fontId="4" fillId="0" borderId="23" xfId="0" applyNumberFormat="1" applyFont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right" vertical="center" wrapText="1"/>
    </xf>
    <xf numFmtId="44" fontId="4" fillId="0" borderId="10" xfId="1" applyFont="1" applyFill="1" applyBorder="1" applyAlignment="1">
      <alignment horizontal="right" vertical="center" wrapText="1"/>
    </xf>
    <xf numFmtId="0" fontId="0" fillId="0" borderId="0" xfId="0" applyFill="1"/>
    <xf numFmtId="0" fontId="21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164" fontId="4" fillId="0" borderId="17" xfId="0" applyNumberFormat="1" applyFont="1" applyBorder="1" applyAlignment="1">
      <alignment vertical="center" wrapText="1"/>
    </xf>
    <xf numFmtId="44" fontId="4" fillId="0" borderId="16" xfId="0" applyNumberFormat="1" applyFont="1" applyBorder="1" applyAlignment="1">
      <alignment horizontal="right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15" fillId="4" borderId="0" xfId="0" applyFont="1" applyFill="1" applyBorder="1" applyAlignment="1">
      <alignment horizontal="left" vertical="center" wrapText="1"/>
    </xf>
    <xf numFmtId="0" fontId="15" fillId="4" borderId="15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9" fillId="3" borderId="3" xfId="0" applyFont="1" applyFill="1" applyBorder="1" applyAlignment="1">
      <alignment horizontal="right" vertical="center" wrapText="1"/>
    </xf>
    <xf numFmtId="0" fontId="19" fillId="3" borderId="6" xfId="0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right" vertical="center" wrapText="1"/>
    </xf>
  </cellXfs>
  <cellStyles count="3">
    <cellStyle name="Euro" xfId="2"/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57"/>
  <sheetViews>
    <sheetView tabSelected="1" workbookViewId="0">
      <selection activeCell="A30" sqref="A30:F30"/>
    </sheetView>
  </sheetViews>
  <sheetFormatPr baseColWidth="10" defaultRowHeight="14.4"/>
  <cols>
    <col min="1" max="1" width="4.44140625" bestFit="1" customWidth="1"/>
    <col min="2" max="2" width="52" customWidth="1"/>
    <col min="3" max="3" width="6.6640625" customWidth="1"/>
    <col min="4" max="4" width="5.6640625" bestFit="1" customWidth="1"/>
    <col min="5" max="5" width="10.44140625" bestFit="1" customWidth="1"/>
    <col min="6" max="6" width="13.6640625" style="42" customWidth="1"/>
    <col min="10" max="10" width="52.44140625" bestFit="1" customWidth="1"/>
  </cols>
  <sheetData>
    <row r="1" spans="1:6" ht="10.5" customHeight="1">
      <c r="A1" s="81" t="s">
        <v>49</v>
      </c>
      <c r="B1" s="81"/>
      <c r="C1" s="81"/>
      <c r="D1" s="81"/>
      <c r="E1" s="81"/>
      <c r="F1" s="81"/>
    </row>
    <row r="2" spans="1:6" ht="11.25" customHeight="1">
      <c r="A2" s="81"/>
      <c r="B2" s="81"/>
      <c r="C2" s="81"/>
      <c r="D2" s="81"/>
      <c r="E2" s="81"/>
      <c r="F2" s="81"/>
    </row>
    <row r="3" spans="1:6" ht="18.75" customHeight="1">
      <c r="A3" s="82" t="s">
        <v>42</v>
      </c>
      <c r="B3" s="82"/>
      <c r="C3" s="82"/>
      <c r="D3" s="82"/>
      <c r="E3" s="82"/>
      <c r="F3" s="82"/>
    </row>
    <row r="4" spans="1:6" ht="15.75" customHeight="1">
      <c r="A4" s="82" t="s">
        <v>53</v>
      </c>
      <c r="B4" s="82"/>
      <c r="C4" s="82"/>
      <c r="D4" s="82"/>
      <c r="E4" s="82"/>
      <c r="F4" s="82"/>
    </row>
    <row r="5" spans="1:6">
      <c r="A5" s="79" t="s">
        <v>50</v>
      </c>
      <c r="B5" s="79"/>
      <c r="C5" s="79"/>
      <c r="D5" s="79"/>
      <c r="E5" s="79"/>
      <c r="F5" s="79"/>
    </row>
    <row r="6" spans="1:6" ht="16.5" customHeight="1">
      <c r="A6" s="79"/>
      <c r="B6" s="79"/>
      <c r="C6" s="79"/>
      <c r="D6" s="79"/>
      <c r="E6" s="79"/>
      <c r="F6" s="79"/>
    </row>
    <row r="7" spans="1:6" ht="15" thickBot="1">
      <c r="A7" s="80"/>
      <c r="B7" s="80"/>
      <c r="C7" s="80"/>
      <c r="D7" s="80"/>
      <c r="E7" s="80"/>
      <c r="F7" s="80"/>
    </row>
    <row r="8" spans="1:6" ht="15.75" customHeight="1" thickBot="1">
      <c r="A8" s="86" t="s">
        <v>0</v>
      </c>
      <c r="B8" s="87"/>
      <c r="C8" s="1" t="s">
        <v>1</v>
      </c>
      <c r="D8" s="1" t="s">
        <v>2</v>
      </c>
      <c r="E8" s="2" t="s">
        <v>3</v>
      </c>
      <c r="F8" s="43" t="s">
        <v>4</v>
      </c>
    </row>
    <row r="9" spans="1:6" ht="15.75" customHeight="1" thickBot="1">
      <c r="A9" s="83" t="s">
        <v>10</v>
      </c>
      <c r="B9" s="84"/>
      <c r="C9" s="84"/>
      <c r="D9" s="84"/>
      <c r="E9" s="84"/>
      <c r="F9" s="85"/>
    </row>
    <row r="10" spans="1:6" ht="15.75" customHeight="1">
      <c r="A10" s="3" t="s">
        <v>5</v>
      </c>
      <c r="B10" s="4" t="s">
        <v>11</v>
      </c>
      <c r="C10" s="5" t="s">
        <v>8</v>
      </c>
      <c r="D10" s="6">
        <v>1</v>
      </c>
      <c r="E10" s="17"/>
      <c r="F10" s="10">
        <f>D10*E10</f>
        <v>0</v>
      </c>
    </row>
    <row r="11" spans="1:6" ht="15.75" customHeight="1" thickBot="1">
      <c r="A11" s="3" t="s">
        <v>15</v>
      </c>
      <c r="B11" s="4" t="s">
        <v>60</v>
      </c>
      <c r="C11" s="5" t="s">
        <v>8</v>
      </c>
      <c r="D11" s="6">
        <v>1</v>
      </c>
      <c r="E11" s="17"/>
      <c r="F11" s="10">
        <f>D11*E11</f>
        <v>0</v>
      </c>
    </row>
    <row r="12" spans="1:6" ht="15.75" customHeight="1" thickBot="1">
      <c r="A12" s="88" t="str">
        <f>A9</f>
        <v>TRAVAUX PREPARATOIRES</v>
      </c>
      <c r="B12" s="89"/>
      <c r="C12" s="89"/>
      <c r="D12" s="89"/>
      <c r="E12" s="90"/>
      <c r="F12" s="11">
        <f>F10+F11</f>
        <v>0</v>
      </c>
    </row>
    <row r="13" spans="1:6" ht="15.75" customHeight="1" thickBot="1">
      <c r="A13" s="83" t="s">
        <v>9</v>
      </c>
      <c r="B13" s="84"/>
      <c r="C13" s="84"/>
      <c r="D13" s="84"/>
      <c r="E13" s="84"/>
      <c r="F13" s="85"/>
    </row>
    <row r="14" spans="1:6" ht="15.6">
      <c r="A14" s="3" t="s">
        <v>32</v>
      </c>
      <c r="B14" s="4" t="s">
        <v>39</v>
      </c>
      <c r="C14" s="5" t="s">
        <v>6</v>
      </c>
      <c r="D14" s="6">
        <v>192</v>
      </c>
      <c r="E14" s="25"/>
      <c r="F14" s="10">
        <f>E14*D14</f>
        <v>0</v>
      </c>
    </row>
    <row r="15" spans="1:6">
      <c r="A15" s="3" t="s">
        <v>33</v>
      </c>
      <c r="B15" s="4" t="s">
        <v>43</v>
      </c>
      <c r="C15" s="5" t="s">
        <v>8</v>
      </c>
      <c r="D15" s="6">
        <v>1</v>
      </c>
      <c r="E15" s="25"/>
      <c r="F15" s="10">
        <f>E15*D15</f>
        <v>0</v>
      </c>
    </row>
    <row r="16" spans="1:6" ht="15" thickBot="1">
      <c r="A16" s="3" t="s">
        <v>16</v>
      </c>
      <c r="B16" s="4" t="s">
        <v>54</v>
      </c>
      <c r="C16" s="5" t="s">
        <v>8</v>
      </c>
      <c r="D16" s="6">
        <v>1</v>
      </c>
      <c r="E16" s="25"/>
      <c r="F16" s="10">
        <f>E16*D16</f>
        <v>0</v>
      </c>
    </row>
    <row r="17" spans="1:256" ht="15.75" customHeight="1" thickBot="1">
      <c r="A17" s="88" t="str">
        <f>A13</f>
        <v>TERRASSEMENTS</v>
      </c>
      <c r="B17" s="89"/>
      <c r="C17" s="89"/>
      <c r="D17" s="89"/>
      <c r="E17" s="90"/>
      <c r="F17" s="11">
        <f>SUM(F14:F16)</f>
        <v>0</v>
      </c>
    </row>
    <row r="18" spans="1:256" ht="15.75" customHeight="1" thickBot="1">
      <c r="A18" s="83" t="s">
        <v>36</v>
      </c>
      <c r="B18" s="84"/>
      <c r="C18" s="84"/>
      <c r="D18" s="84"/>
      <c r="E18" s="84"/>
      <c r="F18" s="85"/>
      <c r="G18" s="8"/>
      <c r="H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</row>
    <row r="19" spans="1:256" s="68" customFormat="1" ht="15.6">
      <c r="A19" s="63" t="s">
        <v>17</v>
      </c>
      <c r="B19" s="64" t="s">
        <v>75</v>
      </c>
      <c r="C19" s="65" t="s">
        <v>6</v>
      </c>
      <c r="D19" s="62">
        <v>22.5</v>
      </c>
      <c r="E19" s="66"/>
      <c r="F19" s="67">
        <f>D19*E19</f>
        <v>0</v>
      </c>
    </row>
    <row r="20" spans="1:256" s="68" customFormat="1" ht="15.6">
      <c r="A20" s="63" t="s">
        <v>18</v>
      </c>
      <c r="B20" s="64" t="s">
        <v>68</v>
      </c>
      <c r="C20" s="65" t="s">
        <v>6</v>
      </c>
      <c r="D20" s="62">
        <v>6</v>
      </c>
      <c r="E20" s="66"/>
      <c r="F20" s="67">
        <f>D20*E20</f>
        <v>0</v>
      </c>
    </row>
    <row r="21" spans="1:256" s="68" customFormat="1" ht="15" thickBot="1">
      <c r="A21" s="63" t="s">
        <v>19</v>
      </c>
      <c r="B21" s="64" t="s">
        <v>70</v>
      </c>
      <c r="C21" s="65" t="s">
        <v>8</v>
      </c>
      <c r="D21" s="62">
        <v>1</v>
      </c>
      <c r="E21" s="66"/>
      <c r="F21" s="67">
        <f>D21*E21</f>
        <v>0</v>
      </c>
    </row>
    <row r="22" spans="1:256" ht="15.75" customHeight="1" thickBot="1">
      <c r="A22" s="88" t="str">
        <f>A18</f>
        <v>AMENAGEMENT DIVERS</v>
      </c>
      <c r="B22" s="89"/>
      <c r="C22" s="89"/>
      <c r="D22" s="89"/>
      <c r="E22" s="90"/>
      <c r="F22" s="11">
        <f>SUM(F19:F21)</f>
        <v>0</v>
      </c>
    </row>
    <row r="23" spans="1:256" ht="15.75" customHeight="1" thickBot="1">
      <c r="A23" s="83" t="s">
        <v>40</v>
      </c>
      <c r="B23" s="84"/>
      <c r="C23" s="84"/>
      <c r="D23" s="84"/>
      <c r="E23" s="84"/>
      <c r="F23" s="85"/>
    </row>
    <row r="24" spans="1:256" ht="15.75" customHeight="1">
      <c r="A24" s="9" t="s">
        <v>20</v>
      </c>
      <c r="B24" s="4" t="s">
        <v>76</v>
      </c>
      <c r="C24" s="5" t="s">
        <v>8</v>
      </c>
      <c r="D24" s="6">
        <v>1</v>
      </c>
      <c r="E24" s="25"/>
      <c r="F24" s="44">
        <f t="shared" ref="F24" si="0">D24*E24</f>
        <v>0</v>
      </c>
    </row>
    <row r="25" spans="1:256">
      <c r="A25" s="9" t="s">
        <v>21</v>
      </c>
      <c r="B25" s="4" t="s">
        <v>41</v>
      </c>
      <c r="C25" s="5" t="s">
        <v>8</v>
      </c>
      <c r="D25" s="6">
        <v>1</v>
      </c>
      <c r="E25" s="25"/>
      <c r="F25" s="44">
        <f t="shared" ref="F25:F28" si="1">D25*E25</f>
        <v>0</v>
      </c>
    </row>
    <row r="26" spans="1:256" ht="26.4">
      <c r="A26" s="9" t="s">
        <v>22</v>
      </c>
      <c r="B26" s="4" t="s">
        <v>44</v>
      </c>
      <c r="C26" s="5" t="s">
        <v>6</v>
      </c>
      <c r="D26" s="6">
        <v>62</v>
      </c>
      <c r="E26" s="25"/>
      <c r="F26" s="44">
        <f t="shared" si="1"/>
        <v>0</v>
      </c>
    </row>
    <row r="27" spans="1:256" ht="26.4">
      <c r="A27" s="9" t="s">
        <v>23</v>
      </c>
      <c r="B27" s="4" t="s">
        <v>77</v>
      </c>
      <c r="C27" s="5" t="s">
        <v>61</v>
      </c>
      <c r="D27" s="6">
        <v>370</v>
      </c>
      <c r="E27" s="25"/>
      <c r="F27" s="44">
        <f t="shared" si="1"/>
        <v>0</v>
      </c>
    </row>
    <row r="28" spans="1:256" ht="15" thickBot="1">
      <c r="A28" s="9" t="s">
        <v>24</v>
      </c>
      <c r="B28" s="4" t="s">
        <v>85</v>
      </c>
      <c r="C28" s="5" t="s">
        <v>8</v>
      </c>
      <c r="D28" s="6">
        <v>1</v>
      </c>
      <c r="E28" s="25"/>
      <c r="F28" s="44">
        <f t="shared" si="1"/>
        <v>0</v>
      </c>
    </row>
    <row r="29" spans="1:256" ht="15.75" customHeight="1" thickBot="1">
      <c r="A29" s="88" t="str">
        <f>A23</f>
        <v>TERRAIN DE BEACH SPORT</v>
      </c>
      <c r="B29" s="89"/>
      <c r="C29" s="89"/>
      <c r="D29" s="89"/>
      <c r="E29" s="90"/>
      <c r="F29" s="11">
        <f>SUM(F24:F28)</f>
        <v>0</v>
      </c>
    </row>
    <row r="30" spans="1:256" ht="15" thickBot="1">
      <c r="A30" s="93" t="s">
        <v>55</v>
      </c>
      <c r="B30" s="94"/>
      <c r="C30" s="94"/>
      <c r="D30" s="94"/>
      <c r="E30" s="94"/>
      <c r="F30" s="95"/>
    </row>
    <row r="31" spans="1:256">
      <c r="A31" s="18" t="s">
        <v>34</v>
      </c>
      <c r="B31" s="16" t="s">
        <v>81</v>
      </c>
      <c r="C31" s="20" t="s">
        <v>8</v>
      </c>
      <c r="D31" s="20">
        <v>1</v>
      </c>
      <c r="E31" s="19"/>
      <c r="F31" s="44">
        <f>D31*E31</f>
        <v>0</v>
      </c>
    </row>
    <row r="32" spans="1:256" ht="15.75" customHeight="1" thickBot="1">
      <c r="A32" s="18" t="s">
        <v>25</v>
      </c>
      <c r="B32" s="7" t="s">
        <v>78</v>
      </c>
      <c r="C32" s="12" t="s">
        <v>1</v>
      </c>
      <c r="D32" s="12">
        <v>2</v>
      </c>
      <c r="E32" s="13"/>
      <c r="F32" s="44">
        <f>D32*E32</f>
        <v>0</v>
      </c>
    </row>
    <row r="33" spans="1:6" ht="15.75" customHeight="1" thickBot="1">
      <c r="A33" s="88" t="str">
        <f>A30</f>
        <v>TRAVAUX DE FILETS</v>
      </c>
      <c r="B33" s="89"/>
      <c r="C33" s="89"/>
      <c r="D33" s="89"/>
      <c r="E33" s="90"/>
      <c r="F33" s="11">
        <f>SUM(F31:F32)</f>
        <v>0</v>
      </c>
    </row>
    <row r="34" spans="1:6" ht="15.75" customHeight="1" thickBot="1">
      <c r="A34" s="83" t="s">
        <v>13</v>
      </c>
      <c r="B34" s="84"/>
      <c r="C34" s="84"/>
      <c r="D34" s="84"/>
      <c r="E34" s="84"/>
      <c r="F34" s="85"/>
    </row>
    <row r="35" spans="1:6">
      <c r="A35" s="75" t="s">
        <v>35</v>
      </c>
      <c r="B35" s="71" t="s">
        <v>79</v>
      </c>
      <c r="C35" s="72" t="s">
        <v>62</v>
      </c>
      <c r="D35" s="72">
        <v>1</v>
      </c>
      <c r="E35" s="73"/>
      <c r="F35" s="74">
        <f>D35*E35</f>
        <v>0</v>
      </c>
    </row>
    <row r="36" spans="1:6">
      <c r="A36" s="18" t="s">
        <v>26</v>
      </c>
      <c r="B36" s="60" t="s">
        <v>69</v>
      </c>
      <c r="C36" s="62" t="s">
        <v>7</v>
      </c>
      <c r="D36" s="62">
        <v>20</v>
      </c>
      <c r="E36" s="17"/>
      <c r="F36" s="55">
        <f>D36*E36</f>
        <v>0</v>
      </c>
    </row>
    <row r="37" spans="1:6" ht="15.75" customHeight="1">
      <c r="A37" s="18" t="s">
        <v>27</v>
      </c>
      <c r="B37" s="60" t="s">
        <v>63</v>
      </c>
      <c r="C37" s="59" t="s">
        <v>7</v>
      </c>
      <c r="D37" s="59">
        <v>22</v>
      </c>
      <c r="E37" s="56"/>
      <c r="F37" s="55">
        <f t="shared" ref="F37:F39" si="2">D37*E37</f>
        <v>0</v>
      </c>
    </row>
    <row r="38" spans="1:6">
      <c r="A38" s="18" t="s">
        <v>28</v>
      </c>
      <c r="B38" s="60" t="s">
        <v>80</v>
      </c>
      <c r="C38" s="59" t="s">
        <v>8</v>
      </c>
      <c r="D38" s="59">
        <v>1</v>
      </c>
      <c r="E38" s="56"/>
      <c r="F38" s="55">
        <f t="shared" si="2"/>
        <v>0</v>
      </c>
    </row>
    <row r="39" spans="1:6" ht="15" thickBot="1">
      <c r="A39" s="76" t="s">
        <v>29</v>
      </c>
      <c r="B39" s="61" t="s">
        <v>82</v>
      </c>
      <c r="C39" s="69" t="s">
        <v>8</v>
      </c>
      <c r="D39" s="70">
        <v>1</v>
      </c>
      <c r="E39" s="57"/>
      <c r="F39" s="58">
        <f t="shared" si="2"/>
        <v>0</v>
      </c>
    </row>
    <row r="40" spans="1:6" ht="15" thickBot="1">
      <c r="A40" s="50"/>
      <c r="B40" s="51"/>
      <c r="C40" s="52"/>
      <c r="D40" s="52"/>
      <c r="E40" s="53"/>
      <c r="F40" s="54"/>
    </row>
    <row r="41" spans="1:6" ht="15.75" customHeight="1" thickBot="1">
      <c r="A41" s="88" t="str">
        <f>A34</f>
        <v>EAUX PLUVIALES</v>
      </c>
      <c r="B41" s="89"/>
      <c r="C41" s="89"/>
      <c r="D41" s="89"/>
      <c r="E41" s="90"/>
      <c r="F41" s="11">
        <f>SUM(F35:F39)</f>
        <v>0</v>
      </c>
    </row>
    <row r="42" spans="1:6" ht="15" thickBot="1">
      <c r="A42" s="93" t="s">
        <v>14</v>
      </c>
      <c r="B42" s="94"/>
      <c r="C42" s="94"/>
      <c r="D42" s="94"/>
      <c r="E42" s="94"/>
      <c r="F42" s="95"/>
    </row>
    <row r="43" spans="1:6">
      <c r="A43" s="9" t="s">
        <v>45</v>
      </c>
      <c r="B43" s="26" t="s">
        <v>83</v>
      </c>
      <c r="C43" s="27" t="s">
        <v>31</v>
      </c>
      <c r="D43" s="27">
        <v>4</v>
      </c>
      <c r="E43" s="28"/>
      <c r="F43" s="46">
        <f>D43*E43</f>
        <v>0</v>
      </c>
    </row>
    <row r="44" spans="1:6" ht="26.4">
      <c r="A44" s="9" t="s">
        <v>30</v>
      </c>
      <c r="B44" s="29" t="s">
        <v>56</v>
      </c>
      <c r="C44" s="30" t="s">
        <v>1</v>
      </c>
      <c r="D44" s="30">
        <v>8</v>
      </c>
      <c r="E44" s="31"/>
      <c r="F44" s="47">
        <f>D44*E44</f>
        <v>0</v>
      </c>
    </row>
    <row r="45" spans="1:6" ht="26.4">
      <c r="A45" s="9" t="s">
        <v>64</v>
      </c>
      <c r="B45" s="32" t="s">
        <v>58</v>
      </c>
      <c r="C45" s="30" t="s">
        <v>7</v>
      </c>
      <c r="D45" s="49">
        <v>25</v>
      </c>
      <c r="E45" s="31"/>
      <c r="F45" s="47">
        <f t="shared" ref="F45:F49" si="3">D45*E45</f>
        <v>0</v>
      </c>
    </row>
    <row r="46" spans="1:6">
      <c r="A46" s="9" t="s">
        <v>65</v>
      </c>
      <c r="B46" s="29" t="s">
        <v>59</v>
      </c>
      <c r="C46" s="30" t="s">
        <v>7</v>
      </c>
      <c r="D46" s="49">
        <v>25</v>
      </c>
      <c r="E46" s="31"/>
      <c r="F46" s="47">
        <f t="shared" si="3"/>
        <v>0</v>
      </c>
    </row>
    <row r="47" spans="1:6">
      <c r="A47" s="9" t="s">
        <v>66</v>
      </c>
      <c r="B47" s="29" t="s">
        <v>46</v>
      </c>
      <c r="C47" s="30" t="s">
        <v>1</v>
      </c>
      <c r="D47" s="30">
        <v>1</v>
      </c>
      <c r="E47" s="31"/>
      <c r="F47" s="47">
        <f t="shared" si="3"/>
        <v>0</v>
      </c>
    </row>
    <row r="48" spans="1:6">
      <c r="A48" s="9" t="s">
        <v>67</v>
      </c>
      <c r="B48" s="29" t="s">
        <v>48</v>
      </c>
      <c r="C48" s="30" t="s">
        <v>1</v>
      </c>
      <c r="D48" s="30">
        <v>1</v>
      </c>
      <c r="E48" s="31"/>
      <c r="F48" s="47">
        <f t="shared" si="3"/>
        <v>0</v>
      </c>
    </row>
    <row r="49" spans="1:6">
      <c r="A49" s="9" t="s">
        <v>72</v>
      </c>
      <c r="B49" s="29" t="s">
        <v>47</v>
      </c>
      <c r="C49" s="30" t="s">
        <v>8</v>
      </c>
      <c r="D49" s="30">
        <v>1</v>
      </c>
      <c r="E49" s="31"/>
      <c r="F49" s="47">
        <f t="shared" si="3"/>
        <v>0</v>
      </c>
    </row>
    <row r="50" spans="1:6" ht="15.75" customHeight="1" thickBot="1">
      <c r="A50" s="9" t="s">
        <v>73</v>
      </c>
      <c r="B50" s="21" t="s">
        <v>57</v>
      </c>
      <c r="C50" s="22" t="s">
        <v>8</v>
      </c>
      <c r="D50" s="22">
        <v>1</v>
      </c>
      <c r="E50" s="23"/>
      <c r="F50" s="48">
        <f>D50*E50</f>
        <v>0</v>
      </c>
    </row>
    <row r="51" spans="1:6" ht="15.75" customHeight="1" thickBot="1">
      <c r="A51" s="88" t="str">
        <f>A42</f>
        <v>ECLAIRAGE PUBLIC</v>
      </c>
      <c r="B51" s="89"/>
      <c r="C51" s="89"/>
      <c r="D51" s="89"/>
      <c r="E51" s="90"/>
      <c r="F51" s="11">
        <f>SUM(F43:F50)</f>
        <v>0</v>
      </c>
    </row>
    <row r="52" spans="1:6" ht="15.75" customHeight="1" thickBot="1">
      <c r="A52" s="83" t="s">
        <v>71</v>
      </c>
      <c r="B52" s="84"/>
      <c r="C52" s="84"/>
      <c r="D52" s="84"/>
      <c r="E52" s="84"/>
      <c r="F52" s="85"/>
    </row>
    <row r="53" spans="1:6" ht="27" thickBot="1">
      <c r="A53" s="24" t="s">
        <v>74</v>
      </c>
      <c r="B53" s="16" t="s">
        <v>84</v>
      </c>
      <c r="C53" s="14" t="s">
        <v>8</v>
      </c>
      <c r="D53" s="14">
        <v>1</v>
      </c>
      <c r="E53" s="15"/>
      <c r="F53" s="45">
        <f>D53*E53</f>
        <v>0</v>
      </c>
    </row>
    <row r="54" spans="1:6" ht="15.75" customHeight="1" thickBot="1">
      <c r="A54" s="88" t="str">
        <f>A52</f>
        <v>LOCAL ET CARBETS</v>
      </c>
      <c r="B54" s="89"/>
      <c r="C54" s="89"/>
      <c r="D54" s="89"/>
      <c r="E54" s="90"/>
      <c r="F54" s="11">
        <f>SUM(F53:F53)</f>
        <v>0</v>
      </c>
    </row>
    <row r="55" spans="1:6" ht="15" thickBot="1">
      <c r="A55" s="91"/>
      <c r="B55" s="92"/>
      <c r="C55" s="88" t="s">
        <v>37</v>
      </c>
      <c r="D55" s="89"/>
      <c r="E55" s="89"/>
      <c r="F55" s="11">
        <f>F12+F17+F22+F29+F33+F41+F51+F54</f>
        <v>0</v>
      </c>
    </row>
    <row r="56" spans="1:6" s="33" customFormat="1" ht="15" customHeight="1">
      <c r="A56" s="77" t="s">
        <v>51</v>
      </c>
      <c r="B56" s="77"/>
      <c r="C56" s="78"/>
      <c r="D56" s="78"/>
      <c r="E56" s="78"/>
      <c r="F56" s="78"/>
    </row>
    <row r="57" spans="1:6">
      <c r="A57" s="77"/>
      <c r="B57" s="77"/>
      <c r="C57" s="77"/>
      <c r="D57" s="77"/>
      <c r="E57" s="77"/>
      <c r="F57" s="77"/>
    </row>
  </sheetData>
  <mergeCells count="24">
    <mergeCell ref="A52:F52"/>
    <mergeCell ref="A54:E54"/>
    <mergeCell ref="A33:E33"/>
    <mergeCell ref="A18:F18"/>
    <mergeCell ref="A22:E22"/>
    <mergeCell ref="A42:F42"/>
    <mergeCell ref="A51:E51"/>
    <mergeCell ref="A41:E41"/>
    <mergeCell ref="A56:F57"/>
    <mergeCell ref="A5:F7"/>
    <mergeCell ref="A1:F2"/>
    <mergeCell ref="A3:F3"/>
    <mergeCell ref="A4:F4"/>
    <mergeCell ref="A9:F9"/>
    <mergeCell ref="A8:B8"/>
    <mergeCell ref="A12:E12"/>
    <mergeCell ref="A29:E29"/>
    <mergeCell ref="A23:F23"/>
    <mergeCell ref="A13:F13"/>
    <mergeCell ref="A17:E17"/>
    <mergeCell ref="A34:F34"/>
    <mergeCell ref="C55:E55"/>
    <mergeCell ref="A55:B55"/>
    <mergeCell ref="A30:F30"/>
  </mergeCells>
  <printOptions horizontalCentered="1"/>
  <pageMargins left="0.39370078740157483" right="0.39370078740157483" top="0.39370078740157483" bottom="0.39370078740157483" header="0.19685039370078741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30"/>
  <sheetViews>
    <sheetView workbookViewId="0">
      <selection activeCell="H4" sqref="H4"/>
    </sheetView>
  </sheetViews>
  <sheetFormatPr baseColWidth="10" defaultRowHeight="14.4"/>
  <cols>
    <col min="1" max="1" width="4.44140625" bestFit="1" customWidth="1"/>
    <col min="2" max="2" width="52" customWidth="1"/>
    <col min="3" max="3" width="6.6640625" customWidth="1"/>
    <col min="4" max="4" width="5.6640625" bestFit="1" customWidth="1"/>
    <col min="5" max="5" width="10.44140625" bestFit="1" customWidth="1"/>
    <col min="6" max="6" width="13.6640625" style="42" customWidth="1"/>
    <col min="10" max="10" width="52.44140625" bestFit="1" customWidth="1"/>
  </cols>
  <sheetData>
    <row r="1" spans="1:256" ht="10.5" customHeight="1">
      <c r="A1" s="104" t="s">
        <v>52</v>
      </c>
      <c r="B1" s="104"/>
      <c r="C1" s="104"/>
      <c r="D1" s="104"/>
      <c r="E1" s="104"/>
      <c r="F1" s="104"/>
    </row>
    <row r="2" spans="1:256" ht="11.25" customHeight="1">
      <c r="A2" s="104"/>
      <c r="B2" s="104"/>
      <c r="C2" s="104"/>
      <c r="D2" s="104"/>
      <c r="E2" s="104"/>
      <c r="F2" s="104"/>
    </row>
    <row r="3" spans="1:256" ht="18.75" customHeight="1">
      <c r="A3" s="105" t="s">
        <v>42</v>
      </c>
      <c r="B3" s="105"/>
      <c r="C3" s="105"/>
      <c r="D3" s="105"/>
      <c r="E3" s="105"/>
      <c r="F3" s="105"/>
    </row>
    <row r="4" spans="1:256" ht="15.75" customHeight="1">
      <c r="A4" s="105" t="s">
        <v>53</v>
      </c>
      <c r="B4" s="105"/>
      <c r="C4" s="105"/>
      <c r="D4" s="105"/>
      <c r="E4" s="105"/>
      <c r="F4" s="105"/>
    </row>
    <row r="5" spans="1:256">
      <c r="A5" s="79" t="s">
        <v>50</v>
      </c>
      <c r="B5" s="106"/>
      <c r="C5" s="106"/>
      <c r="D5" s="106"/>
      <c r="E5" s="106"/>
      <c r="F5" s="106"/>
    </row>
    <row r="6" spans="1:256" ht="16.5" customHeight="1">
      <c r="A6" s="106"/>
      <c r="B6" s="106"/>
      <c r="C6" s="106"/>
      <c r="D6" s="106"/>
      <c r="E6" s="106"/>
      <c r="F6" s="106"/>
    </row>
    <row r="7" spans="1:256" ht="15" thickBot="1">
      <c r="A7" s="107"/>
      <c r="B7" s="107"/>
      <c r="C7" s="107"/>
      <c r="D7" s="107"/>
      <c r="E7" s="107"/>
      <c r="F7" s="107"/>
    </row>
    <row r="8" spans="1:256" ht="15.75" customHeight="1" thickBot="1">
      <c r="A8" s="108" t="s">
        <v>0</v>
      </c>
      <c r="B8" s="109"/>
      <c r="C8" s="34" t="s">
        <v>1</v>
      </c>
      <c r="D8" s="34" t="s">
        <v>2</v>
      </c>
      <c r="E8" s="35" t="s">
        <v>3</v>
      </c>
      <c r="F8" s="39" t="s">
        <v>4</v>
      </c>
    </row>
    <row r="9" spans="1:256" ht="15.75" customHeight="1" thickBot="1">
      <c r="A9" s="101" t="s">
        <v>10</v>
      </c>
      <c r="B9" s="102"/>
      <c r="C9" s="102"/>
      <c r="D9" s="102"/>
      <c r="E9" s="102"/>
      <c r="F9" s="103"/>
    </row>
    <row r="10" spans="1:256" ht="15.75" customHeight="1" thickBot="1">
      <c r="A10" s="99" t="str">
        <f>A9</f>
        <v>TRAVAUX PREPARATOIRES</v>
      </c>
      <c r="B10" s="100"/>
      <c r="C10" s="100"/>
      <c r="D10" s="100"/>
      <c r="E10" s="110"/>
      <c r="F10" s="11">
        <f>'DPGF BEACH SPORT'!F12</f>
        <v>0</v>
      </c>
    </row>
    <row r="11" spans="1:256" ht="15.75" customHeight="1" thickBot="1">
      <c r="A11" s="101" t="s">
        <v>9</v>
      </c>
      <c r="B11" s="102"/>
      <c r="C11" s="102"/>
      <c r="D11" s="102"/>
      <c r="E11" s="102"/>
      <c r="F11" s="103"/>
    </row>
    <row r="12" spans="1:256" ht="15.75" customHeight="1" thickBot="1">
      <c r="A12" s="99" t="str">
        <f>A11</f>
        <v>TERRASSEMENTS</v>
      </c>
      <c r="B12" s="100"/>
      <c r="C12" s="100"/>
      <c r="D12" s="100"/>
      <c r="E12" s="110"/>
      <c r="F12" s="11">
        <f>'DPGF BEACH SPORT'!F17</f>
        <v>0</v>
      </c>
    </row>
    <row r="13" spans="1:256" ht="15" thickBot="1">
      <c r="A13" s="101" t="s">
        <v>36</v>
      </c>
      <c r="B13" s="102"/>
      <c r="C13" s="102"/>
      <c r="D13" s="102"/>
      <c r="E13" s="102"/>
      <c r="F13" s="103"/>
    </row>
    <row r="14" spans="1:256" ht="15" thickBot="1">
      <c r="A14" s="99" t="str">
        <f>A13</f>
        <v>AMENAGEMENT DIVERS</v>
      </c>
      <c r="B14" s="100"/>
      <c r="C14" s="100"/>
      <c r="D14" s="100"/>
      <c r="E14" s="110"/>
      <c r="F14" s="11">
        <f>'DPGF BEACH SPORT'!F22</f>
        <v>0</v>
      </c>
    </row>
    <row r="15" spans="1:256" ht="15.75" customHeight="1" thickBot="1">
      <c r="A15" s="101" t="s">
        <v>40</v>
      </c>
      <c r="B15" s="102"/>
      <c r="C15" s="102"/>
      <c r="D15" s="102"/>
      <c r="E15" s="102"/>
      <c r="F15" s="103"/>
    </row>
    <row r="16" spans="1:256" ht="15.75" customHeight="1" thickBot="1">
      <c r="A16" s="99" t="str">
        <f>A15</f>
        <v>TERRAIN DE BEACH SPORT</v>
      </c>
      <c r="B16" s="100"/>
      <c r="C16" s="100"/>
      <c r="D16" s="100"/>
      <c r="E16" s="110"/>
      <c r="F16" s="11">
        <f>'DPGF BEACH SPORT'!F29</f>
        <v>0</v>
      </c>
      <c r="G16" s="8"/>
      <c r="H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</row>
    <row r="17" spans="1:6" ht="15" thickBot="1">
      <c r="A17" s="96" t="s">
        <v>55</v>
      </c>
      <c r="B17" s="97"/>
      <c r="C17" s="97"/>
      <c r="D17" s="97"/>
      <c r="E17" s="97"/>
      <c r="F17" s="98"/>
    </row>
    <row r="18" spans="1:6" ht="15" thickBot="1">
      <c r="A18" s="99" t="str">
        <f>A17</f>
        <v>TRAVAUX DE FILETS</v>
      </c>
      <c r="B18" s="100"/>
      <c r="C18" s="100"/>
      <c r="D18" s="100"/>
      <c r="E18" s="110"/>
      <c r="F18" s="11">
        <f>'DPGF BEACH SPORT'!F33</f>
        <v>0</v>
      </c>
    </row>
    <row r="19" spans="1:6" ht="15" thickBot="1">
      <c r="A19" s="101" t="s">
        <v>13</v>
      </c>
      <c r="B19" s="102"/>
      <c r="C19" s="102"/>
      <c r="D19" s="102"/>
      <c r="E19" s="102"/>
      <c r="F19" s="103"/>
    </row>
    <row r="20" spans="1:6" ht="15.75" customHeight="1" thickBot="1">
      <c r="A20" s="99" t="str">
        <f>A19</f>
        <v>EAUX PLUVIALES</v>
      </c>
      <c r="B20" s="100"/>
      <c r="C20" s="100"/>
      <c r="D20" s="100"/>
      <c r="E20" s="110"/>
      <c r="F20" s="11">
        <f>'DPGF BEACH SPORT'!F41</f>
        <v>0</v>
      </c>
    </row>
    <row r="21" spans="1:6" ht="15.75" customHeight="1" thickBot="1">
      <c r="A21" s="96" t="s">
        <v>14</v>
      </c>
      <c r="B21" s="97"/>
      <c r="C21" s="97"/>
      <c r="D21" s="97"/>
      <c r="E21" s="97"/>
      <c r="F21" s="98"/>
    </row>
    <row r="22" spans="1:6" ht="15" thickBot="1">
      <c r="A22" s="99" t="str">
        <f>A21</f>
        <v>ECLAIRAGE PUBLIC</v>
      </c>
      <c r="B22" s="100"/>
      <c r="C22" s="100"/>
      <c r="D22" s="100"/>
      <c r="E22" s="110"/>
      <c r="F22" s="11">
        <f>'DPGF BEACH SPORT'!F51</f>
        <v>0</v>
      </c>
    </row>
    <row r="23" spans="1:6" ht="15.75" customHeight="1" thickBot="1">
      <c r="A23" s="96" t="s">
        <v>71</v>
      </c>
      <c r="B23" s="97"/>
      <c r="C23" s="97"/>
      <c r="D23" s="97"/>
      <c r="E23" s="97"/>
      <c r="F23" s="98"/>
    </row>
    <row r="24" spans="1:6" ht="15" thickBot="1">
      <c r="A24" s="99" t="str">
        <f>A23</f>
        <v>LOCAL ET CARBETS</v>
      </c>
      <c r="B24" s="100"/>
      <c r="C24" s="100"/>
      <c r="D24" s="100"/>
      <c r="E24" s="110"/>
      <c r="F24" s="11">
        <f>'DPGF BEACH SPORT'!F54</f>
        <v>0</v>
      </c>
    </row>
    <row r="25" spans="1:6" ht="15" thickBot="1">
      <c r="A25" s="38"/>
      <c r="B25" s="38"/>
      <c r="C25" s="37"/>
      <c r="D25" s="37"/>
      <c r="E25" s="37"/>
      <c r="F25" s="40"/>
    </row>
    <row r="26" spans="1:6" ht="15" thickBot="1">
      <c r="A26" s="36"/>
      <c r="B26" s="36"/>
      <c r="C26" s="99" t="s">
        <v>37</v>
      </c>
      <c r="D26" s="100"/>
      <c r="E26" s="100"/>
      <c r="F26" s="11">
        <f>F10+F12+F14+F16+F18+F20+F22+F24</f>
        <v>0</v>
      </c>
    </row>
    <row r="27" spans="1:6" ht="15" thickBot="1">
      <c r="A27" s="36"/>
      <c r="B27" s="36"/>
      <c r="C27" s="99" t="s">
        <v>12</v>
      </c>
      <c r="D27" s="100"/>
      <c r="E27" s="100"/>
      <c r="F27" s="41"/>
    </row>
    <row r="28" spans="1:6" ht="15.75" customHeight="1" thickBot="1">
      <c r="A28" s="36"/>
      <c r="B28" s="36"/>
      <c r="C28" s="99" t="s">
        <v>38</v>
      </c>
      <c r="D28" s="100"/>
      <c r="E28" s="100"/>
      <c r="F28" s="11"/>
    </row>
    <row r="29" spans="1:6" s="33" customFormat="1" ht="15" customHeight="1">
      <c r="A29" s="77" t="s">
        <v>51</v>
      </c>
      <c r="B29" s="77"/>
      <c r="C29" s="78"/>
      <c r="D29" s="78"/>
      <c r="E29" s="78"/>
      <c r="F29" s="78"/>
    </row>
    <row r="30" spans="1:6">
      <c r="A30" s="77"/>
      <c r="B30" s="77"/>
      <c r="C30" s="77"/>
      <c r="D30" s="77"/>
      <c r="E30" s="77"/>
      <c r="F30" s="77"/>
    </row>
  </sheetData>
  <mergeCells count="25">
    <mergeCell ref="C27:E27"/>
    <mergeCell ref="C28:E28"/>
    <mergeCell ref="A29:F30"/>
    <mergeCell ref="A10:E10"/>
    <mergeCell ref="A11:F11"/>
    <mergeCell ref="A12:E12"/>
    <mergeCell ref="A13:F13"/>
    <mergeCell ref="A14:E14"/>
    <mergeCell ref="A15:F15"/>
    <mergeCell ref="A16:E16"/>
    <mergeCell ref="A17:F17"/>
    <mergeCell ref="A18:E18"/>
    <mergeCell ref="A20:E20"/>
    <mergeCell ref="A21:F21"/>
    <mergeCell ref="A19:F19"/>
    <mergeCell ref="A22:E22"/>
    <mergeCell ref="A23:F23"/>
    <mergeCell ref="C26:E26"/>
    <mergeCell ref="A9:F9"/>
    <mergeCell ref="A1:F2"/>
    <mergeCell ref="A3:F3"/>
    <mergeCell ref="A4:F4"/>
    <mergeCell ref="A5:F7"/>
    <mergeCell ref="A8:B8"/>
    <mergeCell ref="A24:E24"/>
  </mergeCells>
  <printOptions horizontalCentered="1"/>
  <pageMargins left="0.39370078740157483" right="0.39370078740157483" top="0.39370078740157483" bottom="0.39370078740157483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BEACH SPORT</vt:lpstr>
      <vt:lpstr>RECAP - DPGF BEACH SPORTS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OPERATEUR</dc:creator>
  <cp:lastModifiedBy>AM_TING</cp:lastModifiedBy>
  <cp:lastPrinted>2015-10-08T13:39:57Z</cp:lastPrinted>
  <dcterms:created xsi:type="dcterms:W3CDTF">2015-05-04T15:25:21Z</dcterms:created>
  <dcterms:modified xsi:type="dcterms:W3CDTF">2025-06-19T12:45:57Z</dcterms:modified>
</cp:coreProperties>
</file>