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ATRIMOINE\PROJETS\1_UHA\2025_Gardiennage\05_FOURNITURE_SERVICES\1_MARCHE\A_PASSATION\a_DCE\DCE PUBLIE\"/>
    </mc:Choice>
  </mc:AlternateContent>
  <xr:revisionPtr revIDLastSave="0" documentId="13_ncr:1_{A8BC658C-D9B9-40BC-A3AB-8B7BE6CF3E51}" xr6:coauthVersionLast="47" xr6:coauthVersionMax="47" xr10:uidLastSave="{00000000-0000-0000-0000-000000000000}"/>
  <bookViews>
    <workbookView xWindow="2685" yWindow="2685" windowWidth="21600" windowHeight="11385" xr2:uid="{00000000-000D-0000-FFFF-FFFF00000000}"/>
  </bookViews>
  <sheets>
    <sheet name="Illberg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65" i="6"/>
  <c r="F52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3" i="6"/>
  <c r="F55" i="6"/>
  <c r="F56" i="6"/>
  <c r="F57" i="6"/>
  <c r="F58" i="6"/>
  <c r="F59" i="6"/>
  <c r="F60" i="6"/>
  <c r="F61" i="6"/>
  <c r="F62" i="6"/>
  <c r="F63" i="6"/>
  <c r="F64" i="6"/>
  <c r="F66" i="6"/>
  <c r="F67" i="6"/>
  <c r="F68" i="6"/>
  <c r="F37" i="6"/>
  <c r="F12" i="6"/>
  <c r="E12" i="6"/>
  <c r="G27" i="6"/>
  <c r="F27" i="6"/>
  <c r="E27" i="6"/>
  <c r="F16" i="6"/>
  <c r="E16" i="6"/>
  <c r="E14" i="6"/>
  <c r="G16" i="6"/>
  <c r="G14" i="6"/>
  <c r="G12" i="6"/>
  <c r="E18" i="6" l="1"/>
  <c r="E20" i="6" s="1"/>
  <c r="E19" i="6" s="1"/>
  <c r="F14" i="6" l="1"/>
  <c r="F18" i="6" s="1"/>
  <c r="F20" i="6" s="1"/>
  <c r="F19" i="6" s="1"/>
</calcChain>
</file>

<file path=xl/sharedStrings.xml><?xml version="1.0" encoding="utf-8"?>
<sst xmlns="http://schemas.openxmlformats.org/spreadsheetml/2006/main" count="98" uniqueCount="62">
  <si>
    <t>Désignation</t>
  </si>
  <si>
    <t>Observation</t>
  </si>
  <si>
    <t>N° CCTP</t>
  </si>
  <si>
    <t>3.1</t>
  </si>
  <si>
    <t>3.2</t>
  </si>
  <si>
    <t>3.3</t>
  </si>
  <si>
    <t>Illberg - B - Maison de l'Université</t>
  </si>
  <si>
    <t>Illberg - Q - Maison de l'Etudiant</t>
  </si>
  <si>
    <t>Illberg - C - Learning Center</t>
  </si>
  <si>
    <t>Illberg - F - Amphithéatres</t>
  </si>
  <si>
    <t>Illberg - H - FLSH</t>
  </si>
  <si>
    <t>Illberg - I - ENSISA Lumière</t>
  </si>
  <si>
    <t>Illberg - K - FST</t>
  </si>
  <si>
    <t>Illberg - M - ENSISA Werner</t>
  </si>
  <si>
    <t>Illberg - P - ENSCMu</t>
  </si>
  <si>
    <t>Ouverture bâtiment</t>
  </si>
  <si>
    <t>TOTAL HT</t>
  </si>
  <si>
    <t>Prix unitaire H.T.</t>
  </si>
  <si>
    <t>DPGF</t>
  </si>
  <si>
    <t>Ronde de jour supplémentaire</t>
  </si>
  <si>
    <t>Ronde de nuit supplémentaire</t>
  </si>
  <si>
    <t>TVA</t>
  </si>
  <si>
    <t>TOTAL TTC</t>
  </si>
  <si>
    <t>.</t>
  </si>
  <si>
    <t>3.7</t>
  </si>
  <si>
    <t>1 heure SSIAP 1</t>
  </si>
  <si>
    <t>1 heure SSIAP 2</t>
  </si>
  <si>
    <t>Ronde intérieure et fermeture bâtiment</t>
  </si>
  <si>
    <t>Illberg - O - Institut de Recherche</t>
  </si>
  <si>
    <t>Illberg - G - Serfa</t>
  </si>
  <si>
    <t>3.5</t>
  </si>
  <si>
    <t>908_SERFA</t>
  </si>
  <si>
    <t>912_ENSCMU</t>
  </si>
  <si>
    <t>Obervation</t>
  </si>
  <si>
    <t>Compte de facturation</t>
  </si>
  <si>
    <r>
      <t xml:space="preserve">Prix HT 2026
</t>
    </r>
    <r>
      <rPr>
        <b/>
        <sz val="9"/>
        <color theme="0"/>
        <rFont val="Calibri"/>
        <family val="2"/>
        <scheme val="minor"/>
      </rPr>
      <t>(10 mois)</t>
    </r>
  </si>
  <si>
    <t>30 min</t>
  </si>
  <si>
    <t xml:space="preserve">Illberg - E </t>
  </si>
  <si>
    <t>15 min</t>
  </si>
  <si>
    <t>45 min</t>
  </si>
  <si>
    <t>Rondes extérieures campus fermeture</t>
  </si>
  <si>
    <t>Rondes durant la fermeture - environ 35/an</t>
  </si>
  <si>
    <t>Agent LC</t>
  </si>
  <si>
    <r>
      <t xml:space="preserve">Prix HT 2025
</t>
    </r>
    <r>
      <rPr>
        <b/>
        <sz val="9"/>
        <color theme="0"/>
        <rFont val="Calibri"/>
        <family val="2"/>
        <scheme val="minor"/>
      </rPr>
      <t>(2 mois)</t>
    </r>
  </si>
  <si>
    <t>Marché Gardiennage
Lot 01 - Campus Illberg</t>
  </si>
  <si>
    <t>Du lundi au vendredi
5 semaines de fermeture annuelle
Impérativement avant 21h</t>
  </si>
  <si>
    <t>Du lundi au vendredi
5 semaines de fermeture annuelle
Impérativement avant 22h</t>
  </si>
  <si>
    <t>Du lundi au samedi selon calendrier mensuel
6 semaines de fermeture annuelle + 3 ponts en mai
Vers 19h</t>
  </si>
  <si>
    <t>De fin septembre à  mi juin
5 semaines de fermetures annuelle
Du lundi au vendredi de 18h45 à 22h15
Le samedi de 16h45 à 19h15</t>
  </si>
  <si>
    <t>3.4</t>
  </si>
  <si>
    <t xml:space="preserve">Rondes extérieure campus </t>
  </si>
  <si>
    <t>DPGF - Tranche optionnelle</t>
  </si>
  <si>
    <t>Durée estimée</t>
  </si>
  <si>
    <t>Prestation Sécurité humaine</t>
  </si>
  <si>
    <t>1 heure Agent de sécurité</t>
  </si>
  <si>
    <t>Fermeture bâtiments O+P</t>
  </si>
  <si>
    <t>Fermeture bâtiment G</t>
  </si>
  <si>
    <t>Ronde nocturne effectuée à pied
Vérification visuelle de la fermeture des fenêtres
Vérification de la fermeture des portes d'entrée et issues de secours
Rapport en cas d'anomalie</t>
  </si>
  <si>
    <t>Prix  Total HT</t>
  </si>
  <si>
    <t>BPU - DQE</t>
  </si>
  <si>
    <t>Quantité estimée</t>
  </si>
  <si>
    <t>60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</si>
</sst>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3"/>
      </left>
      <right style="thin">
        <color indexed="64"/>
      </right>
      <top style="medium">
        <color theme="3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13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/>
    <xf numFmtId="0" fontId="0" fillId="0" borderId="6" xfId="0" applyBorder="1" applyAlignment="1">
      <alignment wrapText="1"/>
    </xf>
    <xf numFmtId="0" fontId="2" fillId="0" borderId="17" xfId="0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2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2" fillId="0" borderId="25" xfId="0" applyFont="1" applyFill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0" fillId="4" borderId="20" xfId="0" applyFill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0" fillId="0" borderId="7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5" fillId="0" borderId="1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wrapText="1"/>
    </xf>
    <xf numFmtId="0" fontId="6" fillId="0" borderId="13" xfId="0" applyFont="1" applyFill="1" applyBorder="1" applyAlignment="1">
      <alignment wrapText="1"/>
    </xf>
    <xf numFmtId="0" fontId="0" fillId="0" borderId="6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5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F81BD"/>
      <color rgb="FFFFFF00"/>
      <color rgb="FFD9D9FF"/>
      <color rgb="FFD5F1F7"/>
      <color rgb="FFC3EAF3"/>
      <color rgb="FFFFDB69"/>
      <color rgb="FFFFEBFF"/>
      <color rgb="FFFFF685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38099</xdr:colOff>
      <xdr:row>1</xdr:row>
      <xdr:rowOff>76200</xdr:rowOff>
    </xdr:from>
    <xdr:to>
      <xdr:col>3</xdr:col>
      <xdr:colOff>379941</xdr:colOff>
      <xdr:row>5</xdr:row>
      <xdr:rowOff>927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4" y="266700"/>
          <a:ext cx="3580342" cy="762927"/>
        </a:xfrm>
        <a:prstGeom prst="rect">
          <a:avLst/>
        </a:prstGeom>
      </xdr:spPr>
    </xdr:pic>
    <xdr:clientData/>
  </xdr:twoCellAnchor>
  <xdr:twoCellAnchor>
    <xdr:from>
      <xdr:col>4</xdr:col>
      <xdr:colOff>7619</xdr:colOff>
      <xdr:row>13</xdr:row>
      <xdr:rowOff>7620</xdr:rowOff>
    </xdr:from>
    <xdr:to>
      <xdr:col>6</xdr:col>
      <xdr:colOff>3354</xdr:colOff>
      <xdr:row>14</xdr:row>
      <xdr:rowOff>1633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CFF78EEB-7469-4A76-BF31-2E4155C8EDB9}"/>
            </a:ext>
          </a:extLst>
        </xdr:cNvPr>
        <xdr:cNvSpPr/>
      </xdr:nvSpPr>
      <xdr:spPr>
        <a:xfrm>
          <a:off x="4429940" y="3123656"/>
          <a:ext cx="2023200" cy="198120"/>
        </a:xfrm>
        <a:prstGeom prst="rect">
          <a:avLst/>
        </a:prstGeom>
        <a:solidFill>
          <a:srgbClr val="4F81BD">
            <a:alpha val="34902"/>
          </a:srgbClr>
        </a:solidFill>
        <a:ln>
          <a:solidFill>
            <a:srgbClr val="FFFF00">
              <a:alpha val="50196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/>
            <a:t>Remplissage automatique</a:t>
          </a:r>
        </a:p>
      </xdr:txBody>
    </xdr:sp>
    <xdr:clientData/>
  </xdr:twoCellAnchor>
  <xdr:twoCellAnchor>
    <xdr:from>
      <xdr:col>4</xdr:col>
      <xdr:colOff>15240</xdr:colOff>
      <xdr:row>15</xdr:row>
      <xdr:rowOff>7620</xdr:rowOff>
    </xdr:from>
    <xdr:to>
      <xdr:col>6</xdr:col>
      <xdr:colOff>0</xdr:colOff>
      <xdr:row>15</xdr:row>
      <xdr:rowOff>205740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54932B8E-363C-4BCC-95F1-2FEF94089D2A}"/>
            </a:ext>
          </a:extLst>
        </xdr:cNvPr>
        <xdr:cNvSpPr/>
      </xdr:nvSpPr>
      <xdr:spPr>
        <a:xfrm>
          <a:off x="4450080" y="5234940"/>
          <a:ext cx="1813560" cy="198120"/>
        </a:xfrm>
        <a:prstGeom prst="rect">
          <a:avLst/>
        </a:prstGeom>
        <a:solidFill>
          <a:srgbClr val="4F81BD">
            <a:alpha val="34902"/>
          </a:srgbClr>
        </a:solidFill>
        <a:ln>
          <a:solidFill>
            <a:srgbClr val="FFFF00">
              <a:alpha val="50196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/>
            <a:t>Remplissage automatique</a:t>
          </a:r>
        </a:p>
      </xdr:txBody>
    </xdr:sp>
    <xdr:clientData/>
  </xdr:twoCellAnchor>
  <xdr:twoCellAnchor>
    <xdr:from>
      <xdr:col>4</xdr:col>
      <xdr:colOff>7619</xdr:colOff>
      <xdr:row>17</xdr:row>
      <xdr:rowOff>7620</xdr:rowOff>
    </xdr:from>
    <xdr:to>
      <xdr:col>6</xdr:col>
      <xdr:colOff>3354</xdr:colOff>
      <xdr:row>20</xdr:row>
      <xdr:rowOff>1633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9479F4C9-1E77-4538-BDD4-E2A9F200331F}"/>
            </a:ext>
          </a:extLst>
        </xdr:cNvPr>
        <xdr:cNvSpPr/>
      </xdr:nvSpPr>
      <xdr:spPr>
        <a:xfrm>
          <a:off x="4429940" y="5001441"/>
          <a:ext cx="2023200" cy="606335"/>
        </a:xfrm>
        <a:prstGeom prst="rect">
          <a:avLst/>
        </a:prstGeom>
        <a:solidFill>
          <a:srgbClr val="4F81BD">
            <a:alpha val="34902"/>
          </a:srgbClr>
        </a:solidFill>
        <a:ln>
          <a:solidFill>
            <a:srgbClr val="FFFF00">
              <a:alpha val="50196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/>
            <a:t>Remplissage automatique</a:t>
          </a:r>
        </a:p>
      </xdr:txBody>
    </xdr:sp>
    <xdr:clientData/>
  </xdr:twoCellAnchor>
  <xdr:twoCellAnchor>
    <xdr:from>
      <xdr:col>4</xdr:col>
      <xdr:colOff>7619</xdr:colOff>
      <xdr:row>26</xdr:row>
      <xdr:rowOff>7620</xdr:rowOff>
    </xdr:from>
    <xdr:to>
      <xdr:col>6</xdr:col>
      <xdr:colOff>3354</xdr:colOff>
      <xdr:row>27</xdr:row>
      <xdr:rowOff>1633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1F4DDC5D-E6C4-4CB3-9E2D-D95372F94D70}"/>
            </a:ext>
          </a:extLst>
        </xdr:cNvPr>
        <xdr:cNvSpPr/>
      </xdr:nvSpPr>
      <xdr:spPr>
        <a:xfrm>
          <a:off x="4429940" y="7028906"/>
          <a:ext cx="2023200" cy="198120"/>
        </a:xfrm>
        <a:prstGeom prst="rect">
          <a:avLst/>
        </a:prstGeom>
        <a:solidFill>
          <a:srgbClr val="4F81BD">
            <a:alpha val="34902"/>
          </a:srgbClr>
        </a:solidFill>
        <a:ln>
          <a:solidFill>
            <a:srgbClr val="FFFF00">
              <a:alpha val="50196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/>
            <a:t>Remplissage automatique</a:t>
          </a:r>
        </a:p>
      </xdr:txBody>
    </xdr:sp>
    <xdr:clientData/>
  </xdr:twoCellAnchor>
  <xdr:twoCellAnchor>
    <xdr:from>
      <xdr:col>4</xdr:col>
      <xdr:colOff>13608</xdr:colOff>
      <xdr:row>11</xdr:row>
      <xdr:rowOff>13607</xdr:rowOff>
    </xdr:from>
    <xdr:to>
      <xdr:col>6</xdr:col>
      <xdr:colOff>9254</xdr:colOff>
      <xdr:row>12</xdr:row>
      <xdr:rowOff>7620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CC698728-53CD-4ABF-AF5D-38D608A13F5F}"/>
            </a:ext>
          </a:extLst>
        </xdr:cNvPr>
        <xdr:cNvSpPr/>
      </xdr:nvSpPr>
      <xdr:spPr>
        <a:xfrm>
          <a:off x="4327072" y="2381250"/>
          <a:ext cx="1764575" cy="198120"/>
        </a:xfrm>
        <a:prstGeom prst="rect">
          <a:avLst/>
        </a:prstGeom>
        <a:solidFill>
          <a:srgbClr val="4F81BD">
            <a:alpha val="34902"/>
          </a:srgbClr>
        </a:solidFill>
        <a:ln>
          <a:solidFill>
            <a:srgbClr val="FFFF00">
              <a:alpha val="50196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/>
            <a:t>Remplissage automatique</a:t>
          </a:r>
        </a:p>
      </xdr:txBody>
    </xdr:sp>
    <xdr:clientData/>
  </xdr:twoCellAnchor>
  <xdr:twoCellAnchor>
    <xdr:from>
      <xdr:col>5</xdr:col>
      <xdr:colOff>10339</xdr:colOff>
      <xdr:row>35</xdr:row>
      <xdr:rowOff>13607</xdr:rowOff>
    </xdr:from>
    <xdr:to>
      <xdr:col>6</xdr:col>
      <xdr:colOff>13607</xdr:colOff>
      <xdr:row>68</xdr:row>
      <xdr:rowOff>13607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B938170A-0190-4447-94A3-3288A799B298}"/>
            </a:ext>
          </a:extLst>
        </xdr:cNvPr>
        <xdr:cNvSpPr/>
      </xdr:nvSpPr>
      <xdr:spPr>
        <a:xfrm>
          <a:off x="5317125" y="9933214"/>
          <a:ext cx="1146268" cy="6381750"/>
        </a:xfrm>
        <a:prstGeom prst="rect">
          <a:avLst/>
        </a:prstGeom>
        <a:solidFill>
          <a:srgbClr val="4F81BD">
            <a:alpha val="34902"/>
          </a:srgbClr>
        </a:solidFill>
        <a:ln>
          <a:solidFill>
            <a:srgbClr val="FFFF00">
              <a:alpha val="50196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/>
            <a:t>Remplissage automatique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74"/>
  <sheetViews>
    <sheetView showZeros="0" tabSelected="1" topLeftCell="A28" zoomScale="70" zoomScaleNormal="70" zoomScaleSheetLayoutView="100" workbookViewId="0">
      <selection activeCell="L47" sqref="L47"/>
    </sheetView>
  </sheetViews>
  <sheetFormatPr baseColWidth="10" defaultColWidth="11.42578125" defaultRowHeight="15" x14ac:dyDescent="0.25"/>
  <cols>
    <col min="1" max="1" width="2.7109375" style="20" customWidth="1"/>
    <col min="2" max="2" width="9" style="15" customWidth="1"/>
    <col min="3" max="3" width="39.5703125" style="4" customWidth="1"/>
    <col min="4" max="4" width="15" style="4" customWidth="1"/>
    <col min="5" max="5" width="13.28515625" style="15" customWidth="1"/>
    <col min="6" max="6" width="17.140625" style="15" customWidth="1"/>
    <col min="7" max="7" width="44.85546875" style="15" customWidth="1"/>
    <col min="8" max="8" width="3.7109375" style="20" customWidth="1"/>
    <col min="9" max="13" width="20.7109375" style="20" customWidth="1"/>
    <col min="14" max="16384" width="11.42578125" style="20"/>
  </cols>
  <sheetData>
    <row r="2" spans="2:13" ht="17.100000000000001" customHeight="1" x14ac:dyDescent="0.25">
      <c r="E2" s="69" t="s">
        <v>44</v>
      </c>
      <c r="F2" s="69"/>
      <c r="G2" s="69"/>
      <c r="H2" s="5"/>
      <c r="I2" s="5"/>
      <c r="J2" s="5"/>
      <c r="K2" s="5"/>
      <c r="L2" s="5"/>
      <c r="M2" s="5"/>
    </row>
    <row r="3" spans="2:13" ht="17.100000000000001" customHeight="1" x14ac:dyDescent="0.25">
      <c r="E3" s="69"/>
      <c r="F3" s="69"/>
      <c r="G3" s="69"/>
      <c r="H3" s="5"/>
      <c r="I3" s="5"/>
      <c r="J3" s="5"/>
      <c r="K3" s="5"/>
      <c r="L3" s="5"/>
      <c r="M3" s="5"/>
    </row>
    <row r="4" spans="2:13" ht="17.100000000000001" customHeight="1" x14ac:dyDescent="0.25">
      <c r="E4" s="69"/>
      <c r="F4" s="69"/>
      <c r="G4" s="69"/>
      <c r="H4" s="5"/>
      <c r="I4" s="5"/>
      <c r="J4" s="5"/>
      <c r="K4" s="5"/>
      <c r="L4" s="5"/>
      <c r="M4" s="5"/>
    </row>
    <row r="5" spans="2:13" ht="17.100000000000001" customHeight="1" x14ac:dyDescent="0.25">
      <c r="E5" s="69"/>
      <c r="F5" s="69"/>
      <c r="G5" s="69"/>
      <c r="H5" s="5"/>
      <c r="I5" s="5"/>
      <c r="J5" s="5"/>
      <c r="K5" s="5"/>
      <c r="L5" s="5"/>
      <c r="M5" s="5"/>
    </row>
    <row r="6" spans="2:13" ht="17.100000000000001" customHeight="1" x14ac:dyDescent="0.25">
      <c r="F6" s="28"/>
      <c r="G6" s="28"/>
      <c r="H6" s="5"/>
      <c r="I6" s="5"/>
      <c r="J6" s="5"/>
      <c r="K6" s="5"/>
      <c r="L6" s="5"/>
      <c r="M6" s="5"/>
    </row>
    <row r="7" spans="2:13" ht="11.25" customHeight="1" x14ac:dyDescent="0.25">
      <c r="F7" s="28"/>
      <c r="G7" s="28"/>
      <c r="H7" s="28"/>
      <c r="I7" s="28"/>
      <c r="J7" s="28"/>
      <c r="K7" s="28"/>
      <c r="L7" s="28"/>
      <c r="M7" s="28"/>
    </row>
    <row r="8" spans="2:13" ht="17.100000000000001" customHeight="1" x14ac:dyDescent="0.25">
      <c r="B8" s="70" t="s">
        <v>18</v>
      </c>
      <c r="C8" s="71"/>
      <c r="D8" s="71"/>
      <c r="E8" s="71"/>
      <c r="F8" s="71"/>
      <c r="G8" s="71"/>
      <c r="H8" s="28"/>
      <c r="I8" s="28"/>
      <c r="J8" s="28"/>
      <c r="K8" s="28"/>
      <c r="L8" s="28"/>
      <c r="M8" s="28"/>
    </row>
    <row r="9" spans="2:13" ht="17.100000000000001" customHeight="1" x14ac:dyDescent="0.25">
      <c r="B9" s="72"/>
      <c r="C9" s="73"/>
      <c r="D9" s="73"/>
      <c r="E9" s="73"/>
      <c r="F9" s="73"/>
      <c r="G9" s="73"/>
      <c r="H9" s="28"/>
      <c r="I9" s="28"/>
      <c r="J9" s="28"/>
      <c r="K9" s="28"/>
      <c r="L9" s="28"/>
      <c r="M9" s="28"/>
    </row>
    <row r="10" spans="2:13" ht="17.100000000000001" customHeight="1" thickBot="1" x14ac:dyDescent="0.3">
      <c r="F10" s="28"/>
      <c r="G10" s="28"/>
      <c r="H10" s="28"/>
      <c r="I10" s="28"/>
      <c r="J10" s="28"/>
      <c r="K10" s="28"/>
      <c r="L10" s="28"/>
      <c r="M10" s="28"/>
    </row>
    <row r="11" spans="2:13" ht="30.75" customHeight="1" thickBot="1" x14ac:dyDescent="0.3">
      <c r="B11" s="16" t="s">
        <v>2</v>
      </c>
      <c r="C11" s="17" t="s">
        <v>0</v>
      </c>
      <c r="D11" s="17" t="s">
        <v>34</v>
      </c>
      <c r="E11" s="17" t="s">
        <v>43</v>
      </c>
      <c r="F11" s="17" t="s">
        <v>35</v>
      </c>
      <c r="G11" s="34" t="s">
        <v>1</v>
      </c>
      <c r="H11" s="28"/>
      <c r="I11" s="28"/>
      <c r="J11" s="28"/>
      <c r="K11" s="28"/>
      <c r="L11" s="28"/>
      <c r="M11" s="28"/>
    </row>
    <row r="12" spans="2:13" s="9" customFormat="1" ht="17.100000000000001" customHeight="1" x14ac:dyDescent="0.25">
      <c r="B12" s="22" t="s">
        <v>3</v>
      </c>
      <c r="C12" s="12" t="s">
        <v>56</v>
      </c>
      <c r="D12" s="29"/>
      <c r="E12" s="6">
        <f>E13</f>
        <v>0</v>
      </c>
      <c r="F12" s="7">
        <f>F13</f>
        <v>0</v>
      </c>
      <c r="G12" s="6">
        <f>SUM(G13:G13)</f>
        <v>0</v>
      </c>
      <c r="H12" s="8"/>
      <c r="I12" s="8"/>
      <c r="J12" s="8"/>
      <c r="K12" s="8"/>
      <c r="L12" s="8"/>
      <c r="M12" s="8"/>
    </row>
    <row r="13" spans="2:13" ht="43.15" customHeight="1" x14ac:dyDescent="0.25">
      <c r="B13" s="22"/>
      <c r="C13" s="43" t="s">
        <v>29</v>
      </c>
      <c r="D13" s="52" t="s">
        <v>31</v>
      </c>
      <c r="E13" s="37"/>
      <c r="F13" s="38"/>
      <c r="G13" s="37" t="s">
        <v>47</v>
      </c>
      <c r="H13" s="28"/>
      <c r="I13" s="28"/>
      <c r="J13" s="28"/>
      <c r="K13" s="28"/>
      <c r="L13" s="28"/>
      <c r="M13" s="28"/>
    </row>
    <row r="14" spans="2:13" s="9" customFormat="1" ht="17.100000000000001" customHeight="1" x14ac:dyDescent="0.25">
      <c r="B14" s="61" t="s">
        <v>4</v>
      </c>
      <c r="C14" s="39" t="s">
        <v>42</v>
      </c>
      <c r="D14" s="40"/>
      <c r="E14" s="41">
        <f>E15</f>
        <v>0</v>
      </c>
      <c r="F14" s="41">
        <f>F15</f>
        <v>0</v>
      </c>
      <c r="G14" s="42">
        <f>SUM(G15)</f>
        <v>0</v>
      </c>
      <c r="H14" s="8"/>
      <c r="I14" s="8"/>
      <c r="J14" s="8"/>
      <c r="K14" s="8"/>
      <c r="L14" s="8"/>
      <c r="M14" s="8"/>
    </row>
    <row r="15" spans="2:13" ht="58.15" customHeight="1" x14ac:dyDescent="0.25">
      <c r="B15" s="18"/>
      <c r="C15" s="43"/>
      <c r="D15" s="53">
        <v>930</v>
      </c>
      <c r="E15" s="38"/>
      <c r="F15" s="38"/>
      <c r="G15" s="37" t="s">
        <v>48</v>
      </c>
      <c r="H15" s="36"/>
      <c r="I15" s="36"/>
      <c r="J15" s="36"/>
      <c r="K15" s="36"/>
      <c r="L15" s="36"/>
      <c r="M15" s="36"/>
    </row>
    <row r="16" spans="2:13" s="9" customFormat="1" ht="17.100000000000001" customHeight="1" x14ac:dyDescent="0.25">
      <c r="B16" s="61" t="s">
        <v>5</v>
      </c>
      <c r="C16" s="39" t="s">
        <v>40</v>
      </c>
      <c r="D16" s="40"/>
      <c r="E16" s="41">
        <f>E17</f>
        <v>0</v>
      </c>
      <c r="F16" s="41">
        <f>F17</f>
        <v>0</v>
      </c>
      <c r="G16" s="42">
        <f>SUM(G17)</f>
        <v>0</v>
      </c>
      <c r="H16" s="8"/>
      <c r="I16" s="8"/>
      <c r="J16" s="8"/>
      <c r="K16" s="8"/>
      <c r="L16" s="8"/>
      <c r="M16" s="8"/>
    </row>
    <row r="17" spans="2:13" ht="73.900000000000006" customHeight="1" thickBot="1" x14ac:dyDescent="0.3">
      <c r="B17" s="18"/>
      <c r="C17" s="43" t="s">
        <v>41</v>
      </c>
      <c r="D17" s="53">
        <v>930</v>
      </c>
      <c r="E17" s="38"/>
      <c r="F17" s="38"/>
      <c r="G17" s="37" t="s">
        <v>57</v>
      </c>
      <c r="H17" s="28"/>
      <c r="I17" s="28"/>
      <c r="J17" s="28"/>
      <c r="K17" s="28"/>
      <c r="L17" s="28"/>
      <c r="M17" s="28"/>
    </row>
    <row r="18" spans="2:13" ht="17.100000000000001" customHeight="1" thickBot="1" x14ac:dyDescent="0.3">
      <c r="B18" s="74" t="s">
        <v>16</v>
      </c>
      <c r="C18" s="75"/>
      <c r="D18" s="75"/>
      <c r="E18" s="30">
        <f>E12+E14+E16</f>
        <v>0</v>
      </c>
      <c r="F18" s="30">
        <f>F12+F14+F16</f>
        <v>0</v>
      </c>
      <c r="G18" s="35"/>
      <c r="H18" s="28"/>
      <c r="I18" s="28"/>
      <c r="J18" s="28"/>
      <c r="K18" s="28"/>
      <c r="L18" s="28"/>
      <c r="M18" s="28"/>
    </row>
    <row r="19" spans="2:13" ht="17.100000000000001" customHeight="1" thickBot="1" x14ac:dyDescent="0.3">
      <c r="B19" s="74" t="s">
        <v>21</v>
      </c>
      <c r="C19" s="75"/>
      <c r="D19" s="75"/>
      <c r="E19" s="30">
        <f>E20-E18</f>
        <v>0</v>
      </c>
      <c r="F19" s="30">
        <f>F20-F18</f>
        <v>0</v>
      </c>
      <c r="G19" s="35"/>
      <c r="H19" s="28"/>
      <c r="I19" s="28"/>
      <c r="J19" s="28"/>
      <c r="K19" s="28"/>
      <c r="L19" s="28"/>
      <c r="M19" s="28"/>
    </row>
    <row r="20" spans="2:13" ht="17.100000000000001" customHeight="1" thickBot="1" x14ac:dyDescent="0.3">
      <c r="B20" s="74" t="s">
        <v>22</v>
      </c>
      <c r="C20" s="75"/>
      <c r="D20" s="75"/>
      <c r="E20" s="30">
        <f>E18*1.2</f>
        <v>0</v>
      </c>
      <c r="F20" s="30">
        <f>F18*1.2</f>
        <v>0</v>
      </c>
      <c r="G20" s="35"/>
      <c r="H20" s="28"/>
      <c r="I20" s="28"/>
      <c r="J20" s="28"/>
      <c r="K20" s="28"/>
      <c r="L20" s="28"/>
      <c r="M20" s="28"/>
    </row>
    <row r="21" spans="2:13" ht="17.100000000000001" customHeight="1" x14ac:dyDescent="0.25">
      <c r="B21" s="45"/>
      <c r="C21" s="45"/>
      <c r="D21" s="45"/>
      <c r="E21" s="46"/>
      <c r="F21" s="46"/>
      <c r="G21" s="47"/>
      <c r="H21" s="44"/>
      <c r="I21" s="44"/>
      <c r="J21" s="44"/>
      <c r="K21" s="44"/>
      <c r="L21" s="44"/>
      <c r="M21" s="44"/>
    </row>
    <row r="22" spans="2:13" ht="17.100000000000001" customHeight="1" x14ac:dyDescent="0.25">
      <c r="F22" s="28"/>
      <c r="G22" s="36"/>
      <c r="H22" s="28"/>
      <c r="I22" s="28"/>
      <c r="J22" s="28"/>
      <c r="K22" s="28"/>
      <c r="L22" s="28"/>
      <c r="M22" s="28"/>
    </row>
    <row r="23" spans="2:13" ht="17.100000000000001" customHeight="1" x14ac:dyDescent="0.25">
      <c r="B23" s="70" t="s">
        <v>51</v>
      </c>
      <c r="C23" s="71"/>
      <c r="D23" s="71"/>
      <c r="E23" s="71"/>
      <c r="F23" s="71"/>
      <c r="G23" s="71"/>
      <c r="H23" s="44"/>
      <c r="I23" s="44"/>
      <c r="J23" s="44"/>
      <c r="K23" s="44"/>
      <c r="L23" s="44"/>
      <c r="M23" s="44"/>
    </row>
    <row r="24" spans="2:13" ht="17.100000000000001" customHeight="1" x14ac:dyDescent="0.25">
      <c r="B24" s="72"/>
      <c r="C24" s="73"/>
      <c r="D24" s="73"/>
      <c r="E24" s="73"/>
      <c r="F24" s="73"/>
      <c r="G24" s="73"/>
      <c r="H24" s="44"/>
      <c r="I24" s="44"/>
      <c r="J24" s="44"/>
      <c r="K24" s="44"/>
      <c r="L24" s="44"/>
      <c r="M24" s="44"/>
    </row>
    <row r="25" spans="2:13" ht="17.100000000000001" customHeight="1" thickBot="1" x14ac:dyDescent="0.3">
      <c r="F25" s="44"/>
      <c r="G25" s="44"/>
      <c r="H25" s="44"/>
      <c r="I25" s="44"/>
      <c r="J25" s="44"/>
      <c r="K25" s="44"/>
      <c r="L25" s="44"/>
      <c r="M25" s="44"/>
    </row>
    <row r="26" spans="2:13" ht="30.75" customHeight="1" thickBot="1" x14ac:dyDescent="0.3">
      <c r="B26" s="16" t="s">
        <v>2</v>
      </c>
      <c r="C26" s="17" t="s">
        <v>0</v>
      </c>
      <c r="D26" s="17" t="s">
        <v>34</v>
      </c>
      <c r="E26" s="17" t="s">
        <v>43</v>
      </c>
      <c r="F26" s="17" t="s">
        <v>35</v>
      </c>
      <c r="G26" s="34" t="s">
        <v>1</v>
      </c>
      <c r="H26" s="44"/>
      <c r="I26" s="44"/>
      <c r="J26" s="44"/>
      <c r="K26" s="44"/>
      <c r="L26" s="44"/>
      <c r="M26" s="44"/>
    </row>
    <row r="27" spans="2:13" s="9" customFormat="1" ht="17.100000000000001" customHeight="1" x14ac:dyDescent="0.25">
      <c r="B27" s="22" t="s">
        <v>49</v>
      </c>
      <c r="C27" s="12" t="s">
        <v>55</v>
      </c>
      <c r="D27" s="29"/>
      <c r="E27" s="6">
        <f>E28+E29+E30</f>
        <v>0</v>
      </c>
      <c r="F27" s="7">
        <f>F28+F29+F30</f>
        <v>0</v>
      </c>
      <c r="G27" s="6">
        <f>SUM(G28:G30)</f>
        <v>0</v>
      </c>
      <c r="H27" s="8"/>
      <c r="I27" s="8"/>
      <c r="J27" s="8"/>
      <c r="K27" s="8"/>
      <c r="L27" s="8"/>
      <c r="M27" s="8"/>
    </row>
    <row r="28" spans="2:13" ht="43.15" customHeight="1" x14ac:dyDescent="0.25">
      <c r="B28" s="22"/>
      <c r="C28" s="43" t="s">
        <v>28</v>
      </c>
      <c r="D28" s="52" t="s">
        <v>32</v>
      </c>
      <c r="E28" s="37"/>
      <c r="F28" s="38"/>
      <c r="G28" s="37" t="s">
        <v>45</v>
      </c>
      <c r="H28" s="44"/>
      <c r="I28" s="44"/>
      <c r="J28" s="44"/>
      <c r="K28" s="44"/>
      <c r="L28" s="44"/>
      <c r="M28" s="44"/>
    </row>
    <row r="29" spans="2:13" ht="43.15" customHeight="1" x14ac:dyDescent="0.25">
      <c r="B29" s="48"/>
      <c r="C29" s="49" t="s">
        <v>14</v>
      </c>
      <c r="D29" s="54" t="s">
        <v>32</v>
      </c>
      <c r="E29" s="50"/>
      <c r="F29" s="51"/>
      <c r="G29" s="50" t="s">
        <v>46</v>
      </c>
      <c r="H29" s="44"/>
      <c r="I29" s="44"/>
      <c r="J29" s="44"/>
      <c r="K29" s="44"/>
      <c r="L29" s="44"/>
      <c r="M29" s="44"/>
    </row>
    <row r="30" spans="2:13" ht="17.100000000000001" customHeight="1" x14ac:dyDescent="0.25">
      <c r="F30" s="28"/>
      <c r="G30" s="28"/>
      <c r="H30" s="28"/>
      <c r="I30" s="28"/>
      <c r="J30" s="28"/>
    </row>
    <row r="31" spans="2:13" ht="17.100000000000001" customHeight="1" x14ac:dyDescent="0.25">
      <c r="F31" s="28"/>
      <c r="G31" s="28"/>
      <c r="H31" s="28"/>
      <c r="I31" s="28"/>
      <c r="J31" s="28"/>
      <c r="K31" s="28"/>
      <c r="L31" s="28"/>
      <c r="M31" s="28"/>
    </row>
    <row r="32" spans="2:13" ht="15" customHeight="1" x14ac:dyDescent="0.25">
      <c r="B32" s="70" t="s">
        <v>59</v>
      </c>
      <c r="C32" s="71"/>
      <c r="D32" s="71"/>
      <c r="E32" s="71"/>
      <c r="F32" s="71"/>
      <c r="G32" s="71"/>
    </row>
    <row r="33" spans="2:13" ht="15.75" customHeight="1" x14ac:dyDescent="0.25">
      <c r="B33" s="72"/>
      <c r="C33" s="73"/>
      <c r="D33" s="73"/>
      <c r="E33" s="73"/>
      <c r="F33" s="73"/>
      <c r="G33" s="73"/>
      <c r="I33" s="4"/>
      <c r="J33" s="4"/>
      <c r="K33" s="19"/>
      <c r="L33" s="19"/>
      <c r="M33" s="19"/>
    </row>
    <row r="34" spans="2:13" ht="15.75" thickBot="1" x14ac:dyDescent="0.3">
      <c r="I34" s="19"/>
      <c r="J34" s="19"/>
      <c r="K34" s="19"/>
      <c r="L34" s="19"/>
      <c r="M34" s="19"/>
    </row>
    <row r="35" spans="2:13" ht="30.75" customHeight="1" thickBot="1" x14ac:dyDescent="0.3">
      <c r="B35" s="16" t="s">
        <v>2</v>
      </c>
      <c r="C35" s="17" t="s">
        <v>0</v>
      </c>
      <c r="D35" s="17" t="s">
        <v>17</v>
      </c>
      <c r="E35" s="17" t="s">
        <v>60</v>
      </c>
      <c r="F35" s="17" t="s">
        <v>58</v>
      </c>
      <c r="G35" s="17" t="s">
        <v>33</v>
      </c>
    </row>
    <row r="36" spans="2:13" s="9" customFormat="1" ht="15.75" customHeight="1" x14ac:dyDescent="0.25">
      <c r="B36" s="10"/>
      <c r="C36" s="31" t="s">
        <v>50</v>
      </c>
      <c r="D36" s="32"/>
      <c r="E36" s="32"/>
      <c r="F36" s="32"/>
      <c r="G36" s="57" t="s">
        <v>52</v>
      </c>
    </row>
    <row r="37" spans="2:13" x14ac:dyDescent="0.25">
      <c r="B37" s="18"/>
      <c r="C37" s="13" t="s">
        <v>19</v>
      </c>
      <c r="D37" s="21"/>
      <c r="E37" s="63">
        <v>1</v>
      </c>
      <c r="F37" s="21">
        <f>D37*E37</f>
        <v>0</v>
      </c>
      <c r="G37" s="63" t="s">
        <v>61</v>
      </c>
    </row>
    <row r="38" spans="2:13" x14ac:dyDescent="0.25">
      <c r="B38" s="2"/>
      <c r="C38" s="14" t="s">
        <v>20</v>
      </c>
      <c r="D38" s="1"/>
      <c r="E38" s="64">
        <v>1</v>
      </c>
      <c r="F38" s="1">
        <f t="shared" ref="F38:F68" si="0">D38*E38</f>
        <v>0</v>
      </c>
      <c r="G38" s="64" t="s">
        <v>61</v>
      </c>
    </row>
    <row r="39" spans="2:13" s="9" customFormat="1" ht="15.75" x14ac:dyDescent="0.25">
      <c r="B39" s="11" t="s">
        <v>30</v>
      </c>
      <c r="C39" s="31" t="s">
        <v>15</v>
      </c>
      <c r="D39" s="32"/>
      <c r="E39" s="62"/>
      <c r="F39" s="62">
        <f t="shared" si="0"/>
        <v>0</v>
      </c>
      <c r="G39" s="33"/>
    </row>
    <row r="40" spans="2:13" x14ac:dyDescent="0.25">
      <c r="B40" s="18"/>
      <c r="C40" s="58" t="s">
        <v>6</v>
      </c>
      <c r="D40" s="23"/>
      <c r="E40" s="65">
        <v>1</v>
      </c>
      <c r="F40" s="21">
        <f t="shared" si="0"/>
        <v>0</v>
      </c>
      <c r="G40" s="21"/>
    </row>
    <row r="41" spans="2:13" x14ac:dyDescent="0.25">
      <c r="B41" s="18"/>
      <c r="C41" s="58" t="s">
        <v>7</v>
      </c>
      <c r="D41" s="23"/>
      <c r="E41" s="65">
        <v>1</v>
      </c>
      <c r="F41" s="21">
        <f t="shared" si="0"/>
        <v>0</v>
      </c>
      <c r="G41" s="21"/>
    </row>
    <row r="42" spans="2:13" x14ac:dyDescent="0.25">
      <c r="B42" s="18"/>
      <c r="C42" s="58" t="s">
        <v>8</v>
      </c>
      <c r="D42" s="23"/>
      <c r="E42" s="65">
        <v>1</v>
      </c>
      <c r="F42" s="21">
        <f t="shared" si="0"/>
        <v>0</v>
      </c>
      <c r="G42" s="21"/>
    </row>
    <row r="43" spans="2:13" x14ac:dyDescent="0.25">
      <c r="B43" s="18"/>
      <c r="C43" s="58" t="s">
        <v>37</v>
      </c>
      <c r="D43" s="23"/>
      <c r="E43" s="65">
        <v>1</v>
      </c>
      <c r="F43" s="21">
        <f t="shared" si="0"/>
        <v>0</v>
      </c>
      <c r="G43" s="21"/>
    </row>
    <row r="44" spans="2:13" x14ac:dyDescent="0.25">
      <c r="B44" s="18"/>
      <c r="C44" s="58" t="s">
        <v>9</v>
      </c>
      <c r="D44" s="23"/>
      <c r="E44" s="65">
        <v>1</v>
      </c>
      <c r="F44" s="21">
        <f t="shared" si="0"/>
        <v>0</v>
      </c>
      <c r="G44" s="21"/>
    </row>
    <row r="45" spans="2:13" ht="15" customHeight="1" x14ac:dyDescent="0.25">
      <c r="B45" s="18"/>
      <c r="C45" s="58" t="s">
        <v>29</v>
      </c>
      <c r="D45" s="23"/>
      <c r="E45" s="65">
        <v>1</v>
      </c>
      <c r="F45" s="21">
        <f t="shared" si="0"/>
        <v>0</v>
      </c>
      <c r="G45" s="21"/>
    </row>
    <row r="46" spans="2:13" x14ac:dyDescent="0.25">
      <c r="B46" s="18"/>
      <c r="C46" s="58" t="s">
        <v>10</v>
      </c>
      <c r="D46" s="23"/>
      <c r="E46" s="65">
        <v>1</v>
      </c>
      <c r="F46" s="21">
        <f t="shared" si="0"/>
        <v>0</v>
      </c>
      <c r="G46" s="21"/>
    </row>
    <row r="47" spans="2:13" x14ac:dyDescent="0.25">
      <c r="B47" s="18"/>
      <c r="C47" s="58" t="s">
        <v>11</v>
      </c>
      <c r="D47" s="23"/>
      <c r="E47" s="65">
        <v>1</v>
      </c>
      <c r="F47" s="21">
        <f t="shared" si="0"/>
        <v>0</v>
      </c>
      <c r="G47" s="21"/>
    </row>
    <row r="48" spans="2:13" x14ac:dyDescent="0.25">
      <c r="B48" s="18"/>
      <c r="C48" s="58" t="s">
        <v>12</v>
      </c>
      <c r="D48" s="23"/>
      <c r="E48" s="65">
        <v>1</v>
      </c>
      <c r="F48" s="21">
        <f t="shared" si="0"/>
        <v>0</v>
      </c>
      <c r="G48" s="21"/>
    </row>
    <row r="49" spans="2:7" x14ac:dyDescent="0.25">
      <c r="B49" s="18"/>
      <c r="C49" s="58" t="s">
        <v>13</v>
      </c>
      <c r="D49" s="23"/>
      <c r="E49" s="65">
        <v>1</v>
      </c>
      <c r="F49" s="21">
        <f t="shared" si="0"/>
        <v>0</v>
      </c>
      <c r="G49" s="21"/>
    </row>
    <row r="50" spans="2:7" x14ac:dyDescent="0.25">
      <c r="B50" s="18"/>
      <c r="C50" s="58" t="s">
        <v>14</v>
      </c>
      <c r="D50" s="23"/>
      <c r="E50" s="65">
        <v>1</v>
      </c>
      <c r="F50" s="21">
        <f t="shared" si="0"/>
        <v>0</v>
      </c>
      <c r="G50" s="21"/>
    </row>
    <row r="51" spans="2:7" x14ac:dyDescent="0.25">
      <c r="B51" s="18"/>
      <c r="C51" s="14" t="s">
        <v>28</v>
      </c>
      <c r="D51" s="3"/>
      <c r="E51" s="66">
        <v>1</v>
      </c>
      <c r="F51" s="1">
        <f t="shared" si="0"/>
        <v>0</v>
      </c>
      <c r="G51" s="1"/>
    </row>
    <row r="52" spans="2:7" ht="15.75" customHeight="1" x14ac:dyDescent="0.25">
      <c r="B52" s="10" t="s">
        <v>30</v>
      </c>
      <c r="C52" s="31" t="s">
        <v>27</v>
      </c>
      <c r="D52" s="32"/>
      <c r="E52" s="62"/>
      <c r="F52" s="62">
        <f t="shared" si="0"/>
        <v>0</v>
      </c>
      <c r="G52" s="57" t="s">
        <v>52</v>
      </c>
    </row>
    <row r="53" spans="2:7" x14ac:dyDescent="0.25">
      <c r="B53" s="18"/>
      <c r="C53" s="58" t="s">
        <v>6</v>
      </c>
      <c r="D53" s="23"/>
      <c r="E53" s="65">
        <v>10</v>
      </c>
      <c r="F53" s="21">
        <f t="shared" si="0"/>
        <v>0</v>
      </c>
      <c r="G53" s="55" t="s">
        <v>36</v>
      </c>
    </row>
    <row r="54" spans="2:7" x14ac:dyDescent="0.25">
      <c r="B54" s="18"/>
      <c r="C54" s="58" t="s">
        <v>7</v>
      </c>
      <c r="D54" s="23"/>
      <c r="E54" s="65">
        <v>10</v>
      </c>
      <c r="F54" s="21">
        <f>D54*E54</f>
        <v>0</v>
      </c>
      <c r="G54" s="55" t="s">
        <v>36</v>
      </c>
    </row>
    <row r="55" spans="2:7" x14ac:dyDescent="0.25">
      <c r="B55" s="18"/>
      <c r="C55" s="58" t="s">
        <v>8</v>
      </c>
      <c r="D55" s="23"/>
      <c r="E55" s="65">
        <v>1</v>
      </c>
      <c r="F55" s="21">
        <f t="shared" si="0"/>
        <v>0</v>
      </c>
      <c r="G55" s="55" t="s">
        <v>36</v>
      </c>
    </row>
    <row r="56" spans="2:7" x14ac:dyDescent="0.25">
      <c r="B56" s="18"/>
      <c r="C56" s="58" t="s">
        <v>37</v>
      </c>
      <c r="D56" s="23"/>
      <c r="E56" s="65">
        <v>10</v>
      </c>
      <c r="F56" s="21">
        <f t="shared" si="0"/>
        <v>0</v>
      </c>
      <c r="G56" s="55" t="s">
        <v>38</v>
      </c>
    </row>
    <row r="57" spans="2:7" x14ac:dyDescent="0.25">
      <c r="B57" s="18"/>
      <c r="C57" s="58" t="s">
        <v>9</v>
      </c>
      <c r="D57" s="23"/>
      <c r="E57" s="65">
        <v>1</v>
      </c>
      <c r="F57" s="21">
        <f t="shared" si="0"/>
        <v>0</v>
      </c>
      <c r="G57" s="55" t="s">
        <v>36</v>
      </c>
    </row>
    <row r="58" spans="2:7" x14ac:dyDescent="0.25">
      <c r="B58" s="18"/>
      <c r="C58" s="58" t="s">
        <v>29</v>
      </c>
      <c r="D58" s="23"/>
      <c r="E58" s="65">
        <v>1</v>
      </c>
      <c r="F58" s="21">
        <f t="shared" si="0"/>
        <v>0</v>
      </c>
      <c r="G58" s="55" t="s">
        <v>38</v>
      </c>
    </row>
    <row r="59" spans="2:7" x14ac:dyDescent="0.25">
      <c r="B59" s="18"/>
      <c r="C59" s="58" t="s">
        <v>10</v>
      </c>
      <c r="D59" s="23"/>
      <c r="E59" s="65">
        <v>1</v>
      </c>
      <c r="F59" s="21">
        <f t="shared" si="0"/>
        <v>0</v>
      </c>
      <c r="G59" s="55" t="s">
        <v>39</v>
      </c>
    </row>
    <row r="60" spans="2:7" x14ac:dyDescent="0.25">
      <c r="B60" s="18"/>
      <c r="C60" s="58" t="s">
        <v>11</v>
      </c>
      <c r="D60" s="23"/>
      <c r="E60" s="65">
        <v>10</v>
      </c>
      <c r="F60" s="21">
        <f t="shared" si="0"/>
        <v>0</v>
      </c>
      <c r="G60" s="55" t="s">
        <v>39</v>
      </c>
    </row>
    <row r="61" spans="2:7" x14ac:dyDescent="0.25">
      <c r="B61" s="18"/>
      <c r="C61" s="58" t="s">
        <v>12</v>
      </c>
      <c r="D61" s="23"/>
      <c r="E61" s="65">
        <v>10</v>
      </c>
      <c r="F61" s="21">
        <f t="shared" si="0"/>
        <v>0</v>
      </c>
      <c r="G61" s="55" t="s">
        <v>39</v>
      </c>
    </row>
    <row r="62" spans="2:7" x14ac:dyDescent="0.25">
      <c r="B62" s="18"/>
      <c r="C62" s="58" t="s">
        <v>13</v>
      </c>
      <c r="D62" s="23"/>
      <c r="E62" s="65">
        <v>10</v>
      </c>
      <c r="F62" s="21">
        <f t="shared" si="0"/>
        <v>0</v>
      </c>
      <c r="G62" s="55" t="s">
        <v>39</v>
      </c>
    </row>
    <row r="63" spans="2:7" x14ac:dyDescent="0.25">
      <c r="B63" s="18"/>
      <c r="C63" s="58" t="s">
        <v>14</v>
      </c>
      <c r="D63" s="23"/>
      <c r="E63" s="65">
        <v>1</v>
      </c>
      <c r="F63" s="21">
        <f t="shared" si="0"/>
        <v>0</v>
      </c>
      <c r="G63" s="55" t="s">
        <v>39</v>
      </c>
    </row>
    <row r="64" spans="2:7" x14ac:dyDescent="0.25">
      <c r="B64" s="2"/>
      <c r="C64" s="59" t="s">
        <v>28</v>
      </c>
      <c r="D64" s="3"/>
      <c r="E64" s="66">
        <v>1</v>
      </c>
      <c r="F64" s="1">
        <f t="shared" si="0"/>
        <v>0</v>
      </c>
      <c r="G64" s="56" t="s">
        <v>39</v>
      </c>
    </row>
    <row r="65" spans="2:7" s="9" customFormat="1" ht="15.75" x14ac:dyDescent="0.25">
      <c r="B65" s="10" t="s">
        <v>24</v>
      </c>
      <c r="C65" s="31" t="s">
        <v>53</v>
      </c>
      <c r="D65" s="32"/>
      <c r="E65" s="62"/>
      <c r="F65" s="62">
        <f t="shared" si="0"/>
        <v>0</v>
      </c>
      <c r="G65" s="33"/>
    </row>
    <row r="66" spans="2:7" s="9" customFormat="1" ht="15.75" x14ac:dyDescent="0.25">
      <c r="B66" s="60"/>
      <c r="C66" s="13" t="s">
        <v>54</v>
      </c>
      <c r="D66" s="67"/>
      <c r="E66" s="67">
        <v>1</v>
      </c>
      <c r="F66" s="21">
        <f t="shared" si="0"/>
        <v>0</v>
      </c>
      <c r="G66" s="26"/>
    </row>
    <row r="67" spans="2:7" s="9" customFormat="1" ht="15.75" x14ac:dyDescent="0.25">
      <c r="B67" s="24"/>
      <c r="C67" s="13" t="s">
        <v>25</v>
      </c>
      <c r="D67" s="67"/>
      <c r="E67" s="67">
        <v>1</v>
      </c>
      <c r="F67" s="21">
        <f t="shared" si="0"/>
        <v>0</v>
      </c>
      <c r="G67" s="26"/>
    </row>
    <row r="68" spans="2:7" s="9" customFormat="1" ht="15.75" x14ac:dyDescent="0.25">
      <c r="B68" s="27"/>
      <c r="C68" s="14" t="s">
        <v>26</v>
      </c>
      <c r="D68" s="68"/>
      <c r="E68" s="68">
        <v>1</v>
      </c>
      <c r="F68" s="1">
        <f t="shared" si="0"/>
        <v>0</v>
      </c>
      <c r="G68" s="27"/>
    </row>
    <row r="71" spans="2:7" x14ac:dyDescent="0.25">
      <c r="B71" s="20"/>
      <c r="C71" s="19"/>
      <c r="D71" s="19"/>
      <c r="E71" s="20"/>
      <c r="F71" s="20"/>
      <c r="G71" s="20"/>
    </row>
    <row r="72" spans="2:7" ht="18.75" customHeight="1" x14ac:dyDescent="0.25">
      <c r="B72" s="20"/>
      <c r="C72" s="19"/>
      <c r="D72" s="19"/>
      <c r="E72" s="20"/>
      <c r="F72" s="20"/>
      <c r="G72" s="20"/>
    </row>
    <row r="73" spans="2:7" x14ac:dyDescent="0.25">
      <c r="B73" s="20"/>
      <c r="C73" s="25" t="s">
        <v>23</v>
      </c>
      <c r="D73" s="25"/>
      <c r="E73" s="20"/>
    </row>
    <row r="74" spans="2:7" ht="47.25" customHeight="1" x14ac:dyDescent="0.25"/>
  </sheetData>
  <mergeCells count="7">
    <mergeCell ref="E2:G5"/>
    <mergeCell ref="B8:G9"/>
    <mergeCell ref="B32:G33"/>
    <mergeCell ref="B18:D18"/>
    <mergeCell ref="B19:D19"/>
    <mergeCell ref="B20:D20"/>
    <mergeCell ref="B23:G24"/>
  </mergeCells>
  <pageMargins left="0.25" right="0.25" top="0.75" bottom="0.75" header="0.3" footer="0.3"/>
  <pageSetup paperSize="9" scale="86" orientation="landscape" r:id="rId1"/>
  <headerFooter>
    <oddHeader>&amp;CGardiennage Illberg</oddHead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Illberg</vt:lpstr>
    </vt:vector>
  </TitlesOfParts>
  <Company>Université de Haute Alsace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Coralie Portmann</cp:lastModifiedBy>
  <cp:lastPrinted>2018-04-24T07:15:55Z</cp:lastPrinted>
  <dcterms:created xsi:type="dcterms:W3CDTF">2017-07-11T08:10:35Z</dcterms:created>
  <dcterms:modified xsi:type="dcterms:W3CDTF">2025-06-26T06:59:43Z</dcterms:modified>
</cp:coreProperties>
</file>