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showInkAnnotation="0" autoCompressPictures="0"/>
  <mc:AlternateContent xmlns:mc="http://schemas.openxmlformats.org/markup-compatibility/2006">
    <mc:Choice Requires="x15">
      <x15ac:absPath xmlns:x15ac="http://schemas.microsoft.com/office/spreadsheetml/2010/11/ac" url="P:\8400\07-Financier\03-Pole_achat\n) Marchés DT\Infrastructure\8) 2025 consultations\2025-8400-019\"/>
    </mc:Choice>
  </mc:AlternateContent>
  <xr:revisionPtr revIDLastSave="0" documentId="13_ncr:1_{27BC7BF2-5354-4452-98EA-1BC248670930}" xr6:coauthVersionLast="47" xr6:coauthVersionMax="47" xr10:uidLastSave="{00000000-0000-0000-0000-000000000000}"/>
  <bookViews>
    <workbookView xWindow="-25320" yWindow="3210" windowWidth="25440" windowHeight="15270" xr2:uid="{00000000-000D-0000-FFFF-FFFF00000000}"/>
  </bookViews>
  <sheets>
    <sheet name="BPU" sheetId="7" r:id="rId1"/>
    <sheet name="DQE" sheetId="5" r:id="rId2"/>
  </sheets>
  <definedNames>
    <definedName name="_Toc507322511" localSheetId="0">BPU!#REF!</definedName>
    <definedName name="_Toc507322511" localSheetId="1">DQE!#REF!</definedName>
    <definedName name="_xlnm.Print_Titles" localSheetId="0">BPU!$1:$4</definedName>
    <definedName name="_xlnm.Print_Titles" localSheetId="1">DQE!#REF!</definedName>
    <definedName name="Numero" localSheetId="0">BPU!#REF!</definedName>
    <definedName name="Numero" localSheetId="1">DQE!#REF!</definedName>
    <definedName name="Tva" localSheetId="0">BPU!#REF!</definedName>
    <definedName name="Tva" localSheetId="1">DQE!#REF!</definedName>
    <definedName name="_xlnm.Print_Area" localSheetId="0">BPU!$A$1:$D$35</definedName>
    <definedName name="_xlnm.Print_Area" localSheetId="1">DQE!#REF!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44" i="5" l="1"/>
  <c r="F44" i="5" s="1"/>
  <c r="D43" i="5"/>
  <c r="F43" i="5" s="1"/>
  <c r="D10" i="5"/>
  <c r="F10" i="5" s="1"/>
  <c r="D11" i="5"/>
  <c r="F11" i="5" s="1"/>
  <c r="D13" i="5"/>
  <c r="F13" i="5" s="1"/>
  <c r="D14" i="5"/>
  <c r="F14" i="5" s="1"/>
  <c r="D15" i="5"/>
  <c r="F15" i="5" s="1"/>
  <c r="D17" i="5"/>
  <c r="F17" i="5" s="1"/>
  <c r="D18" i="5"/>
  <c r="F18" i="5" s="1"/>
  <c r="D19" i="5"/>
  <c r="F19" i="5" s="1"/>
  <c r="D20" i="5"/>
  <c r="F20" i="5" s="1"/>
  <c r="D21" i="5"/>
  <c r="F21" i="5" s="1"/>
  <c r="D22" i="5"/>
  <c r="F22" i="5" s="1"/>
  <c r="D24" i="5"/>
  <c r="F24" i="5" s="1"/>
  <c r="D25" i="5"/>
  <c r="F25" i="5" s="1"/>
  <c r="D27" i="5"/>
  <c r="F27" i="5" s="1"/>
  <c r="D28" i="5"/>
  <c r="F28" i="5" s="1"/>
  <c r="D29" i="5"/>
  <c r="F29" i="5" s="1"/>
  <c r="D30" i="5"/>
  <c r="F30" i="5" s="1"/>
  <c r="D32" i="5"/>
  <c r="F32" i="5" s="1"/>
  <c r="D33" i="5"/>
  <c r="F33" i="5" s="1"/>
  <c r="D35" i="5"/>
  <c r="F35" i="5" s="1"/>
  <c r="D36" i="5"/>
  <c r="F36" i="5" s="1"/>
  <c r="D7" i="5"/>
  <c r="F7" i="5" s="1"/>
  <c r="D8" i="5"/>
  <c r="F8" i="5" s="1"/>
  <c r="D6" i="5"/>
  <c r="F6" i="5" s="1"/>
  <c r="F38" i="5" l="1"/>
  <c r="F39" i="5" s="1"/>
  <c r="F40" i="5" s="1"/>
  <c r="F46" i="5"/>
  <c r="F47" i="5" l="1"/>
  <c r="F48" i="5" s="1"/>
  <c r="F51" i="5"/>
  <c r="F52" i="5" l="1"/>
  <c r="F53" i="5" s="1"/>
</calcChain>
</file>

<file path=xl/sharedStrings.xml><?xml version="1.0" encoding="utf-8"?>
<sst xmlns="http://schemas.openxmlformats.org/spreadsheetml/2006/main" count="207" uniqueCount="91">
  <si>
    <t>1.1</t>
  </si>
  <si>
    <t>4.1</t>
  </si>
  <si>
    <t>1.2</t>
  </si>
  <si>
    <t>5.1</t>
  </si>
  <si>
    <t>6.1</t>
  </si>
  <si>
    <t>5.2</t>
  </si>
  <si>
    <t>N° de Prix</t>
  </si>
  <si>
    <t>DÉSIGNATION</t>
  </si>
  <si>
    <t>3.1</t>
  </si>
  <si>
    <t>Quantité</t>
  </si>
  <si>
    <t>3.2</t>
  </si>
  <si>
    <t>Forfait</t>
  </si>
  <si>
    <t xml:space="preserve">          L'entrepreneur,</t>
  </si>
  <si>
    <t xml:space="preserve">          A                                                 Le</t>
  </si>
  <si>
    <t>Unité</t>
  </si>
  <si>
    <t>TOTAL € HT</t>
  </si>
  <si>
    <t>TVA 20%</t>
  </si>
  <si>
    <t>TOTAL € TTC</t>
  </si>
  <si>
    <t>5.3</t>
  </si>
  <si>
    <t>unité</t>
  </si>
  <si>
    <t>4.2</t>
  </si>
  <si>
    <t>Etalissement d'un plan de récolement des travaux aux formats dwg, dxf et pdf</t>
  </si>
  <si>
    <t>Prix unitaire
 en € HT</t>
  </si>
  <si>
    <t>Détail quantitatif estimatif</t>
  </si>
  <si>
    <t xml:space="preserve">ONF Agence de Bourgogne EST </t>
  </si>
  <si>
    <t>Travaux de restauration du Bief des Grusses (commune de Bray 71)</t>
  </si>
  <si>
    <t>0.1</t>
  </si>
  <si>
    <t>0.3</t>
  </si>
  <si>
    <t xml:space="preserve">TRAITEMENT DE LA VEGETATION </t>
  </si>
  <si>
    <t>0.2</t>
  </si>
  <si>
    <t xml:space="preserve">Pilotage de chantier, coordination, réunion de chantier : 0,5 jour par semaine à raison 8 à 12 semaines </t>
  </si>
  <si>
    <t>TRAVAUX PRÉPARATOIRES ET ORGANISATION DU CHANTIER</t>
  </si>
  <si>
    <t xml:space="preserve">RECEPTION </t>
  </si>
  <si>
    <t xml:space="preserve">Visite de réception </t>
  </si>
  <si>
    <t>TERRASSEMENT : ARASEMENT, EXTRACTION ET COMBLEMENT</t>
  </si>
  <si>
    <t>3.3</t>
  </si>
  <si>
    <t>3.4</t>
  </si>
  <si>
    <t>3.5</t>
  </si>
  <si>
    <t>3.6</t>
  </si>
  <si>
    <t>8.1</t>
  </si>
  <si>
    <t>8.2</t>
  </si>
  <si>
    <t>Mise en place à titre préventif d'un filtre à paille ou à feuillage  robuste en amont de la confluence actuelle</t>
  </si>
  <si>
    <t xml:space="preserve">Préparation et mise en réserve d'un dispositif de SECOURS pour dérivation des débits type batardeau / conduite (50 m) </t>
  </si>
  <si>
    <r>
      <t>Préparation d'une pompe de SECOURS d'au moins 60 m</t>
    </r>
    <r>
      <rPr>
        <b/>
        <vertAlign val="superscript"/>
        <sz val="10"/>
        <color rgb="FF000000"/>
        <rFont val="Arial"/>
        <family val="2"/>
      </rPr>
      <t>3</t>
    </r>
    <r>
      <rPr>
        <b/>
        <sz val="10"/>
        <color rgb="FF000000"/>
        <rFont val="Arial"/>
        <family val="2"/>
      </rPr>
      <t>/heure facilement et rapidement disponible durant tout le chantier</t>
    </r>
  </si>
  <si>
    <r>
      <t xml:space="preserve"> </t>
    </r>
    <r>
      <rPr>
        <b/>
        <u/>
        <sz val="12"/>
        <color rgb="FF0000FF"/>
        <rFont val="Arial"/>
        <family val="2"/>
      </rPr>
      <t>EN SECOURS</t>
    </r>
    <r>
      <rPr>
        <b/>
        <sz val="12"/>
        <color rgb="FF0000FF"/>
        <rFont val="Arial"/>
        <family val="2"/>
      </rPr>
      <t xml:space="preserve"> : DERIVATION DU DEBIT  ET FILTRES A MES  AVAL </t>
    </r>
    <r>
      <rPr>
        <b/>
        <u/>
        <sz val="12"/>
        <color rgb="FF0000FF"/>
        <rFont val="Arial"/>
        <family val="2"/>
      </rPr>
      <t>EN CAS DE CRUE IMPREVUE</t>
    </r>
  </si>
  <si>
    <r>
      <t>m</t>
    </r>
    <r>
      <rPr>
        <vertAlign val="superscript"/>
        <sz val="10"/>
        <rFont val="Arial"/>
        <family val="2"/>
      </rPr>
      <t>3</t>
    </r>
  </si>
  <si>
    <r>
      <t>Creusement de portions de lit guide méandriforme, là où les méandres originels ne sont plus visibles, sur un linéaire cumulé de 280 m</t>
    </r>
    <r>
      <rPr>
        <sz val="10"/>
        <rFont val="Arial"/>
        <family val="2"/>
      </rPr>
      <t xml:space="preserve">
Largeur sur profondeur d'environ  0,4 sur 0,2  m en amont croissant pour atteindre 1,2 sur 0,4 m en aval pour un volume totale d'environ 80 m3
Les matériaux issus de ce creusement contribueront à remblayer les portions rectfiiées, en fournissant une couche organique </t>
    </r>
    <r>
      <rPr>
        <u/>
        <sz val="10"/>
        <rFont val="Arial"/>
        <family val="2"/>
      </rPr>
      <t>superficielle</t>
    </r>
  </si>
  <si>
    <r>
      <t xml:space="preserve">Installation du chantier : </t>
    </r>
    <r>
      <rPr>
        <sz val="10"/>
        <rFont val="Arial"/>
        <family val="2"/>
      </rPr>
      <t xml:space="preserve">
- Gestion de la DT et de la DICT
- Réunion préparatoire avec  MO, ATDO, DDT 71, CD 71, OFB, opérateur Natura 2000...
- Amenée installation et stockage éventuel du matériel et des locaux de chantier,
- Préparation et sécurisation des accès au chantier, débrousaillage éventuel des ligne d'exploitation permettant d'accéder au ruisseau
- Création et fourniture de 2 panneaux d'information (1 en bordure de sommière de Massilly et un en bodrure de D180)
- Préparation des aires de dépôts provisoires et de maniement des hydrocarbures
- Mise en place de filets de protection,de panneaux de sécurité et de balisage,
- Dépose et repose de tous obstacles pouvant gêner le chantier,
- Implantations de clous de géomètres sur  12 points de référence bien visibles jalonnant le ruisseau (soit un tous les 100 m environ)
- Informations et instruction de la ou des équipes opérationnelles
- Acheminement d'engins adaptés aux différentes opérations et phases de travaux ainsi qu'au contraintes des sols de chacun des secteurs
- Remise en état des lieux après travaux </t>
    </r>
  </si>
  <si>
    <r>
      <rPr>
        <b/>
        <sz val="10"/>
        <rFont val="Arial"/>
        <family val="2"/>
      </rPr>
      <t>Implantation et  piquetage</t>
    </r>
    <r>
      <rPr>
        <sz val="10"/>
        <rFont val="Arial"/>
        <family val="2"/>
      </rPr>
      <t xml:space="preserve"> </t>
    </r>
    <r>
      <rPr>
        <b/>
        <sz val="10"/>
        <rFont val="Arial"/>
        <family val="2"/>
      </rPr>
      <t>effectués sous la direction du MO et de l'ATDO</t>
    </r>
    <r>
      <rPr>
        <sz val="10"/>
        <rFont val="Arial"/>
        <family val="2"/>
      </rPr>
      <t xml:space="preserve">
L'entreprise aura à sa charge de fournir :
- les piquets  d'implantation ds aménagements, appointis d'une longueur de 1,5m et de sections 4cm x 4cm  autant que nécessaire,
- les bombes de peinture nécessaires à la différenciation des ouvrages.
- la fourniture d'une soucoupe GPS et d'un théodolite de chantier</t>
    </r>
  </si>
  <si>
    <t>AMENAGEMENTS DE DIVERSIFICATION DU LIT RESTAURÉ</t>
  </si>
  <si>
    <t>GÉNIE CIVIL : PONCEAUX EN BÉTONS ARMÉS</t>
  </si>
  <si>
    <t>6.3</t>
  </si>
  <si>
    <t>le couple de tunages renforcés</t>
  </si>
  <si>
    <t>le couple de tunages</t>
  </si>
  <si>
    <r>
      <t xml:space="preserve">Approvisionnement et  mise en place d'un couple de tunages renforcés (1 amont et 1 aval) pour "caler" le comblement de la fosse d'érosion à l'aval immédiat de la D180
</t>
    </r>
    <r>
      <rPr>
        <sz val="10"/>
        <rFont val="Arial"/>
        <family val="2"/>
      </rPr>
      <t>Chacun de ces 2 tunages</t>
    </r>
    <r>
      <rPr>
        <b/>
        <sz val="10"/>
        <rFont val="Arial"/>
        <family val="2"/>
      </rPr>
      <t xml:space="preserve"> </t>
    </r>
    <r>
      <rPr>
        <sz val="10"/>
        <rFont val="Arial"/>
        <family val="2"/>
      </rPr>
      <t>sera composé de pieux en acaci refendu de 15/20 cm de diamètre plantés en ligne perpendiculaire au chenal dans le fond du ruisseau espacés de 80 cm de façon à supporter un bardage de  planches d'épicéa non rabotées et de préférence scolytées de 20 mm d'épaisseur pour 4 à 6 mètres de long  sur 15 à 20 cm de hauteur et d'une bionatte de lin/chanvre 450 g/m</t>
    </r>
    <r>
      <rPr>
        <vertAlign val="superscript"/>
        <sz val="10"/>
        <rFont val="Arial"/>
        <family val="2"/>
      </rPr>
      <t>2</t>
    </r>
    <r>
      <rPr>
        <sz val="10"/>
        <rFont val="Arial"/>
        <family val="2"/>
      </rPr>
      <t xml:space="preserve">  à fixer  coté comblement 
La largeur de ces  tunages sera d'environ 10 mètres et leur hauteur d'environ 1,6 m</t>
    </r>
  </si>
  <si>
    <r>
      <rPr>
        <b/>
        <sz val="10"/>
        <color theme="1"/>
        <rFont val="Arial"/>
        <family val="2"/>
      </rPr>
      <t>Comblement  des portions rectifiées</t>
    </r>
    <r>
      <rPr>
        <sz val="10"/>
        <color theme="1"/>
        <rFont val="Arial"/>
        <family val="2"/>
      </rPr>
      <t xml:space="preserve"> du chenal mesurant de 0,4 à 1,6 m de profondeur pour de 4 à 10 m de large, à l'aide d'environ 3 400 m</t>
    </r>
    <r>
      <rPr>
        <vertAlign val="superscript"/>
        <sz val="10"/>
        <color theme="1"/>
        <rFont val="Arial"/>
        <family val="2"/>
      </rPr>
      <t>3</t>
    </r>
    <r>
      <rPr>
        <sz val="10"/>
        <color theme="1"/>
        <rFont val="Arial"/>
        <family val="2"/>
      </rPr>
      <t xml:space="preserve"> de matériaux graveleux ou limono graveleux dont 2 880  proviendront soit de  l'arasement des merlons bordant les berges du lit rectifié ou et des anciens méandres soit d'extractions sur les bords distants du vallon ou de talus plus reculés, en restant à moins de 40 m du chenal soit encore, pour la partie la plus superficielle du comblement, du recreusement de portions de lit méandriforme. Les modalités d'extraction ménagées des matériaux à proximité du lit sont décrites dans le CCTP</t>
    </r>
  </si>
  <si>
    <t>CALAGE DU LIT RESTAURÉ ET RATTRAPAGE DE NIVEAUX</t>
  </si>
  <si>
    <t>Prix 
 en € HT</t>
  </si>
  <si>
    <r>
      <rPr>
        <b/>
        <sz val="10"/>
        <rFont val="Arial"/>
        <family val="2"/>
      </rPr>
      <t xml:space="preserve">Semelles de fond aval
</t>
    </r>
    <r>
      <rPr>
        <sz val="10"/>
        <rFont val="Arial"/>
        <family val="2"/>
      </rPr>
      <t>Les  modalités de mise en œuvre de ces aménagements sont détaillées dans le CCTP.
Les 3 semelles avant confluence et la semelle de calage du niveau prévue en amont immédiat du franchissement de la RF de Massilly auront une largeur d'environ 2,4 m pour une longueur de 3 m et une hauteur moyenne de 0,2 cm. Elles nécessiteront donc chacune l'approvisionnement et la mise en place de 2 m</t>
    </r>
    <r>
      <rPr>
        <vertAlign val="superscript"/>
        <sz val="10"/>
        <rFont val="Arial"/>
        <family val="2"/>
      </rPr>
      <t>3</t>
    </r>
    <r>
      <rPr>
        <sz val="10"/>
        <rFont val="Arial"/>
        <family val="2"/>
      </rPr>
      <t xml:space="preserve"> de pierres plates dont les longueurs largeurs et épaisseurs approximatives oscillerons autour de  0,3 x  0,2 x 0,1 m</t>
    </r>
  </si>
  <si>
    <r>
      <rPr>
        <b/>
        <sz val="10"/>
        <rFont val="Arial"/>
        <family val="2"/>
      </rPr>
      <t>Avant-seuils rustiques  : corps en blocs non jointifs ancrés dans le fond</t>
    </r>
    <r>
      <rPr>
        <sz val="10"/>
        <rFont val="Arial"/>
        <family val="2"/>
      </rPr>
      <t xml:space="preserve">
Les  modalités de mise en œuvre de ces aménagements sont détaillées dans le CCTP.
Ils seront constitués d'un agencement rustiques imparfaitement jointifs de blocs parallèlépipédiques de 0,4 à 1,2 m de haut sur des largeurs et épaisseur variant de 0,2 à 0,6 m. Ces seuils auront entre 4 et 6 mètres de larges pour de 0,6 À 1,2 m de haut, et pour 0,8 à 1,2 m d'épaisseur, d'aval en amont. Le volume de blocs nécessaire sera de 6, 8 et 10 m</t>
    </r>
    <r>
      <rPr>
        <vertAlign val="superscript"/>
        <sz val="10"/>
        <rFont val="Arial"/>
        <family val="2"/>
      </rPr>
      <t>3</t>
    </r>
    <r>
      <rPr>
        <sz val="10"/>
        <rFont val="Arial"/>
        <family val="2"/>
      </rPr>
      <t>, d'aval en amont</t>
    </r>
  </si>
  <si>
    <r>
      <rPr>
        <b/>
        <sz val="10"/>
        <rFont val="Arial"/>
        <family val="2"/>
      </rPr>
      <t>Avant-seuils rustiques  : apport de sable et petits graviers pour étanchéification</t>
    </r>
    <r>
      <rPr>
        <sz val="10"/>
        <rFont val="Arial"/>
        <family val="2"/>
      </rPr>
      <t xml:space="preserve">
Une fois en eau, un mélange de sable (0,5 à 2 mm) et de petits graviers (2 à 5 mm) sera déversé  à l'amont immédiat de chaque seuil, à réaison de 1 m</t>
    </r>
    <r>
      <rPr>
        <vertAlign val="superscript"/>
        <sz val="10"/>
        <rFont val="Arial"/>
        <family val="2"/>
      </rPr>
      <t>3</t>
    </r>
    <r>
      <rPr>
        <sz val="10"/>
        <rFont val="Arial"/>
        <family val="2"/>
      </rPr>
      <t xml:space="preserve"> par ouvrage, pour s'insérer dans les interstices et contribuer à les étanchéifier</t>
    </r>
  </si>
  <si>
    <r>
      <t xml:space="preserve">Approvisionnement et  mise en place de couples de tunage (1 amont et 1 aval) pour "caler" le comblement de </t>
    </r>
    <r>
      <rPr>
        <b/>
        <u/>
        <sz val="10"/>
        <rFont val="Arial"/>
        <family val="2"/>
      </rPr>
      <t>chaque tronçon rectifié</t>
    </r>
    <r>
      <rPr>
        <b/>
        <sz val="10"/>
        <rFont val="Arial"/>
        <family val="2"/>
      </rPr>
      <t xml:space="preserve">
</t>
    </r>
    <r>
      <rPr>
        <sz val="10"/>
        <rFont val="Arial"/>
        <family val="2"/>
      </rPr>
      <t>Chaque tunage sera composé de pieux en rondin d'épicéa de 15/20 cm de diamètre plantés en ligne perpendiculaire au chenal dans le fond du ruisseau espacés de 80 cm de façon à supporter un bardage de  planches d'épicéa non rabotées et de préférence scolytées de 20 mm d'épaisseur pour 4 à 6 mètres de long  sur 15 à 20 cm de hauteur et d'une bionatte de lin/chanvre 450g/m</t>
    </r>
    <r>
      <rPr>
        <vertAlign val="superscript"/>
        <sz val="10"/>
        <rFont val="Arial"/>
        <family val="2"/>
      </rPr>
      <t>2</t>
    </r>
    <r>
      <rPr>
        <sz val="10"/>
        <rFont val="Arial"/>
        <family val="2"/>
      </rPr>
      <t xml:space="preserve">  à fixer  coté comblement 
La largeur des tunages varie de 2 à 6 mètres et leur hauteur de  0,4 à 1,2 m, selon les particularités locales </t>
    </r>
  </si>
  <si>
    <t>7.1</t>
  </si>
  <si>
    <t>7.2</t>
  </si>
  <si>
    <r>
      <t>Coupe, arrachage, broyage et exportation d'espèces végétales indésirables, y compris souches et racines, pour éviter toute reprise</t>
    </r>
    <r>
      <rPr>
        <sz val="10"/>
        <color rgb="FF000000"/>
        <rFont val="Arial"/>
        <family val="2"/>
      </rPr>
      <t xml:space="preserve">
- coupe et dessouchage des </t>
    </r>
    <r>
      <rPr>
        <b/>
        <sz val="10"/>
        <color rgb="FF000000"/>
        <rFont val="Arial"/>
        <family val="2"/>
      </rPr>
      <t>robiniers faux-acacias</t>
    </r>
    <r>
      <rPr>
        <sz val="10"/>
        <color rgb="FF000000"/>
        <rFont val="Arial"/>
        <family val="2"/>
      </rPr>
      <t xml:space="preserve"> bordant la partie aval du ruisseau, inégalement répartis sur une surface d'environ 8 000 m</t>
    </r>
    <r>
      <rPr>
        <vertAlign val="superscript"/>
        <sz val="10"/>
        <color rgb="FF000000"/>
        <rFont val="Arial"/>
        <family val="2"/>
      </rPr>
      <t>2</t>
    </r>
    <r>
      <rPr>
        <sz val="10"/>
        <color rgb="FF000000"/>
        <rFont val="Arial"/>
        <family val="2"/>
      </rPr>
      <t xml:space="preserve">
- ébranchage puis mis en réserve en bord de sommière des grumes des robiniers de plus de 20 cm de diamètre à la base
- extraction puis criblage avant </t>
    </r>
    <r>
      <rPr>
        <b/>
        <sz val="10"/>
        <color rgb="FF000000"/>
        <rFont val="Arial"/>
        <family val="2"/>
      </rPr>
      <t>exportation en décharge</t>
    </r>
    <r>
      <rPr>
        <sz val="10"/>
        <color rgb="FF000000"/>
        <rFont val="Arial"/>
        <family val="2"/>
      </rPr>
      <t xml:space="preserve"> des terrains contenant les racines des  robiniers coupés : environ 400 m</t>
    </r>
    <r>
      <rPr>
        <vertAlign val="superscript"/>
        <sz val="10"/>
        <color rgb="FF000000"/>
        <rFont val="Arial"/>
        <family val="2"/>
      </rPr>
      <t>3</t>
    </r>
    <r>
      <rPr>
        <sz val="10"/>
        <color rgb="FF000000"/>
        <rFont val="Arial"/>
        <family val="2"/>
      </rPr>
      <t xml:space="preserve">
- broyage des tiges  branches et racines de robinier puis exportation en décharge </t>
    </r>
    <r>
      <rPr>
        <b/>
        <sz val="10"/>
        <color indexed="8"/>
        <rFont val="Arial"/>
        <family val="2"/>
      </rPr>
      <t xml:space="preserve">
</t>
    </r>
    <r>
      <rPr>
        <i/>
        <sz val="10"/>
        <color rgb="FF000000"/>
        <rFont val="Arial"/>
        <family val="2"/>
      </rPr>
      <t>- le cas échéant, traitement thermique des espèces exotiques indésirable non arbustive ni arborescente (type Renouée du Japon)</t>
    </r>
  </si>
  <si>
    <r>
      <rPr>
        <b/>
        <sz val="10"/>
        <rFont val="Arial"/>
        <family val="2"/>
      </rPr>
      <t>Triplets de bancs de granulat</t>
    </r>
    <r>
      <rPr>
        <sz val="10"/>
        <rFont val="Arial"/>
        <family val="2"/>
      </rPr>
      <t xml:space="preserve">
Ces triplets sont constitués de 3 amas de gravier et galets  extraits dans le talus ou le bord distal du vallon à moins de 40 m du lit restaurés pour y être déposés en 3 bancs coniques alternés dont la hauteur doit atteindre le niveau du TN en berge et dont le diamètre doit être supérieur au 2/3 de la largeur du chenal. Selon ces dimensions, le volume d'un triplet de bancs varie de 1,2 m3 en amont à 2,4 m3 en aval </t>
    </r>
  </si>
  <si>
    <r>
      <rPr>
        <b/>
        <sz val="10"/>
        <rFont val="Arial"/>
        <family val="2"/>
      </rPr>
      <t>Embacles artificiels ancrés enfouis sous des granulats</t>
    </r>
    <r>
      <rPr>
        <sz val="10"/>
        <rFont val="Arial"/>
        <family val="2"/>
      </rPr>
      <t xml:space="preserve">
Ces amas de bois entrelacés seront pris dans un réseau de pieux d'acacia de 10 à 15 cm de diamètre plantés en quinconce sur 3 rangs espacés de 60 cm et enfoncé de 40 cm au minimum dans le fond du lit restauré.
Les bois seront pris sur des arbres à abattre ou abattus compris dans les prix n°0.1 et 1.1, désigné par le MO, chablis ou debout (incluant abattage, découpe et positionnement selon modalités indiquées par le MO) dans un périmètre de 40 m de part et d'autre du cours d'eau 
Les embacles doivent obligatoirement occuper toutes la largeur du cours d'eau et joindre les deux berges dans lequelles ils seront encochés.
Ils mesureront  entre 1 et 2 m de large
Les bois entrelacés seront enfouis sous 20 à 40  cm de matériaux graveleux extraits dans un périmètre de 40 m de part et d'autre du cours d'eau suivant les modalités décrites pour les extractions de matériaux à faire sur place dans le CCTP. Le volume de matériaux nécessaire pour enfouir chaque embacle varie de 0,5 à 1 m3</t>
    </r>
  </si>
  <si>
    <r>
      <rPr>
        <b/>
        <sz val="10"/>
        <rFont val="Arial"/>
        <family val="2"/>
      </rPr>
      <t xml:space="preserve">Dalot préfabriqué en béton armé ou pont </t>
    </r>
    <r>
      <rPr>
        <b/>
        <u/>
        <sz val="10"/>
        <rFont val="Arial"/>
        <family val="2"/>
      </rPr>
      <t>cadre</t>
    </r>
    <r>
      <rPr>
        <b/>
        <sz val="10"/>
        <rFont val="Arial"/>
        <family val="2"/>
      </rPr>
      <t xml:space="preserve"> en béton armé à couler sur place pour le franchissement de la sommière de Massilly</t>
    </r>
    <r>
      <rPr>
        <sz val="10"/>
        <rFont val="Arial"/>
        <family val="2"/>
      </rPr>
      <t xml:space="preserve">
Les  modalités de mise en œuvre de cet ouvrage sont à précier par le candidat dans sa proposition.
Les dimensions à respecter sont détaillée dans le CCTP.
Pour rappel : 5 m de long pour 2,5m de large et pour une hauteur sous tablier variant de 1,32 m en amont à 1,12 m en aval
L'ouvrage devra être ancré dans le fond du lit </t>
    </r>
    <r>
      <rPr>
        <b/>
        <sz val="10"/>
        <rFont val="Arial"/>
        <family val="2"/>
      </rPr>
      <t>et  la conduite de gaz existante</t>
    </r>
    <r>
      <rPr>
        <sz val="10"/>
        <rFont val="Arial"/>
        <family val="2"/>
      </rPr>
      <t xml:space="preserve"> devra être englobée dans le tablier ou intégralement protégée </t>
    </r>
  </si>
  <si>
    <r>
      <rPr>
        <b/>
        <sz val="10"/>
        <rFont val="Arial"/>
        <family val="2"/>
      </rPr>
      <t>Dalot préfabriqué ou pont en U en béton armé , préfabriqué ou à couler sur place pour le franchissement de la sommière de l'Etang</t>
    </r>
    <r>
      <rPr>
        <sz val="10"/>
        <rFont val="Arial"/>
        <family val="2"/>
      </rPr>
      <t xml:space="preserve">
Les  modalités de mise en œuvre de cet ouvrage sont à précier par le candidat dans sa proposition.
Les dimensions à respecter sont détaillée dans le CCTP.
Pour rappel : 5 m de long pour 2 m de large et pour une hauteur sous tablier variant d'environ 1,2 m en comptant l'ancrage dans le fond</t>
    </r>
  </si>
  <si>
    <r>
      <rPr>
        <b/>
        <sz val="10"/>
        <rFont val="Arial"/>
        <family val="2"/>
      </rPr>
      <t xml:space="preserve">Semelles de fond amont
</t>
    </r>
    <r>
      <rPr>
        <sz val="10"/>
        <rFont val="Arial"/>
        <family val="2"/>
      </rPr>
      <t>Les  modalités de mise en œuvre de ces aménagements sont détaillées dans le CCTP.
Les 2 semelles de calage du niveau prévue en amont immédiat du franchissement de la RF de Massilly auront une largeur d'environ 1,2 m pour une longueur de 2 m et une hauteur moyenne de 0,2 cm. Elles nécessiteront donc chacune l'approvisionnement et la mise en place de 0,5 m</t>
    </r>
    <r>
      <rPr>
        <vertAlign val="superscript"/>
        <sz val="10"/>
        <rFont val="Arial"/>
        <family val="2"/>
      </rPr>
      <t>3</t>
    </r>
    <r>
      <rPr>
        <sz val="10"/>
        <rFont val="Arial"/>
        <family val="2"/>
      </rPr>
      <t xml:space="preserve"> de </t>
    </r>
    <r>
      <rPr>
        <u/>
        <sz val="10"/>
        <rFont val="Arial"/>
        <family val="2"/>
      </rPr>
      <t>pierres plates</t>
    </r>
    <r>
      <rPr>
        <sz val="10"/>
        <rFont val="Arial"/>
        <family val="2"/>
      </rPr>
      <t xml:space="preserve"> dont les longueurs,largeurs et épaisseurs approximatives oscilleront, respectivement,  autour de  0,2, 0,18 et 0,05 m</t>
    </r>
  </si>
  <si>
    <t>Récupération des merlons graveleux bordant la sommière du Bois de Cotte (forêt domaniale de Cluny), transport et dépôt sur chantier</t>
  </si>
  <si>
    <t>Remise en état de la sommière ainsi que des route et chemins accès tant que de besoin</t>
  </si>
  <si>
    <t>Prix cumulés tranche ferme (1 à 7)</t>
  </si>
  <si>
    <t>Prix tranche optionnelle (8)</t>
  </si>
  <si>
    <r>
      <t xml:space="preserve">Extraction d'un volume complémentaire de matériaux à dominante graveleuse sur un talus routier proche.
</t>
    </r>
    <r>
      <rPr>
        <sz val="10"/>
        <rFont val="Arial"/>
        <family val="2"/>
      </rPr>
      <t>800 m</t>
    </r>
    <r>
      <rPr>
        <vertAlign val="superscript"/>
        <sz val="10"/>
        <rFont val="Arial"/>
        <family val="2"/>
      </rPr>
      <t>3</t>
    </r>
    <r>
      <rPr>
        <sz val="10"/>
        <rFont val="Arial"/>
        <family val="2"/>
      </rPr>
      <t xml:space="preserve"> de matériaux à dominante graveleuse seront extraits d'une talus routier enherbé surplombant la D180 à moins de 1 km de la partie amont du Bief des Grusses. L'extraction se fera le long de la route, sur une bande d'environ 700 m de long pour 2 à 5 m de large et 0,5 à 1 m de haut,  par tronçon, en évitant les thalwegs et dépessions sur lesquels le déplacement des engins sera </t>
    </r>
    <r>
      <rPr>
        <u/>
        <sz val="10"/>
        <rFont val="Arial"/>
        <family val="2"/>
      </rPr>
      <t>rigoureusement interdit</t>
    </r>
    <r>
      <rPr>
        <sz val="10"/>
        <rFont val="Arial"/>
        <family val="2"/>
      </rPr>
      <t>. Ce volume sera rapporté et réparti tout au long du chantier :  520 m</t>
    </r>
    <r>
      <rPr>
        <vertAlign val="superscript"/>
        <sz val="10"/>
        <rFont val="Arial"/>
        <family val="2"/>
      </rPr>
      <t>3</t>
    </r>
    <r>
      <rPr>
        <sz val="10"/>
        <rFont val="Arial"/>
        <family val="2"/>
      </rPr>
      <t xml:space="preserve"> pour compléter le manque à combler et 380 m</t>
    </r>
    <r>
      <rPr>
        <vertAlign val="superscript"/>
        <sz val="10"/>
        <rFont val="Arial"/>
        <family val="2"/>
      </rPr>
      <t>3</t>
    </r>
    <r>
      <rPr>
        <sz val="10"/>
        <rFont val="Arial"/>
        <family val="2"/>
      </rPr>
      <t xml:space="preserve"> pour remplacer les volumes extraits à proximité et qui seront utilisé pour la recharge en triplets de bancs de galets et graviers et l'enfouissment les embâcles ancrés (cf. prix n° 4.1 et 4.2 ci-dessous).</t>
    </r>
  </si>
  <si>
    <r>
      <t xml:space="preserve">Approvisionnement et  mise en place d'un couple de tunages renforcés (1 amont et 1 aval) pour "caler" le comblement de la fosse d'érosion à l'aval immédiat de la D180
</t>
    </r>
    <r>
      <rPr>
        <sz val="10"/>
        <rFont val="Arial"/>
        <family val="2"/>
      </rPr>
      <t>Chacun de ces 2 tunages</t>
    </r>
    <r>
      <rPr>
        <b/>
        <sz val="10"/>
        <rFont val="Arial"/>
        <family val="2"/>
      </rPr>
      <t xml:space="preserve"> </t>
    </r>
    <r>
      <rPr>
        <sz val="10"/>
        <rFont val="Arial"/>
        <family val="2"/>
      </rPr>
      <t>sera composé de pieux en acaci refendu de 15/20 cm de diamètre plantés en ligne perpendiculaire au chenal dans le fond du ruisseau espacés de 80 cm de façon à supporter un bardage de  planches d'épicéa non rabotées et de préférence scolytées de 25 à30 mm d'épaisseur pour 4 à 6 mètres de long  sur 15 à 20 cm de hauteur et d'une bionatte de lin/chanvre 450 g/m</t>
    </r>
    <r>
      <rPr>
        <vertAlign val="superscript"/>
        <sz val="10"/>
        <rFont val="Arial"/>
        <family val="2"/>
      </rPr>
      <t>2</t>
    </r>
    <r>
      <rPr>
        <sz val="10"/>
        <rFont val="Arial"/>
        <family val="2"/>
      </rPr>
      <t xml:space="preserve">  à fixer  coté comblement 
La largeur de ces  tunages sera d'environ 10 mètres et leur hauteur d'environ 1,6 m</t>
    </r>
  </si>
  <si>
    <r>
      <t xml:space="preserve">Approvisionnement et  mise en place de couples de tunage (1 amont et 1 aval) pour "caler" le comblement de </t>
    </r>
    <r>
      <rPr>
        <b/>
        <u/>
        <sz val="10"/>
        <rFont val="Arial"/>
        <family val="2"/>
      </rPr>
      <t>chaque tronçon rectifié</t>
    </r>
    <r>
      <rPr>
        <b/>
        <sz val="10"/>
        <rFont val="Arial"/>
        <family val="2"/>
      </rPr>
      <t xml:space="preserve">
</t>
    </r>
    <r>
      <rPr>
        <sz val="10"/>
        <rFont val="Arial"/>
        <family val="2"/>
      </rPr>
      <t>Chaque tunage sera composé de pieux en rondin d'épicéa de 15/20 cm de diamètre plantés en ligne perpendiculaire au chenal dans le fond du ruisseau espacés de 80 cm de façon à supporter un bardage de  planches d'épicéa non rabotées et de préférence scolytées de 20 à 25 mm d'épaisseur pour 4 à 6 mètres de long  sur 15 à 20 cm de hauteur et d'une bionatte de lin/chanvre 450g/m</t>
    </r>
    <r>
      <rPr>
        <vertAlign val="superscript"/>
        <sz val="10"/>
        <rFont val="Arial"/>
        <family val="2"/>
      </rPr>
      <t>2</t>
    </r>
    <r>
      <rPr>
        <sz val="10"/>
        <rFont val="Arial"/>
        <family val="2"/>
      </rPr>
      <t xml:space="preserve">  à fixer  coté comblement 
La largeur des tunages varie de 2 à 6 mètres et leur hauteur de  0,4 à 1,2 m, selon les particularités locales </t>
    </r>
  </si>
  <si>
    <r>
      <rPr>
        <b/>
        <sz val="10"/>
        <rFont val="Arial"/>
        <family val="2"/>
      </rPr>
      <t>Coupe  des bois de diamètre inférieur à 25 cm empêchant la mise en œuvre</t>
    </r>
    <r>
      <rPr>
        <sz val="10"/>
        <rFont val="Arial"/>
        <family val="2"/>
      </rPr>
      <t xml:space="preserve">  (désignés par le Maitre d'ouvrage ou Maitre d'œuvre en concertation avec l'Entreprise) pour libérer les espaces. Ces bois seront  employés pour constituer embâcles fixés (cf. prix 5). Le nombre de tiges de diamètre compris entre 10 et 25 cm (respectivement, inférieur à 10 cm) sera compris entre 80 et 100 (respectivement, 400 et 600)</t>
    </r>
  </si>
  <si>
    <r>
      <t xml:space="preserve">Débrousaillage, élagage et bucheronnage sélectif et ménagé pour accès et déplacement, en concertation avec le MO </t>
    </r>
    <r>
      <rPr>
        <sz val="10"/>
        <color rgb="FF000000"/>
        <rFont val="Arial"/>
        <family val="2"/>
      </rPr>
      <t xml:space="preserve">
Coupe des arbres de plus de 25 cm de diamètre, gênant le passage des engins ou la mise en oeuvre des aménagements puis, selon indication du MO, façonnage en grume et débardage en bordure de sommière, ou recyclage en embâcles ou utilisation dans le comblement (entre 10 et 40 arbres selon besoin exprimés par l'Entreprise, après validation par le MO) ; le cas échéant, dessouchages, si et quand indiquée par le  MO
Coupe et broyage des ronces, arbustes et tiges de diamètre inférieur à gênant le passage des engins ou la mise en oeuvre des aménagements, inégalement répartis sur environ 2500 m</t>
    </r>
    <r>
      <rPr>
        <vertAlign val="superscript"/>
        <sz val="10"/>
        <color rgb="FF000000"/>
        <rFont val="Arial"/>
        <family val="2"/>
      </rPr>
      <t>2</t>
    </r>
  </si>
  <si>
    <r>
      <t xml:space="preserve">Débrousaillage, élagage et bucheronnage sélectif et ménagé pour accès et déplacement, en concertation avec le MO </t>
    </r>
    <r>
      <rPr>
        <sz val="10"/>
        <color rgb="FF000000"/>
        <rFont val="Arial"/>
        <family val="2"/>
      </rPr>
      <t xml:space="preserve">
Coupe des arbres de plus de 25 cm de diamètre, gênant le passage des engins ou la mise en oeuvre des aménagements puis, selon indication du MO, façonnage en grume et débardage en bordure de sommière, ou recyclage en embâcles ou utilisation dans le comblement (entre 10 et 40 arbres selon besoin exprimés par l'Entreprise, après validation par le MO) ; le cas échéant, dessouchages, si et quand indiquée par le  MO
Coupe et broyage des ronces, arbustes et tiges gênant le passage des engins ou la mise en oeuvre des aménagements, inégalement répartis sur environ 2500 m</t>
    </r>
    <r>
      <rPr>
        <vertAlign val="superscript"/>
        <sz val="10"/>
        <color rgb="FF000000"/>
        <rFont val="Arial"/>
        <family val="2"/>
      </rPr>
      <t>2</t>
    </r>
  </si>
  <si>
    <r>
      <rPr>
        <b/>
        <sz val="10"/>
        <rFont val="Arial"/>
        <family val="2"/>
      </rPr>
      <t>Coupe  des bois de diamètre inférieur à 25 cm empêchant la mise en œuvre</t>
    </r>
    <r>
      <rPr>
        <sz val="10"/>
        <rFont val="Arial"/>
        <family val="2"/>
      </rPr>
      <t xml:space="preserve">  (désignés par le MO en concertation avec l'Entreprise) pour libérer les espaces. Ces bois seront  employés pour constituer embâcles fixés (cf. prix 5). Le nombre de tiges de diamètre compris entre 10 et 25 cm (respectivement, inférieur à 10 cm) sera compris entre 80 et 100 (respectivement, 400 et 600)</t>
    </r>
  </si>
  <si>
    <r>
      <t xml:space="preserve">TRANCHE </t>
    </r>
    <r>
      <rPr>
        <b/>
        <u/>
        <sz val="12"/>
        <color rgb="FF0000FF"/>
        <rFont val="Arial"/>
        <family val="2"/>
      </rPr>
      <t>OPTIONNELLE</t>
    </r>
    <r>
      <rPr>
        <b/>
        <sz val="12"/>
        <color rgb="FF0000FF"/>
        <rFont val="Arial"/>
        <family val="2"/>
      </rPr>
      <t xml:space="preserve"> : APPORT DE GRANULATS EXTRAITS SUR SITE EXTÉRIEUR (À 10 KM ENVIRON) </t>
    </r>
  </si>
  <si>
    <r>
      <t xml:space="preserve">TRANCHE </t>
    </r>
    <r>
      <rPr>
        <b/>
        <u/>
        <sz val="12"/>
        <color rgb="FF0000FF"/>
        <rFont val="Arial"/>
        <family val="2"/>
      </rPr>
      <t>OPTIONNELLE</t>
    </r>
    <r>
      <rPr>
        <b/>
        <sz val="12"/>
        <color rgb="FF0000FF"/>
        <rFont val="Arial"/>
        <family val="2"/>
      </rPr>
      <t xml:space="preserve"> : APPORT  DE GRANULATS EXTRAITS SUR SITE EXTÉRIEUR (À 10 KM ENVIRON) </t>
    </r>
  </si>
  <si>
    <t>Montant TOTAL (tranche ferme + tranche optionnelle) :</t>
  </si>
  <si>
    <r>
      <rPr>
        <b/>
        <u/>
        <sz val="10"/>
        <color theme="1"/>
        <rFont val="Microsoft Sans Serif"/>
        <family val="2"/>
      </rPr>
      <t>Note explicative :</t>
    </r>
    <r>
      <rPr>
        <sz val="10"/>
        <color theme="1"/>
        <rFont val="Microsoft Sans Serif"/>
        <family val="2"/>
      </rPr>
      <t xml:space="preserve">
Le DQE s'incrémente automatiquement selon les prix unitaires du BPU (onglet BPU).</t>
    </r>
  </si>
  <si>
    <t>2.1</t>
  </si>
  <si>
    <t>2.2</t>
  </si>
  <si>
    <t>2.3</t>
  </si>
  <si>
    <t>5.4</t>
  </si>
  <si>
    <t>6.2</t>
  </si>
  <si>
    <t>Bordereau des Prix Unitaires (BPU) - Veuillez remplir uniquement les cellules surlignées en jaune.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</si>
</sst>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quot;1.1.&quot;#0"/>
    <numFmt numFmtId="166" formatCode="&quot;1.2.&quot;#0"/>
    <numFmt numFmtId="167" formatCode="_-* #,##0.00\ [$€-1]_-;\-* #,##0.00\ [$€-1]_-;_-* &quot;-&quot;??\ [$€-1]_-"/>
  </numFmts>
  <fonts count="36" x14ac:knownFonts="1">
    <font>
      <sz val="10"/>
      <name val="Arial"/>
    </font>
    <font>
      <sz val="11"/>
      <name val="Arial"/>
      <family val="2"/>
    </font>
    <font>
      <sz val="10"/>
      <name val="Arial"/>
      <family val="2"/>
    </font>
    <font>
      <b/>
      <sz val="11"/>
      <color indexed="52"/>
      <name val="Arial"/>
      <family val="2"/>
    </font>
    <font>
      <b/>
      <sz val="14"/>
      <name val="Arial"/>
      <family val="2"/>
    </font>
    <font>
      <b/>
      <sz val="11"/>
      <color indexed="8"/>
      <name val="Arial"/>
      <family val="2"/>
    </font>
    <font>
      <sz val="11"/>
      <color indexed="8"/>
      <name val="Arial"/>
      <family val="2"/>
    </font>
    <font>
      <b/>
      <sz val="10"/>
      <color indexed="8"/>
      <name val="Arial"/>
      <family val="2"/>
    </font>
    <font>
      <b/>
      <sz val="10"/>
      <name val="Arial"/>
      <family val="2"/>
    </font>
    <font>
      <sz val="8"/>
      <name val="Arial"/>
      <family val="2"/>
    </font>
    <font>
      <b/>
      <sz val="14"/>
      <color rgb="FF0000FF"/>
      <name val="Arial"/>
      <family val="2"/>
    </font>
    <font>
      <b/>
      <sz val="11"/>
      <color rgb="FF0000FF"/>
      <name val="Arial"/>
      <family val="2"/>
    </font>
    <font>
      <sz val="10"/>
      <color theme="1"/>
      <name val="Arial"/>
      <family val="2"/>
    </font>
    <font>
      <sz val="12"/>
      <name val="Arial"/>
      <family val="2"/>
    </font>
    <font>
      <sz val="12"/>
      <name val="Symbol"/>
      <charset val="2"/>
    </font>
    <font>
      <sz val="10"/>
      <name val="MS Sans Serif"/>
    </font>
    <font>
      <b/>
      <u/>
      <sz val="10"/>
      <name val="Arial"/>
      <family val="2"/>
    </font>
    <font>
      <u/>
      <sz val="10"/>
      <name val="Arial"/>
      <family val="2"/>
    </font>
    <font>
      <b/>
      <sz val="10"/>
      <color rgb="FF000000"/>
      <name val="Arial"/>
      <family val="2"/>
    </font>
    <font>
      <b/>
      <vertAlign val="superscript"/>
      <sz val="10"/>
      <color rgb="FF000000"/>
      <name val="Arial"/>
      <family val="2"/>
    </font>
    <font>
      <sz val="10"/>
      <color rgb="FF000000"/>
      <name val="Arial"/>
      <family val="2"/>
    </font>
    <font>
      <vertAlign val="superscript"/>
      <sz val="10"/>
      <color rgb="FF000000"/>
      <name val="Arial"/>
      <family val="2"/>
    </font>
    <font>
      <b/>
      <sz val="12"/>
      <color indexed="8"/>
      <name val="Arial"/>
      <family val="2"/>
    </font>
    <font>
      <b/>
      <sz val="8"/>
      <name val="Arial"/>
      <family val="2"/>
    </font>
    <font>
      <b/>
      <sz val="12"/>
      <color rgb="FF0000FF"/>
      <name val="Arial"/>
      <family val="2"/>
    </font>
    <font>
      <b/>
      <u/>
      <sz val="12"/>
      <color rgb="FF0000FF"/>
      <name val="Arial"/>
      <family val="2"/>
    </font>
    <font>
      <sz val="10"/>
      <color indexed="8"/>
      <name val="Arial"/>
      <family val="2"/>
    </font>
    <font>
      <vertAlign val="superscript"/>
      <sz val="10"/>
      <name val="Arial"/>
      <family val="2"/>
    </font>
    <font>
      <b/>
      <sz val="10"/>
      <color theme="1"/>
      <name val="Arial"/>
      <family val="2"/>
    </font>
    <font>
      <vertAlign val="superscript"/>
      <sz val="10"/>
      <color theme="1"/>
      <name val="Arial"/>
      <family val="2"/>
    </font>
    <font>
      <sz val="9"/>
      <name val="Arial"/>
      <family val="2"/>
    </font>
    <font>
      <b/>
      <sz val="16"/>
      <name val="Arial"/>
      <family val="2"/>
    </font>
    <font>
      <i/>
      <sz val="10"/>
      <color rgb="FF000000"/>
      <name val="Arial"/>
      <family val="2"/>
    </font>
    <font>
      <b/>
      <sz val="10"/>
      <color rgb="FF0070C0"/>
      <name val="Arial"/>
      <family val="2"/>
    </font>
    <font>
      <sz val="10"/>
      <color theme="1"/>
      <name val="Microsoft Sans Serif"/>
      <family val="2"/>
    </font>
    <font>
      <b/>
      <u/>
      <sz val="10"/>
      <color theme="1"/>
      <name val="Microsoft Sans Serif"/>
      <family val="2"/>
    </font>
  </fonts>
  <fills count="7">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167" fontId="2" fillId="0" borderId="0" applyFont="0" applyFill="0" applyBorder="0" applyAlignment="0" applyProtection="0"/>
    <xf numFmtId="0" fontId="2" fillId="0" borderId="0"/>
    <xf numFmtId="0" fontId="15" fillId="0" borderId="0"/>
  </cellStyleXfs>
  <cellXfs count="104">
    <xf numFmtId="0" fontId="0" fillId="0" borderId="0" xfId="0"/>
    <xf numFmtId="0" fontId="3" fillId="0" borderId="0" xfId="0" applyFont="1" applyAlignment="1">
      <alignment horizontal="center" vertical="center" wrapText="1"/>
    </xf>
    <xf numFmtId="0" fontId="1" fillId="0" borderId="1" xfId="0" applyFont="1" applyBorder="1" applyAlignment="1">
      <alignment horizontal="center" vertical="center" wrapText="1"/>
    </xf>
    <xf numFmtId="0" fontId="6" fillId="0" borderId="1" xfId="0" applyFont="1" applyBorder="1" applyAlignment="1" applyProtection="1">
      <alignment horizontal="center" vertical="center" wrapText="1"/>
      <protection locked="0"/>
    </xf>
    <xf numFmtId="164" fontId="1" fillId="0" borderId="1" xfId="0" applyNumberFormat="1" applyFont="1" applyBorder="1" applyAlignment="1">
      <alignment horizontal="center" vertical="center" wrapText="1"/>
    </xf>
    <xf numFmtId="0" fontId="10" fillId="2" borderId="5" xfId="0" applyFont="1" applyFill="1" applyBorder="1" applyAlignment="1" applyProtection="1">
      <alignment horizontal="left" vertical="center" wrapText="1"/>
      <protection locked="0"/>
    </xf>
    <xf numFmtId="0" fontId="10" fillId="2" borderId="6" xfId="0" applyFont="1" applyFill="1" applyBorder="1" applyAlignment="1" applyProtection="1">
      <alignment horizontal="left" vertical="center" wrapText="1"/>
      <protection locked="0"/>
    </xf>
    <xf numFmtId="164" fontId="1" fillId="0" borderId="2" xfId="0" applyNumberFormat="1" applyFont="1" applyBorder="1" applyAlignment="1">
      <alignment horizontal="center" vertical="center" wrapText="1"/>
    </xf>
    <xf numFmtId="164" fontId="6" fillId="0" borderId="1" xfId="0" applyNumberFormat="1" applyFont="1" applyBorder="1" applyAlignment="1" applyProtection="1">
      <alignment horizontal="center" vertical="center" wrapText="1"/>
      <protection locked="0"/>
    </xf>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wrapText="1"/>
    </xf>
    <xf numFmtId="0" fontId="5" fillId="3" borderId="4" xfId="0" applyFont="1" applyFill="1" applyBorder="1" applyAlignment="1" applyProtection="1">
      <alignment vertical="center" wrapText="1"/>
      <protection locked="0"/>
    </xf>
    <xf numFmtId="0" fontId="7" fillId="4" borderId="1" xfId="0" applyFont="1" applyFill="1" applyBorder="1" applyAlignment="1" applyProtection="1">
      <alignment horizontal="center" vertical="center" wrapText="1"/>
      <protection locked="0"/>
    </xf>
    <xf numFmtId="0" fontId="1" fillId="0" borderId="2" xfId="0" applyFont="1" applyBorder="1" applyAlignment="1">
      <alignment horizontal="center" vertical="center" wrapText="1"/>
    </xf>
    <xf numFmtId="0" fontId="2" fillId="0" borderId="1" xfId="3" applyFont="1" applyBorder="1" applyAlignment="1">
      <alignment vertical="center" wrapText="1"/>
    </xf>
    <xf numFmtId="0" fontId="8" fillId="0" borderId="8" xfId="0" applyFont="1" applyBorder="1" applyAlignment="1">
      <alignment vertical="center" wrapText="1"/>
    </xf>
    <xf numFmtId="0" fontId="2" fillId="0" borderId="0" xfId="0" applyFont="1" applyAlignment="1">
      <alignment vertical="center" wrapText="1"/>
    </xf>
    <xf numFmtId="0" fontId="8" fillId="0" borderId="2" xfId="0" applyFont="1" applyBorder="1" applyAlignment="1">
      <alignment vertical="center" wrapText="1"/>
    </xf>
    <xf numFmtId="0" fontId="8" fillId="0" borderId="11" xfId="0" applyFont="1" applyBorder="1" applyAlignment="1">
      <alignment vertical="center" wrapText="1"/>
    </xf>
    <xf numFmtId="0" fontId="18" fillId="0" borderId="9" xfId="0" applyFont="1" applyBorder="1" applyAlignment="1" applyProtection="1">
      <alignment horizontal="justify" vertical="center" wrapText="1"/>
      <protection locked="0"/>
    </xf>
    <xf numFmtId="0" fontId="18" fillId="0" borderId="1" xfId="0" applyFont="1" applyBorder="1" applyAlignment="1" applyProtection="1">
      <alignment horizontal="justify" vertical="center" wrapText="1"/>
      <protection locked="0"/>
    </xf>
    <xf numFmtId="0" fontId="7" fillId="0" borderId="2" xfId="0" applyFont="1" applyBorder="1" applyAlignment="1" applyProtection="1">
      <alignment horizontal="justify" vertical="center" wrapText="1"/>
      <protection locked="0"/>
    </xf>
    <xf numFmtId="0" fontId="22" fillId="4" borderId="1" xfId="0" applyFont="1" applyFill="1" applyBorder="1" applyAlignment="1" applyProtection="1">
      <alignment horizontal="center" vertical="center" wrapText="1"/>
      <protection locked="0"/>
    </xf>
    <xf numFmtId="0" fontId="23" fillId="4" borderId="1" xfId="0" applyFont="1" applyFill="1" applyBorder="1" applyAlignment="1" applyProtection="1">
      <alignment horizontal="center" vertical="center" wrapText="1"/>
      <protection locked="0"/>
    </xf>
    <xf numFmtId="0" fontId="24" fillId="2" borderId="1" xfId="0" applyFont="1" applyFill="1" applyBorder="1" applyAlignment="1" applyProtection="1">
      <alignment horizontal="center" vertical="center" wrapText="1"/>
      <protection locked="0"/>
    </xf>
    <xf numFmtId="0" fontId="24" fillId="2" borderId="4" xfId="0" applyFont="1" applyFill="1" applyBorder="1" applyAlignment="1" applyProtection="1">
      <alignment horizontal="left" vertical="center" wrapText="1"/>
      <protection locked="0"/>
    </xf>
    <xf numFmtId="0" fontId="24" fillId="2" borderId="5" xfId="0" applyFont="1" applyFill="1" applyBorder="1" applyAlignment="1" applyProtection="1">
      <alignment horizontal="left" vertical="center" wrapText="1"/>
      <protection locked="0"/>
    </xf>
    <xf numFmtId="0" fontId="24" fillId="2" borderId="6" xfId="0" applyFont="1" applyFill="1" applyBorder="1" applyAlignment="1" applyProtection="1">
      <alignment horizontal="left" vertical="center" wrapText="1"/>
      <protection locked="0"/>
    </xf>
    <xf numFmtId="164" fontId="24" fillId="2" borderId="6" xfId="0" applyNumberFormat="1" applyFont="1" applyFill="1" applyBorder="1" applyAlignment="1" applyProtection="1">
      <alignment horizontal="left" vertical="center" wrapText="1"/>
      <protection locked="0"/>
    </xf>
    <xf numFmtId="0" fontId="8" fillId="0" borderId="1" xfId="0" applyFont="1" applyBorder="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165" fontId="8" fillId="0" borderId="2" xfId="0" applyNumberFormat="1" applyFont="1" applyBorder="1" applyAlignment="1">
      <alignment horizontal="center" vertical="center" wrapText="1"/>
    </xf>
    <xf numFmtId="166" fontId="8" fillId="0" borderId="2"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6" fillId="0" borderId="1" xfId="0" applyFont="1" applyBorder="1" applyAlignment="1" applyProtection="1">
      <alignment horizontal="center" vertical="center" wrapText="1"/>
      <protection locked="0"/>
    </xf>
    <xf numFmtId="0" fontId="7" fillId="0" borderId="1" xfId="0" applyFont="1" applyBorder="1" applyAlignment="1" applyProtection="1">
      <alignment horizontal="justify" vertical="center" wrapText="1"/>
      <protection locked="0"/>
    </xf>
    <xf numFmtId="165" fontId="8" fillId="0" borderId="1" xfId="0" applyNumberFormat="1" applyFont="1" applyBorder="1" applyAlignment="1">
      <alignment horizontal="center" vertical="center" wrapText="1"/>
    </xf>
    <xf numFmtId="0" fontId="2" fillId="0" borderId="5" xfId="0" applyFont="1" applyBorder="1" applyAlignment="1">
      <alignment vertical="center" wrapText="1"/>
    </xf>
    <xf numFmtId="0" fontId="2" fillId="0" borderId="2" xfId="0" applyFont="1" applyBorder="1" applyAlignment="1">
      <alignment horizontal="center" vertical="center" wrapText="1"/>
    </xf>
    <xf numFmtId="164" fontId="24" fillId="2" borderId="7" xfId="0" applyNumberFormat="1" applyFont="1" applyFill="1" applyBorder="1" applyAlignment="1" applyProtection="1">
      <alignment horizontal="left" vertical="center" wrapText="1"/>
      <protection locked="0"/>
    </xf>
    <xf numFmtId="0" fontId="2" fillId="0" borderId="8" xfId="0" applyFont="1" applyBorder="1" applyAlignment="1">
      <alignment vertical="center" wrapText="1"/>
    </xf>
    <xf numFmtId="0" fontId="12" fillId="0" borderId="1" xfId="3" applyFont="1" applyBorder="1" applyAlignment="1">
      <alignment horizontal="justify" vertical="center" wrapText="1"/>
    </xf>
    <xf numFmtId="0" fontId="30" fillId="0" borderId="3" xfId="0" applyFont="1" applyBorder="1" applyAlignment="1">
      <alignment horizontal="center" vertical="center" wrapText="1"/>
    </xf>
    <xf numFmtId="0" fontId="8" fillId="0" borderId="0" xfId="0" applyFont="1" applyAlignment="1" applyProtection="1">
      <alignment horizontal="center" vertical="center" wrapText="1"/>
      <protection locked="0"/>
    </xf>
    <xf numFmtId="0" fontId="7" fillId="0" borderId="0" xfId="0" applyFont="1" applyAlignment="1" applyProtection="1">
      <alignment horizontal="justify" vertical="center" wrapText="1"/>
      <protection locked="0"/>
    </xf>
    <xf numFmtId="0" fontId="26" fillId="0" borderId="2" xfId="0" applyFont="1" applyBorder="1" applyAlignment="1" applyProtection="1">
      <alignment horizontal="center" vertical="center" wrapText="1"/>
      <protection locked="0"/>
    </xf>
    <xf numFmtId="0" fontId="26" fillId="0" borderId="0" xfId="0" applyFont="1" applyAlignment="1" applyProtection="1">
      <alignment horizontal="center" vertical="center" wrapText="1"/>
      <protection locked="0"/>
    </xf>
    <xf numFmtId="164" fontId="7" fillId="0" borderId="0" xfId="0" applyNumberFormat="1" applyFont="1" applyAlignment="1" applyProtection="1">
      <alignment horizontal="center" vertical="center" wrapText="1"/>
      <protection locked="0"/>
    </xf>
    <xf numFmtId="0" fontId="2" fillId="0" borderId="2" xfId="3" applyFont="1" applyBorder="1" applyAlignment="1">
      <alignment vertical="center" wrapText="1"/>
    </xf>
    <xf numFmtId="0" fontId="14" fillId="0" borderId="0" xfId="0" applyFont="1" applyAlignment="1">
      <alignment horizontal="justify" vertical="center" wrapText="1"/>
    </xf>
    <xf numFmtId="0" fontId="13" fillId="0" borderId="0" xfId="0" applyFont="1" applyAlignment="1">
      <alignment vertical="center" wrapText="1"/>
    </xf>
    <xf numFmtId="0" fontId="1" fillId="0" borderId="0" xfId="0" applyFont="1" applyAlignment="1">
      <alignment vertical="center" wrapText="1"/>
    </xf>
    <xf numFmtId="0" fontId="13" fillId="0" borderId="0" xfId="0" applyFont="1" applyAlignment="1">
      <alignment wrapText="1"/>
    </xf>
    <xf numFmtId="0" fontId="2" fillId="0" borderId="0" xfId="0" applyFont="1" applyAlignment="1">
      <alignment wrapText="1"/>
    </xf>
    <xf numFmtId="0" fontId="0" fillId="0" borderId="0" xfId="0" applyAlignment="1">
      <alignment wrapText="1"/>
    </xf>
    <xf numFmtId="0" fontId="8" fillId="5" borderId="4" xfId="0" applyFont="1" applyFill="1" applyBorder="1" applyAlignment="1" applyProtection="1">
      <alignment horizontal="center" vertical="center" wrapText="1"/>
      <protection locked="0"/>
    </xf>
    <xf numFmtId="0" fontId="7" fillId="5" borderId="5" xfId="0" applyFont="1" applyFill="1" applyBorder="1" applyAlignment="1" applyProtection="1">
      <alignment horizontal="justify" vertical="center" wrapText="1"/>
      <protection locked="0"/>
    </xf>
    <xf numFmtId="0" fontId="26" fillId="5" borderId="5" xfId="0" applyFont="1" applyFill="1" applyBorder="1" applyAlignment="1" applyProtection="1">
      <alignment horizontal="center" vertical="center" wrapText="1"/>
      <protection locked="0"/>
    </xf>
    <xf numFmtId="164" fontId="7" fillId="5" borderId="7" xfId="0" applyNumberFormat="1" applyFont="1" applyFill="1" applyBorder="1" applyAlignment="1" applyProtection="1">
      <alignment horizontal="center" vertical="center" wrapText="1"/>
      <protection locked="0"/>
    </xf>
    <xf numFmtId="164" fontId="11" fillId="2" borderId="7" xfId="0" applyNumberFormat="1" applyFont="1" applyFill="1" applyBorder="1" applyAlignment="1" applyProtection="1">
      <alignment horizontal="left" vertical="center" wrapText="1"/>
      <protection locked="0"/>
    </xf>
    <xf numFmtId="164" fontId="24" fillId="2" borderId="5" xfId="0" applyNumberFormat="1" applyFont="1" applyFill="1" applyBorder="1" applyAlignment="1" applyProtection="1">
      <alignment horizontal="left" vertical="center" wrapText="1"/>
      <protection locked="0"/>
    </xf>
    <xf numFmtId="0" fontId="33" fillId="0" borderId="0" xfId="0" applyFont="1" applyAlignment="1">
      <alignment vertical="center"/>
    </xf>
    <xf numFmtId="0" fontId="8" fillId="5" borderId="0" xfId="0" applyFont="1" applyFill="1" applyAlignment="1" applyProtection="1">
      <alignment horizontal="center" vertical="center" wrapText="1"/>
      <protection locked="0"/>
    </xf>
    <xf numFmtId="0" fontId="7" fillId="5" borderId="0" xfId="0" applyFont="1" applyFill="1" applyAlignment="1" applyProtection="1">
      <alignment horizontal="justify" vertical="center" wrapText="1"/>
      <protection locked="0"/>
    </xf>
    <xf numFmtId="0" fontId="0" fillId="5" borderId="0" xfId="0" applyFill="1" applyAlignment="1">
      <alignment vertical="center"/>
    </xf>
    <xf numFmtId="1" fontId="1" fillId="0" borderId="1" xfId="0" applyNumberFormat="1" applyFont="1" applyBorder="1" applyAlignment="1">
      <alignment horizontal="center" vertical="center" wrapText="1"/>
    </xf>
    <xf numFmtId="1" fontId="11" fillId="2" borderId="5" xfId="0" applyNumberFormat="1" applyFont="1" applyFill="1" applyBorder="1" applyAlignment="1" applyProtection="1">
      <alignment horizontal="left" vertical="center" wrapText="1"/>
      <protection locked="0"/>
    </xf>
    <xf numFmtId="1" fontId="6" fillId="0" borderId="1" xfId="0" applyNumberFormat="1" applyFont="1" applyBorder="1" applyAlignment="1" applyProtection="1">
      <alignment horizontal="center" vertical="center" wrapText="1"/>
      <protection locked="0"/>
    </xf>
    <xf numFmtId="1" fontId="5" fillId="0" borderId="1" xfId="0" applyNumberFormat="1" applyFont="1" applyBorder="1" applyAlignment="1" applyProtection="1">
      <alignment horizontal="center" vertical="center" wrapText="1"/>
      <protection locked="0"/>
    </xf>
    <xf numFmtId="1" fontId="1" fillId="0" borderId="3" xfId="0" applyNumberFormat="1" applyFont="1" applyBorder="1" applyAlignment="1">
      <alignment horizontal="center" vertical="center" wrapText="1"/>
    </xf>
    <xf numFmtId="1" fontId="2" fillId="0" borderId="2" xfId="0" applyNumberFormat="1" applyFont="1" applyBorder="1" applyAlignment="1">
      <alignment horizontal="center" vertical="center" wrapText="1"/>
    </xf>
    <xf numFmtId="1" fontId="0" fillId="5" borderId="0" xfId="0" applyNumberFormat="1" applyFill="1" applyAlignment="1">
      <alignment vertical="center"/>
    </xf>
    <xf numFmtId="1" fontId="5" fillId="3" borderId="4" xfId="0" applyNumberFormat="1" applyFont="1" applyFill="1" applyBorder="1" applyAlignment="1" applyProtection="1">
      <alignment vertical="center" wrapText="1"/>
      <protection locked="0"/>
    </xf>
    <xf numFmtId="1" fontId="0" fillId="0" borderId="0" xfId="0" applyNumberFormat="1" applyAlignment="1">
      <alignment vertical="center"/>
    </xf>
    <xf numFmtId="164" fontId="5" fillId="3" borderId="7" xfId="0" applyNumberFormat="1" applyFont="1" applyFill="1" applyBorder="1" applyAlignment="1" applyProtection="1">
      <alignment vertical="center" wrapText="1"/>
      <protection locked="0"/>
    </xf>
    <xf numFmtId="0" fontId="2" fillId="0" borderId="0" xfId="0" applyFont="1" applyAlignment="1">
      <alignment horizontal="right" vertical="center" wrapText="1"/>
    </xf>
    <xf numFmtId="0" fontId="34" fillId="5" borderId="0" xfId="0" applyFont="1" applyFill="1" applyAlignment="1">
      <alignment horizontal="left" vertical="center"/>
    </xf>
    <xf numFmtId="0" fontId="0" fillId="0" borderId="0" xfId="0" applyAlignment="1">
      <alignment horizontal="left" vertical="center" wrapText="1"/>
    </xf>
    <xf numFmtId="0" fontId="4" fillId="0" borderId="0" xfId="0" applyFont="1" applyAlignment="1">
      <alignment horizontal="center" vertical="center" wrapText="1"/>
    </xf>
    <xf numFmtId="0" fontId="4" fillId="4" borderId="12"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5" fillId="3" borderId="4" xfId="0" applyFont="1" applyFill="1" applyBorder="1" applyAlignment="1" applyProtection="1">
      <alignment horizontal="center" vertical="center" wrapText="1"/>
      <protection locked="0"/>
    </xf>
    <xf numFmtId="0" fontId="5" fillId="3" borderId="7" xfId="0" applyFont="1" applyFill="1" applyBorder="1" applyAlignment="1" applyProtection="1">
      <alignment horizontal="center" vertical="center" wrapText="1"/>
      <protection locked="0"/>
    </xf>
    <xf numFmtId="0" fontId="8" fillId="3" borderId="4"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0" fillId="0" borderId="11" xfId="0" applyBorder="1" applyAlignment="1">
      <alignment vertical="center"/>
    </xf>
    <xf numFmtId="0" fontId="0" fillId="0" borderId="8"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31" fillId="0" borderId="0" xfId="0" applyFont="1" applyAlignment="1">
      <alignment horizontal="center" vertical="center" wrapText="1"/>
    </xf>
    <xf numFmtId="164" fontId="7" fillId="6" borderId="1" xfId="0" applyNumberFormat="1" applyFont="1" applyFill="1" applyBorder="1" applyAlignment="1" applyProtection="1">
      <alignment horizontal="center" vertical="center" wrapText="1"/>
      <protection locked="0"/>
    </xf>
    <xf numFmtId="164" fontId="2" fillId="6" borderId="2" xfId="0" applyNumberFormat="1" applyFont="1" applyFill="1" applyBorder="1" applyAlignment="1">
      <alignment horizontal="center" vertical="center" wrapText="1"/>
    </xf>
    <xf numFmtId="164" fontId="2" fillId="6" borderId="8"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164" fontId="6" fillId="6" borderId="1" xfId="0" applyNumberFormat="1" applyFont="1" applyFill="1" applyBorder="1" applyAlignment="1" applyProtection="1">
      <alignment horizontal="center" vertical="center" wrapText="1"/>
      <protection locked="0"/>
    </xf>
    <xf numFmtId="164" fontId="5" fillId="6" borderId="1" xfId="0" applyNumberFormat="1" applyFont="1" applyFill="1" applyBorder="1" applyAlignment="1" applyProtection="1">
      <alignment horizontal="center" vertical="center" wrapText="1"/>
      <protection locked="0"/>
    </xf>
    <xf numFmtId="164" fontId="1" fillId="6" borderId="2" xfId="0" applyNumberFormat="1" applyFont="1" applyFill="1" applyBorder="1" applyAlignment="1">
      <alignment horizontal="center" vertical="center" wrapText="1"/>
    </xf>
    <xf numFmtId="164" fontId="1" fillId="6" borderId="8" xfId="0" applyNumberFormat="1" applyFont="1" applyFill="1" applyBorder="1" applyAlignment="1">
      <alignment horizontal="center" vertical="center" wrapText="1"/>
    </xf>
    <xf numFmtId="164" fontId="1" fillId="6" borderId="7" xfId="0" applyNumberFormat="1" applyFont="1" applyFill="1" applyBorder="1" applyAlignment="1">
      <alignment horizontal="center" vertical="center" wrapText="1"/>
    </xf>
  </cellXfs>
  <cellStyles count="4">
    <cellStyle name="Euro" xfId="1" xr:uid="{00000000-0005-0000-0000-000000000000}"/>
    <cellStyle name="Normal" xfId="0" builtinId="0"/>
    <cellStyle name="Normal 2" xfId="2" xr:uid="{00000000-0005-0000-0000-000002000000}"/>
    <cellStyle name="Normal_Feuil1" xfId="3" xr:uid="{5174D44E-6315-AD41-B5BC-C6AC8B3340BE}"/>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68"/>
  <sheetViews>
    <sheetView tabSelected="1" zoomScaleSheetLayoutView="85" workbookViewId="0">
      <selection activeCell="F6" sqref="F6"/>
    </sheetView>
  </sheetViews>
  <sheetFormatPr baseColWidth="10" defaultColWidth="11.44140625" defaultRowHeight="13.2" x14ac:dyDescent="0.25"/>
  <cols>
    <col min="1" max="1" width="5.44140625" style="10" customWidth="1"/>
    <col min="2" max="2" width="112.44140625" style="10" customWidth="1"/>
    <col min="3" max="3" width="7.77734375" style="11" customWidth="1"/>
    <col min="4" max="4" width="12.44140625" style="11" customWidth="1"/>
    <col min="5" max="5" width="5.6640625" style="10" customWidth="1"/>
    <col min="6" max="6" width="123.6640625" style="10" customWidth="1"/>
    <col min="7" max="16384" width="11.44140625" style="10"/>
  </cols>
  <sheetData>
    <row r="1" spans="1:6" ht="16.95" customHeight="1" x14ac:dyDescent="0.25">
      <c r="A1" s="83" t="s">
        <v>24</v>
      </c>
      <c r="B1" s="84"/>
      <c r="C1" s="84"/>
      <c r="D1" s="85"/>
    </row>
    <row r="2" spans="1:6" ht="17.399999999999999" x14ac:dyDescent="0.25">
      <c r="A2" s="80" t="s">
        <v>25</v>
      </c>
      <c r="B2" s="81"/>
      <c r="C2" s="81"/>
      <c r="D2" s="82"/>
      <c r="F2" s="50"/>
    </row>
    <row r="3" spans="1:6" ht="17.399999999999999" x14ac:dyDescent="0.25">
      <c r="A3" s="79" t="s">
        <v>90</v>
      </c>
      <c r="B3" s="79"/>
      <c r="C3" s="79"/>
      <c r="D3" s="79"/>
      <c r="F3" s="50"/>
    </row>
    <row r="4" spans="1:6" s="51" customFormat="1" ht="26.4" x14ac:dyDescent="0.25">
      <c r="A4" s="24" t="s">
        <v>6</v>
      </c>
      <c r="B4" s="23" t="s">
        <v>7</v>
      </c>
      <c r="C4" s="13" t="s">
        <v>14</v>
      </c>
      <c r="D4" s="13" t="s">
        <v>22</v>
      </c>
      <c r="F4" s="50"/>
    </row>
    <row r="5" spans="1:6" s="51" customFormat="1" ht="21" customHeight="1" x14ac:dyDescent="0.25">
      <c r="A5" s="25">
        <v>0</v>
      </c>
      <c r="B5" s="26" t="s">
        <v>31</v>
      </c>
      <c r="C5" s="27"/>
      <c r="D5" s="28"/>
      <c r="F5" s="50"/>
    </row>
    <row r="6" spans="1:6" s="52" customFormat="1" ht="184.8" x14ac:dyDescent="0.25">
      <c r="A6" s="32" t="s">
        <v>26</v>
      </c>
      <c r="B6" s="18" t="s">
        <v>47</v>
      </c>
      <c r="C6" s="14" t="s">
        <v>11</v>
      </c>
      <c r="D6" s="101"/>
      <c r="F6" s="50"/>
    </row>
    <row r="7" spans="1:6" s="52" customFormat="1" ht="16.05" customHeight="1" x14ac:dyDescent="0.25">
      <c r="A7" s="32" t="s">
        <v>29</v>
      </c>
      <c r="B7" s="19" t="s">
        <v>30</v>
      </c>
      <c r="C7" s="14" t="s">
        <v>11</v>
      </c>
      <c r="D7" s="102"/>
      <c r="F7" s="50"/>
    </row>
    <row r="8" spans="1:6" s="52" customFormat="1" ht="66" x14ac:dyDescent="0.25">
      <c r="A8" s="37" t="s">
        <v>27</v>
      </c>
      <c r="B8" s="38" t="s">
        <v>48</v>
      </c>
      <c r="C8" s="2" t="s">
        <v>11</v>
      </c>
      <c r="D8" s="103"/>
      <c r="F8" s="50"/>
    </row>
    <row r="9" spans="1:6" s="51" customFormat="1" ht="21" customHeight="1" x14ac:dyDescent="0.25">
      <c r="A9" s="25">
        <v>1</v>
      </c>
      <c r="B9" s="26" t="s">
        <v>28</v>
      </c>
      <c r="C9" s="27"/>
      <c r="D9" s="29"/>
      <c r="F9" s="50"/>
    </row>
    <row r="10" spans="1:6" ht="94.8" x14ac:dyDescent="0.25">
      <c r="A10" s="31" t="s">
        <v>0</v>
      </c>
      <c r="B10" s="22" t="s">
        <v>78</v>
      </c>
      <c r="C10" s="3" t="s">
        <v>11</v>
      </c>
      <c r="D10" s="100"/>
      <c r="F10" s="50"/>
    </row>
    <row r="11" spans="1:6" ht="110.4" x14ac:dyDescent="0.25">
      <c r="A11" s="31" t="s">
        <v>2</v>
      </c>
      <c r="B11" s="22" t="s">
        <v>64</v>
      </c>
      <c r="C11" s="3" t="s">
        <v>11</v>
      </c>
      <c r="D11" s="100"/>
      <c r="F11" s="50"/>
    </row>
    <row r="12" spans="1:6" s="51" customFormat="1" ht="21" customHeight="1" x14ac:dyDescent="0.25">
      <c r="A12" s="25">
        <v>2</v>
      </c>
      <c r="B12" s="26" t="s">
        <v>44</v>
      </c>
      <c r="C12" s="27"/>
      <c r="D12" s="29"/>
      <c r="F12" s="50"/>
    </row>
    <row r="13" spans="1:6" ht="16.05" customHeight="1" x14ac:dyDescent="0.25">
      <c r="A13" s="30" t="s">
        <v>85</v>
      </c>
      <c r="B13" s="20" t="s">
        <v>41</v>
      </c>
      <c r="C13" s="3" t="s">
        <v>11</v>
      </c>
      <c r="D13" s="99"/>
      <c r="F13" s="50"/>
    </row>
    <row r="14" spans="1:6" ht="16.05" customHeight="1" x14ac:dyDescent="0.25">
      <c r="A14" s="30" t="s">
        <v>86</v>
      </c>
      <c r="B14" s="21" t="s">
        <v>42</v>
      </c>
      <c r="C14" s="3" t="s">
        <v>11</v>
      </c>
      <c r="D14" s="99"/>
    </row>
    <row r="15" spans="1:6" ht="16.05" customHeight="1" x14ac:dyDescent="0.25">
      <c r="A15" s="30" t="s">
        <v>87</v>
      </c>
      <c r="B15" s="20" t="s">
        <v>43</v>
      </c>
      <c r="C15" s="3" t="s">
        <v>11</v>
      </c>
      <c r="D15" s="99"/>
    </row>
    <row r="16" spans="1:6" s="51" customFormat="1" ht="21" customHeight="1" x14ac:dyDescent="0.25">
      <c r="A16" s="25">
        <v>3</v>
      </c>
      <c r="B16" s="26" t="s">
        <v>34</v>
      </c>
      <c r="C16" s="27"/>
      <c r="D16" s="29"/>
    </row>
    <row r="17" spans="1:4" s="17" customFormat="1" ht="52.8" x14ac:dyDescent="0.25">
      <c r="A17" s="33" t="s">
        <v>8</v>
      </c>
      <c r="B17" s="15" t="s">
        <v>77</v>
      </c>
      <c r="C17" s="35" t="s">
        <v>11</v>
      </c>
      <c r="D17" s="96"/>
    </row>
    <row r="18" spans="1:4" s="17" customFormat="1" ht="79.2" x14ac:dyDescent="0.25">
      <c r="A18" s="33" t="s">
        <v>10</v>
      </c>
      <c r="B18" s="16" t="s">
        <v>46</v>
      </c>
      <c r="C18" s="34" t="s">
        <v>45</v>
      </c>
      <c r="D18" s="96"/>
    </row>
    <row r="19" spans="1:4" s="17" customFormat="1" ht="94.8" x14ac:dyDescent="0.25">
      <c r="A19" s="33" t="s">
        <v>35</v>
      </c>
      <c r="B19" s="16" t="s">
        <v>61</v>
      </c>
      <c r="C19" s="43" t="s">
        <v>53</v>
      </c>
      <c r="D19" s="96"/>
    </row>
    <row r="20" spans="1:4" s="17" customFormat="1" ht="82.95" customHeight="1" x14ac:dyDescent="0.25">
      <c r="A20" s="33" t="s">
        <v>36</v>
      </c>
      <c r="B20" s="16" t="s">
        <v>54</v>
      </c>
      <c r="C20" s="43" t="s">
        <v>52</v>
      </c>
      <c r="D20" s="96"/>
    </row>
    <row r="21" spans="1:4" s="17" customFormat="1" ht="67.05" customHeight="1" x14ac:dyDescent="0.25">
      <c r="A21" s="33" t="s">
        <v>37</v>
      </c>
      <c r="B21" s="42" t="s">
        <v>55</v>
      </c>
      <c r="C21" s="34" t="s">
        <v>45</v>
      </c>
      <c r="D21" s="96"/>
    </row>
    <row r="22" spans="1:4" s="17" customFormat="1" ht="99.6" x14ac:dyDescent="0.25">
      <c r="A22" s="33" t="s">
        <v>38</v>
      </c>
      <c r="B22" s="16" t="s">
        <v>74</v>
      </c>
      <c r="C22" s="34" t="s">
        <v>45</v>
      </c>
      <c r="D22" s="98"/>
    </row>
    <row r="23" spans="1:4" s="51" customFormat="1" ht="21" customHeight="1" x14ac:dyDescent="0.25">
      <c r="A23" s="25">
        <v>4</v>
      </c>
      <c r="B23" s="26" t="s">
        <v>49</v>
      </c>
      <c r="C23" s="27"/>
      <c r="D23" s="29"/>
    </row>
    <row r="24" spans="1:4" s="17" customFormat="1" ht="158.4" x14ac:dyDescent="0.25">
      <c r="A24" s="33" t="s">
        <v>1</v>
      </c>
      <c r="B24" s="15" t="s">
        <v>66</v>
      </c>
      <c r="C24" s="35" t="s">
        <v>19</v>
      </c>
      <c r="D24" s="96"/>
    </row>
    <row r="25" spans="1:4" s="17" customFormat="1" ht="66" x14ac:dyDescent="0.25">
      <c r="A25" s="33" t="s">
        <v>20</v>
      </c>
      <c r="B25" s="41" t="s">
        <v>65</v>
      </c>
      <c r="C25" s="39" t="s">
        <v>45</v>
      </c>
      <c r="D25" s="96"/>
    </row>
    <row r="26" spans="1:4" s="51" customFormat="1" ht="21" customHeight="1" x14ac:dyDescent="0.25">
      <c r="A26" s="25">
        <v>5</v>
      </c>
      <c r="B26" s="26" t="s">
        <v>56</v>
      </c>
      <c r="C26" s="27"/>
      <c r="D26" s="40"/>
    </row>
    <row r="27" spans="1:4" s="17" customFormat="1" ht="81.599999999999994" x14ac:dyDescent="0.25">
      <c r="A27" s="33" t="s">
        <v>3</v>
      </c>
      <c r="B27" s="15" t="s">
        <v>58</v>
      </c>
      <c r="C27" s="35" t="s">
        <v>19</v>
      </c>
      <c r="D27" s="96"/>
    </row>
    <row r="28" spans="1:4" s="17" customFormat="1" ht="81.599999999999994" x14ac:dyDescent="0.25">
      <c r="A28" s="33" t="s">
        <v>5</v>
      </c>
      <c r="B28" s="15" t="s">
        <v>69</v>
      </c>
      <c r="C28" s="35" t="s">
        <v>19</v>
      </c>
      <c r="D28" s="96"/>
    </row>
    <row r="29" spans="1:4" s="17" customFormat="1" ht="68.400000000000006" x14ac:dyDescent="0.25">
      <c r="A29" s="33" t="s">
        <v>18</v>
      </c>
      <c r="B29" s="41" t="s">
        <v>59</v>
      </c>
      <c r="C29" s="39" t="s">
        <v>45</v>
      </c>
      <c r="D29" s="96"/>
    </row>
    <row r="30" spans="1:4" s="17" customFormat="1" ht="42" x14ac:dyDescent="0.25">
      <c r="A30" s="33" t="s">
        <v>88</v>
      </c>
      <c r="B30" s="41" t="s">
        <v>60</v>
      </c>
      <c r="C30" s="39" t="s">
        <v>45</v>
      </c>
      <c r="D30" s="97"/>
    </row>
    <row r="31" spans="1:4" s="51" customFormat="1" ht="21" customHeight="1" x14ac:dyDescent="0.25">
      <c r="A31" s="25">
        <v>6</v>
      </c>
      <c r="B31" s="26" t="s">
        <v>50</v>
      </c>
      <c r="C31" s="27"/>
      <c r="D31" s="40"/>
    </row>
    <row r="32" spans="1:4" s="17" customFormat="1" ht="92.4" x14ac:dyDescent="0.25">
      <c r="A32" s="33" t="s">
        <v>4</v>
      </c>
      <c r="B32" s="15" t="s">
        <v>67</v>
      </c>
      <c r="C32" s="35" t="s">
        <v>11</v>
      </c>
      <c r="D32" s="96"/>
    </row>
    <row r="33" spans="1:4" s="17" customFormat="1" ht="79.2" x14ac:dyDescent="0.25">
      <c r="A33" s="33" t="s">
        <v>51</v>
      </c>
      <c r="B33" s="49" t="s">
        <v>68</v>
      </c>
      <c r="C33" s="46" t="s">
        <v>11</v>
      </c>
      <c r="D33" s="96"/>
    </row>
    <row r="34" spans="1:4" s="53" customFormat="1" ht="21" customHeight="1" x14ac:dyDescent="0.25">
      <c r="A34" s="25">
        <v>7</v>
      </c>
      <c r="B34" s="26" t="s">
        <v>32</v>
      </c>
      <c r="C34" s="27"/>
      <c r="D34" s="40"/>
    </row>
    <row r="35" spans="1:4" s="54" customFormat="1" ht="16.05" customHeight="1" x14ac:dyDescent="0.25">
      <c r="A35" s="30" t="s">
        <v>62</v>
      </c>
      <c r="B35" s="36" t="s">
        <v>21</v>
      </c>
      <c r="C35" s="35" t="s">
        <v>11</v>
      </c>
      <c r="D35" s="95"/>
    </row>
    <row r="36" spans="1:4" s="54" customFormat="1" x14ac:dyDescent="0.25">
      <c r="A36" s="30" t="s">
        <v>63</v>
      </c>
      <c r="B36" s="36" t="s">
        <v>33</v>
      </c>
      <c r="C36" s="35" t="s">
        <v>11</v>
      </c>
      <c r="D36" s="95"/>
    </row>
    <row r="37" spans="1:4" s="54" customFormat="1" x14ac:dyDescent="0.25">
      <c r="A37" s="56"/>
      <c r="B37" s="57"/>
      <c r="C37" s="58"/>
      <c r="D37" s="59"/>
    </row>
    <row r="38" spans="1:4" s="53" customFormat="1" ht="31.2" x14ac:dyDescent="0.25">
      <c r="A38" s="25">
        <v>8</v>
      </c>
      <c r="B38" s="26" t="s">
        <v>81</v>
      </c>
      <c r="C38" s="27"/>
      <c r="D38" s="40"/>
    </row>
    <row r="39" spans="1:4" s="54" customFormat="1" ht="26.4" x14ac:dyDescent="0.25">
      <c r="A39" s="30" t="s">
        <v>39</v>
      </c>
      <c r="B39" s="36" t="s">
        <v>70</v>
      </c>
      <c r="C39" s="39" t="s">
        <v>45</v>
      </c>
      <c r="D39" s="95"/>
    </row>
    <row r="40" spans="1:4" s="54" customFormat="1" x14ac:dyDescent="0.25">
      <c r="A40" s="30" t="s">
        <v>40</v>
      </c>
      <c r="B40" s="36" t="s">
        <v>71</v>
      </c>
      <c r="C40" s="35" t="s">
        <v>11</v>
      </c>
      <c r="D40" s="95"/>
    </row>
    <row r="41" spans="1:4" s="54" customFormat="1" x14ac:dyDescent="0.25">
      <c r="A41" s="44"/>
      <c r="B41" s="45"/>
      <c r="C41" s="47"/>
      <c r="D41" s="48"/>
    </row>
    <row r="42" spans="1:4" s="54" customFormat="1" x14ac:dyDescent="0.25">
      <c r="A42" s="44"/>
      <c r="B42" s="45"/>
      <c r="C42" s="47"/>
      <c r="D42" s="48"/>
    </row>
    <row r="43" spans="1:4" s="54" customFormat="1" x14ac:dyDescent="0.25">
      <c r="A43" s="44"/>
      <c r="B43" s="45"/>
      <c r="C43" s="47"/>
      <c r="D43" s="48"/>
    </row>
    <row r="44" spans="1:4" s="55" customFormat="1" x14ac:dyDescent="0.25">
      <c r="A44" s="78" t="s">
        <v>13</v>
      </c>
      <c r="B44" s="78"/>
    </row>
    <row r="45" spans="1:4" s="55" customFormat="1" ht="34.5" customHeight="1" x14ac:dyDescent="0.25">
      <c r="A45" s="78" t="s">
        <v>12</v>
      </c>
      <c r="B45" s="78"/>
    </row>
    <row r="46" spans="1:4" ht="12" customHeight="1" x14ac:dyDescent="0.25">
      <c r="C46" s="10"/>
      <c r="D46" s="10"/>
    </row>
    <row r="47" spans="1:4" ht="12" customHeight="1" x14ac:dyDescent="0.25"/>
    <row r="48" spans="1:4" ht="38.25" customHeight="1" x14ac:dyDescent="0.25"/>
    <row r="49" spans="2:4" ht="13.8" x14ac:dyDescent="0.25">
      <c r="B49" s="1"/>
    </row>
    <row r="61" spans="2:4" x14ac:dyDescent="0.25">
      <c r="C61" s="10"/>
      <c r="D61" s="10"/>
    </row>
    <row r="62" spans="2:4" x14ac:dyDescent="0.25">
      <c r="C62" s="10"/>
      <c r="D62" s="10"/>
    </row>
    <row r="63" spans="2:4" x14ac:dyDescent="0.25">
      <c r="C63" s="10"/>
      <c r="D63" s="10"/>
    </row>
    <row r="64" spans="2:4" x14ac:dyDescent="0.25">
      <c r="C64" s="10"/>
      <c r="D64" s="10"/>
    </row>
    <row r="65" s="10" customFormat="1" x14ac:dyDescent="0.25"/>
    <row r="66" s="10" customFormat="1" x14ac:dyDescent="0.25"/>
    <row r="67" s="10" customFormat="1" x14ac:dyDescent="0.25"/>
    <row r="68" s="10" customFormat="1" x14ac:dyDescent="0.25"/>
  </sheetData>
  <mergeCells count="5">
    <mergeCell ref="A44:B44"/>
    <mergeCell ref="A45:B45"/>
    <mergeCell ref="A3:D3"/>
    <mergeCell ref="A2:D2"/>
    <mergeCell ref="A1:D1"/>
  </mergeCells>
  <phoneticPr fontId="9" type="noConversion"/>
  <printOptions horizontalCentered="1" verticalCentered="1"/>
  <pageMargins left="0.35000000000000003" right="0.16" top="0.63000000000000012" bottom="0.47" header="0.31" footer="0.31"/>
  <pageSetup paperSize="8" scale="91" orientation="portrait"/>
  <extLst>
    <ext xmlns:mx="http://schemas.microsoft.com/office/mac/excel/2008/main" uri="{64002731-A6B0-56B0-2670-7721B7C09600}">
      <mx:PLV Mode="0" OnePage="0" WScale="8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5"/>
  <sheetViews>
    <sheetView topLeftCell="A32" zoomScale="90" zoomScaleNormal="90" zoomScaleSheetLayoutView="85" workbookViewId="0">
      <selection activeCell="A32" sqref="A32:B33"/>
    </sheetView>
  </sheetViews>
  <sheetFormatPr baseColWidth="10" defaultColWidth="11.44140625" defaultRowHeight="13.2" x14ac:dyDescent="0.25"/>
  <cols>
    <col min="1" max="1" width="5.44140625" style="10" customWidth="1"/>
    <col min="2" max="2" width="112.44140625" style="10" customWidth="1"/>
    <col min="3" max="3" width="7.77734375" style="11" customWidth="1"/>
    <col min="4" max="4" width="8.77734375" style="11" customWidth="1"/>
    <col min="5" max="5" width="8" style="9" bestFit="1" customWidth="1"/>
    <col min="6" max="6" width="10.33203125" style="9" customWidth="1"/>
    <col min="7" max="8" width="11.44140625" style="9"/>
    <col min="9" max="9" width="123.6640625" style="9" customWidth="1"/>
    <col min="10" max="16384" width="11.44140625" style="9"/>
  </cols>
  <sheetData>
    <row r="1" spans="1:9" ht="17.399999999999999" x14ac:dyDescent="0.25">
      <c r="A1" s="83" t="s">
        <v>24</v>
      </c>
      <c r="B1" s="84"/>
      <c r="C1" s="84"/>
      <c r="D1" s="84"/>
      <c r="E1" s="90"/>
      <c r="F1" s="91"/>
    </row>
    <row r="2" spans="1:9" ht="17.399999999999999" x14ac:dyDescent="0.25">
      <c r="A2" s="80" t="s">
        <v>25</v>
      </c>
      <c r="B2" s="81"/>
      <c r="C2" s="81"/>
      <c r="D2" s="81"/>
      <c r="E2" s="92"/>
      <c r="F2" s="93"/>
    </row>
    <row r="3" spans="1:9" ht="21" x14ac:dyDescent="0.25">
      <c r="A3" s="94" t="s">
        <v>23</v>
      </c>
      <c r="B3" s="94"/>
      <c r="C3" s="94"/>
      <c r="D3" s="94"/>
    </row>
    <row r="4" spans="1:9" ht="39.6" x14ac:dyDescent="0.25">
      <c r="A4" s="24" t="s">
        <v>6</v>
      </c>
      <c r="B4" s="23" t="s">
        <v>7</v>
      </c>
      <c r="C4" s="13" t="s">
        <v>14</v>
      </c>
      <c r="D4" s="13" t="s">
        <v>22</v>
      </c>
      <c r="E4" s="13" t="s">
        <v>9</v>
      </c>
      <c r="F4" s="13" t="s">
        <v>57</v>
      </c>
    </row>
    <row r="5" spans="1:9" ht="17.399999999999999" x14ac:dyDescent="0.25">
      <c r="A5" s="25">
        <v>0</v>
      </c>
      <c r="B5" s="26" t="s">
        <v>31</v>
      </c>
      <c r="C5" s="27"/>
      <c r="D5" s="28"/>
      <c r="E5" s="5"/>
      <c r="F5" s="6"/>
    </row>
    <row r="6" spans="1:9" ht="184.8" x14ac:dyDescent="0.25">
      <c r="A6" s="32" t="s">
        <v>26</v>
      </c>
      <c r="B6" s="18" t="s">
        <v>47</v>
      </c>
      <c r="C6" s="14" t="s">
        <v>11</v>
      </c>
      <c r="D6" s="7">
        <f>BPU!D6</f>
        <v>0</v>
      </c>
      <c r="E6" s="66">
        <v>1</v>
      </c>
      <c r="F6" s="4">
        <f>D6*E6</f>
        <v>0</v>
      </c>
      <c r="H6" s="77" t="s">
        <v>84</v>
      </c>
      <c r="I6" s="77"/>
    </row>
    <row r="7" spans="1:9" ht="13.8" x14ac:dyDescent="0.25">
      <c r="A7" s="32" t="s">
        <v>29</v>
      </c>
      <c r="B7" s="19" t="s">
        <v>30</v>
      </c>
      <c r="C7" s="14" t="s">
        <v>11</v>
      </c>
      <c r="D7" s="7">
        <f>BPU!D7</f>
        <v>0</v>
      </c>
      <c r="E7" s="66">
        <v>1</v>
      </c>
      <c r="F7" s="4">
        <f t="shared" ref="F7:F36" si="0">D7*E7</f>
        <v>0</v>
      </c>
      <c r="H7" s="77"/>
      <c r="I7" s="77"/>
    </row>
    <row r="8" spans="1:9" ht="66" x14ac:dyDescent="0.25">
      <c r="A8" s="37" t="s">
        <v>27</v>
      </c>
      <c r="B8" s="38" t="s">
        <v>48</v>
      </c>
      <c r="C8" s="2" t="s">
        <v>11</v>
      </c>
      <c r="D8" s="7">
        <f>BPU!D8</f>
        <v>0</v>
      </c>
      <c r="E8" s="66">
        <v>1</v>
      </c>
      <c r="F8" s="4">
        <f t="shared" si="0"/>
        <v>0</v>
      </c>
    </row>
    <row r="9" spans="1:9" ht="15.6" x14ac:dyDescent="0.25">
      <c r="A9" s="25">
        <v>1</v>
      </c>
      <c r="B9" s="26" t="s">
        <v>28</v>
      </c>
      <c r="C9" s="27"/>
      <c r="D9" s="27"/>
      <c r="E9" s="27"/>
      <c r="F9" s="27"/>
    </row>
    <row r="10" spans="1:9" ht="94.8" x14ac:dyDescent="0.25">
      <c r="A10" s="31" t="s">
        <v>0</v>
      </c>
      <c r="B10" s="22" t="s">
        <v>79</v>
      </c>
      <c r="C10" s="3" t="s">
        <v>11</v>
      </c>
      <c r="D10" s="7">
        <f>BPU!D10</f>
        <v>0</v>
      </c>
      <c r="E10" s="68">
        <v>1</v>
      </c>
      <c r="F10" s="4">
        <f t="shared" si="0"/>
        <v>0</v>
      </c>
    </row>
    <row r="11" spans="1:9" ht="110.4" x14ac:dyDescent="0.25">
      <c r="A11" s="31" t="s">
        <v>2</v>
      </c>
      <c r="B11" s="22" t="s">
        <v>64</v>
      </c>
      <c r="C11" s="3" t="s">
        <v>11</v>
      </c>
      <c r="D11" s="7">
        <f>BPU!D11</f>
        <v>0</v>
      </c>
      <c r="E11" s="69">
        <v>1</v>
      </c>
      <c r="F11" s="4">
        <f t="shared" si="0"/>
        <v>0</v>
      </c>
    </row>
    <row r="12" spans="1:9" ht="15.6" x14ac:dyDescent="0.25">
      <c r="A12" s="25">
        <v>2</v>
      </c>
      <c r="B12" s="26" t="s">
        <v>44</v>
      </c>
      <c r="C12" s="27"/>
      <c r="D12" s="27"/>
      <c r="E12" s="27"/>
      <c r="F12" s="27"/>
    </row>
    <row r="13" spans="1:9" ht="13.8" x14ac:dyDescent="0.25">
      <c r="A13" s="30" t="s">
        <v>85</v>
      </c>
      <c r="B13" s="20" t="s">
        <v>41</v>
      </c>
      <c r="C13" s="3" t="s">
        <v>11</v>
      </c>
      <c r="D13" s="7">
        <f>BPU!D13</f>
        <v>0</v>
      </c>
      <c r="E13" s="70">
        <v>1</v>
      </c>
      <c r="F13" s="4">
        <f t="shared" si="0"/>
        <v>0</v>
      </c>
    </row>
    <row r="14" spans="1:9" ht="13.8" x14ac:dyDescent="0.25">
      <c r="A14" s="30" t="s">
        <v>86</v>
      </c>
      <c r="B14" s="21" t="s">
        <v>42</v>
      </c>
      <c r="C14" s="3" t="s">
        <v>11</v>
      </c>
      <c r="D14" s="7">
        <f>BPU!D14</f>
        <v>0</v>
      </c>
      <c r="E14" s="68">
        <v>1</v>
      </c>
      <c r="F14" s="4">
        <f t="shared" si="0"/>
        <v>0</v>
      </c>
    </row>
    <row r="15" spans="1:9" ht="15.6" x14ac:dyDescent="0.25">
      <c r="A15" s="30" t="s">
        <v>87</v>
      </c>
      <c r="B15" s="20" t="s">
        <v>43</v>
      </c>
      <c r="C15" s="3" t="s">
        <v>11</v>
      </c>
      <c r="D15" s="7">
        <f>BPU!D15</f>
        <v>0</v>
      </c>
      <c r="E15" s="68">
        <v>1</v>
      </c>
      <c r="F15" s="4">
        <f t="shared" si="0"/>
        <v>0</v>
      </c>
    </row>
    <row r="16" spans="1:9" ht="15.6" x14ac:dyDescent="0.25">
      <c r="A16" s="25">
        <v>3</v>
      </c>
      <c r="B16" s="26" t="s">
        <v>34</v>
      </c>
      <c r="C16" s="27"/>
      <c r="D16" s="27"/>
      <c r="E16" s="27"/>
      <c r="F16" s="27"/>
    </row>
    <row r="17" spans="1:6" ht="39.6" x14ac:dyDescent="0.25">
      <c r="A17" s="33" t="s">
        <v>8</v>
      </c>
      <c r="B17" s="15" t="s">
        <v>80</v>
      </c>
      <c r="C17" s="35" t="s">
        <v>11</v>
      </c>
      <c r="D17" s="7">
        <f>BPU!D17</f>
        <v>0</v>
      </c>
      <c r="E17" s="70">
        <v>1</v>
      </c>
      <c r="F17" s="4">
        <f t="shared" si="0"/>
        <v>0</v>
      </c>
    </row>
    <row r="18" spans="1:6" ht="79.2" x14ac:dyDescent="0.25">
      <c r="A18" s="33" t="s">
        <v>10</v>
      </c>
      <c r="B18" s="16" t="s">
        <v>46</v>
      </c>
      <c r="C18" s="34" t="s">
        <v>45</v>
      </c>
      <c r="D18" s="7">
        <f>BPU!D18</f>
        <v>0</v>
      </c>
      <c r="E18" s="70">
        <v>80</v>
      </c>
      <c r="F18" s="4">
        <f t="shared" si="0"/>
        <v>0</v>
      </c>
    </row>
    <row r="19" spans="1:6" ht="94.8" x14ac:dyDescent="0.25">
      <c r="A19" s="33" t="s">
        <v>35</v>
      </c>
      <c r="B19" s="16" t="s">
        <v>76</v>
      </c>
      <c r="C19" s="43" t="s">
        <v>53</v>
      </c>
      <c r="D19" s="7">
        <f>BPU!D19</f>
        <v>0</v>
      </c>
      <c r="E19" s="70">
        <v>40</v>
      </c>
      <c r="F19" s="4">
        <f t="shared" si="0"/>
        <v>0</v>
      </c>
    </row>
    <row r="20" spans="1:6" ht="94.8" x14ac:dyDescent="0.25">
      <c r="A20" s="33" t="s">
        <v>36</v>
      </c>
      <c r="B20" s="16" t="s">
        <v>75</v>
      </c>
      <c r="C20" s="43" t="s">
        <v>52</v>
      </c>
      <c r="D20" s="7">
        <f>BPU!D20</f>
        <v>0</v>
      </c>
      <c r="E20" s="70">
        <v>1</v>
      </c>
      <c r="F20" s="4">
        <f t="shared" si="0"/>
        <v>0</v>
      </c>
    </row>
    <row r="21" spans="1:6" ht="68.400000000000006" x14ac:dyDescent="0.25">
      <c r="A21" s="33" t="s">
        <v>37</v>
      </c>
      <c r="B21" s="42" t="s">
        <v>55</v>
      </c>
      <c r="C21" s="34" t="s">
        <v>45</v>
      </c>
      <c r="D21" s="7">
        <f>BPU!D21</f>
        <v>0</v>
      </c>
      <c r="E21" s="70">
        <v>2800</v>
      </c>
      <c r="F21" s="4">
        <f t="shared" si="0"/>
        <v>0</v>
      </c>
    </row>
    <row r="22" spans="1:6" ht="99.6" x14ac:dyDescent="0.25">
      <c r="A22" s="33" t="s">
        <v>38</v>
      </c>
      <c r="B22" s="16" t="s">
        <v>74</v>
      </c>
      <c r="C22" s="34" t="s">
        <v>45</v>
      </c>
      <c r="D22" s="7">
        <f>BPU!D22</f>
        <v>0</v>
      </c>
      <c r="E22" s="70">
        <v>800</v>
      </c>
      <c r="F22" s="4">
        <f t="shared" si="0"/>
        <v>0</v>
      </c>
    </row>
    <row r="23" spans="1:6" ht="15.6" x14ac:dyDescent="0.25">
      <c r="A23" s="25">
        <v>4</v>
      </c>
      <c r="B23" s="26" t="s">
        <v>49</v>
      </c>
      <c r="C23" s="27"/>
      <c r="D23" s="27"/>
      <c r="E23" s="27"/>
      <c r="F23" s="27"/>
    </row>
    <row r="24" spans="1:6" ht="158.4" x14ac:dyDescent="0.25">
      <c r="A24" s="33" t="s">
        <v>1</v>
      </c>
      <c r="B24" s="15" t="s">
        <v>66</v>
      </c>
      <c r="C24" s="35" t="s">
        <v>19</v>
      </c>
      <c r="D24" s="7">
        <f>BPU!D24</f>
        <v>0</v>
      </c>
      <c r="E24" s="70">
        <v>80</v>
      </c>
      <c r="F24" s="4">
        <f t="shared" si="0"/>
        <v>0</v>
      </c>
    </row>
    <row r="25" spans="1:6" ht="66" x14ac:dyDescent="0.25">
      <c r="A25" s="33" t="s">
        <v>20</v>
      </c>
      <c r="B25" s="41" t="s">
        <v>65</v>
      </c>
      <c r="C25" s="39" t="s">
        <v>45</v>
      </c>
      <c r="D25" s="7">
        <f>BPU!D25</f>
        <v>0</v>
      </c>
      <c r="E25" s="70">
        <v>280</v>
      </c>
      <c r="F25" s="4">
        <f t="shared" si="0"/>
        <v>0</v>
      </c>
    </row>
    <row r="26" spans="1:6" ht="15.6" x14ac:dyDescent="0.25">
      <c r="A26" s="25">
        <v>5</v>
      </c>
      <c r="B26" s="26" t="s">
        <v>56</v>
      </c>
      <c r="C26" s="27"/>
      <c r="D26" s="27"/>
      <c r="E26" s="27"/>
      <c r="F26" s="27"/>
    </row>
    <row r="27" spans="1:6" ht="81.599999999999994" x14ac:dyDescent="0.25">
      <c r="A27" s="33" t="s">
        <v>3</v>
      </c>
      <c r="B27" s="15" t="s">
        <v>58</v>
      </c>
      <c r="C27" s="35" t="s">
        <v>19</v>
      </c>
      <c r="D27" s="7">
        <f>BPU!D27</f>
        <v>0</v>
      </c>
      <c r="E27" s="70">
        <v>4</v>
      </c>
      <c r="F27" s="4">
        <f t="shared" si="0"/>
        <v>0</v>
      </c>
    </row>
    <row r="28" spans="1:6" ht="81.599999999999994" x14ac:dyDescent="0.25">
      <c r="A28" s="33" t="s">
        <v>5</v>
      </c>
      <c r="B28" s="15" t="s">
        <v>69</v>
      </c>
      <c r="C28" s="35" t="s">
        <v>19</v>
      </c>
      <c r="D28" s="7">
        <f>BPU!D28</f>
        <v>0</v>
      </c>
      <c r="E28" s="70">
        <v>2</v>
      </c>
      <c r="F28" s="4">
        <f t="shared" si="0"/>
        <v>0</v>
      </c>
    </row>
    <row r="29" spans="1:6" ht="68.400000000000006" x14ac:dyDescent="0.25">
      <c r="A29" s="33" t="s">
        <v>18</v>
      </c>
      <c r="B29" s="41" t="s">
        <v>59</v>
      </c>
      <c r="C29" s="39" t="s">
        <v>45</v>
      </c>
      <c r="D29" s="7">
        <f>BPU!D29</f>
        <v>0</v>
      </c>
      <c r="E29" s="70">
        <v>24</v>
      </c>
      <c r="F29" s="4">
        <f t="shared" si="0"/>
        <v>0</v>
      </c>
    </row>
    <row r="30" spans="1:6" ht="42" x14ac:dyDescent="0.25">
      <c r="A30" s="33" t="s">
        <v>88</v>
      </c>
      <c r="B30" s="41" t="s">
        <v>60</v>
      </c>
      <c r="C30" s="39" t="s">
        <v>45</v>
      </c>
      <c r="D30" s="7">
        <f>BPU!D30</f>
        <v>0</v>
      </c>
      <c r="E30" s="68">
        <v>3</v>
      </c>
      <c r="F30" s="4">
        <f t="shared" si="0"/>
        <v>0</v>
      </c>
    </row>
    <row r="31" spans="1:6" ht="15.6" x14ac:dyDescent="0.25">
      <c r="A31" s="25">
        <v>6</v>
      </c>
      <c r="B31" s="26" t="s">
        <v>50</v>
      </c>
      <c r="C31" s="27"/>
      <c r="D31" s="27"/>
      <c r="E31" s="27"/>
      <c r="F31" s="27"/>
    </row>
    <row r="32" spans="1:6" ht="92.4" x14ac:dyDescent="0.25">
      <c r="A32" s="33" t="s">
        <v>4</v>
      </c>
      <c r="B32" s="15" t="s">
        <v>67</v>
      </c>
      <c r="C32" s="35" t="s">
        <v>11</v>
      </c>
      <c r="D32" s="7">
        <f>BPU!D32</f>
        <v>0</v>
      </c>
      <c r="E32" s="71">
        <v>1</v>
      </c>
      <c r="F32" s="4">
        <f t="shared" si="0"/>
        <v>0</v>
      </c>
    </row>
    <row r="33" spans="1:6" ht="79.2" x14ac:dyDescent="0.25">
      <c r="A33" s="33" t="s">
        <v>89</v>
      </c>
      <c r="B33" s="49" t="s">
        <v>68</v>
      </c>
      <c r="C33" s="46" t="s">
        <v>11</v>
      </c>
      <c r="D33" s="7">
        <f>BPU!D33</f>
        <v>0</v>
      </c>
      <c r="E33" s="71">
        <v>1</v>
      </c>
      <c r="F33" s="4">
        <f t="shared" si="0"/>
        <v>0</v>
      </c>
    </row>
    <row r="34" spans="1:6" ht="15.6" x14ac:dyDescent="0.25">
      <c r="A34" s="25">
        <v>7</v>
      </c>
      <c r="B34" s="26" t="s">
        <v>32</v>
      </c>
      <c r="C34" s="27"/>
      <c r="D34" s="27"/>
      <c r="E34" s="27"/>
      <c r="F34" s="27"/>
    </row>
    <row r="35" spans="1:6" ht="15" customHeight="1" x14ac:dyDescent="0.25">
      <c r="A35" s="30" t="s">
        <v>62</v>
      </c>
      <c r="B35" s="36" t="s">
        <v>21</v>
      </c>
      <c r="C35" s="35" t="s">
        <v>11</v>
      </c>
      <c r="D35" s="7">
        <f>BPU!D35</f>
        <v>0</v>
      </c>
      <c r="E35" s="68">
        <v>1</v>
      </c>
      <c r="F35" s="4">
        <f t="shared" si="0"/>
        <v>0</v>
      </c>
    </row>
    <row r="36" spans="1:6" ht="15" customHeight="1" x14ac:dyDescent="0.25">
      <c r="A36" s="30" t="s">
        <v>63</v>
      </c>
      <c r="B36" s="36" t="s">
        <v>33</v>
      </c>
      <c r="C36" s="35" t="s">
        <v>11</v>
      </c>
      <c r="D36" s="4">
        <f>BPU!D36</f>
        <v>0</v>
      </c>
      <c r="E36" s="68">
        <v>1</v>
      </c>
      <c r="F36" s="4">
        <f t="shared" si="0"/>
        <v>0</v>
      </c>
    </row>
    <row r="37" spans="1:6" ht="7.05" customHeight="1" x14ac:dyDescent="0.25">
      <c r="A37" s="63"/>
      <c r="B37" s="64"/>
      <c r="C37" s="65"/>
      <c r="D37" s="65"/>
      <c r="E37" s="72"/>
      <c r="F37" s="65"/>
    </row>
    <row r="38" spans="1:6" ht="13.95" customHeight="1" x14ac:dyDescent="0.25">
      <c r="A38" s="9"/>
      <c r="B38" s="62" t="s">
        <v>72</v>
      </c>
      <c r="C38" s="86" t="s">
        <v>15</v>
      </c>
      <c r="D38" s="87"/>
      <c r="E38" s="73"/>
      <c r="F38" s="75">
        <f>SUM(F6:F33)</f>
        <v>0</v>
      </c>
    </row>
    <row r="39" spans="1:6" ht="13.8" x14ac:dyDescent="0.25">
      <c r="C39" s="86" t="s">
        <v>16</v>
      </c>
      <c r="D39" s="87"/>
      <c r="E39" s="73"/>
      <c r="F39" s="75">
        <f>F38*0.2</f>
        <v>0</v>
      </c>
    </row>
    <row r="40" spans="1:6" ht="13.8" x14ac:dyDescent="0.25">
      <c r="C40" s="88" t="s">
        <v>17</v>
      </c>
      <c r="D40" s="89"/>
      <c r="E40" s="73"/>
      <c r="F40" s="75">
        <f>F39+F38</f>
        <v>0</v>
      </c>
    </row>
    <row r="41" spans="1:6" x14ac:dyDescent="0.25">
      <c r="E41" s="74"/>
    </row>
    <row r="42" spans="1:6" ht="31.2" x14ac:dyDescent="0.25">
      <c r="A42" s="25">
        <v>8</v>
      </c>
      <c r="B42" s="26" t="s">
        <v>82</v>
      </c>
      <c r="C42" s="27"/>
      <c r="D42" s="61"/>
      <c r="E42" s="67"/>
      <c r="F42" s="60"/>
    </row>
    <row r="43" spans="1:6" ht="26.4" x14ac:dyDescent="0.25">
      <c r="A43" s="30" t="s">
        <v>39</v>
      </c>
      <c r="B43" s="36" t="s">
        <v>70</v>
      </c>
      <c r="C43" s="39" t="s">
        <v>45</v>
      </c>
      <c r="D43" s="7">
        <f>BPU!D39</f>
        <v>0</v>
      </c>
      <c r="E43" s="68">
        <v>200</v>
      </c>
      <c r="F43" s="8">
        <f>E43*D43</f>
        <v>0</v>
      </c>
    </row>
    <row r="44" spans="1:6" ht="13.8" x14ac:dyDescent="0.25">
      <c r="A44" s="30" t="s">
        <v>40</v>
      </c>
      <c r="B44" s="36" t="s">
        <v>71</v>
      </c>
      <c r="C44" s="35" t="s">
        <v>11</v>
      </c>
      <c r="D44" s="7">
        <f>BPU!D40</f>
        <v>0</v>
      </c>
      <c r="E44" s="68">
        <v>1</v>
      </c>
      <c r="F44" s="8">
        <f>E44*D44</f>
        <v>0</v>
      </c>
    </row>
    <row r="45" spans="1:6" ht="7.05" customHeight="1" x14ac:dyDescent="0.25">
      <c r="A45" s="63"/>
      <c r="B45" s="64"/>
      <c r="C45" s="65"/>
      <c r="D45" s="65"/>
      <c r="E45" s="65"/>
      <c r="F45" s="65"/>
    </row>
    <row r="46" spans="1:6" ht="13.8" x14ac:dyDescent="0.25">
      <c r="C46" s="86" t="s">
        <v>15</v>
      </c>
      <c r="D46" s="87"/>
      <c r="E46" s="12"/>
      <c r="F46" s="75">
        <f>F43+F44</f>
        <v>0</v>
      </c>
    </row>
    <row r="47" spans="1:6" ht="13.8" x14ac:dyDescent="0.25">
      <c r="C47" s="86" t="s">
        <v>16</v>
      </c>
      <c r="D47" s="87"/>
      <c r="E47" s="12"/>
      <c r="F47" s="75">
        <f>F46*0.2</f>
        <v>0</v>
      </c>
    </row>
    <row r="48" spans="1:6" ht="13.8" x14ac:dyDescent="0.25">
      <c r="B48" s="62" t="s">
        <v>73</v>
      </c>
      <c r="C48" s="88" t="s">
        <v>17</v>
      </c>
      <c r="D48" s="89"/>
      <c r="E48" s="12"/>
      <c r="F48" s="75">
        <f>F47+F46</f>
        <v>0</v>
      </c>
    </row>
    <row r="51" spans="1:6" ht="13.8" x14ac:dyDescent="0.25">
      <c r="B51" s="76" t="s">
        <v>83</v>
      </c>
      <c r="C51" s="86" t="s">
        <v>15</v>
      </c>
      <c r="D51" s="87"/>
      <c r="E51" s="12"/>
      <c r="F51" s="75">
        <f>F46+F38</f>
        <v>0</v>
      </c>
    </row>
    <row r="52" spans="1:6" ht="13.8" x14ac:dyDescent="0.25">
      <c r="C52" s="86" t="s">
        <v>16</v>
      </c>
      <c r="D52" s="87"/>
      <c r="E52" s="12"/>
      <c r="F52" s="75">
        <f>F51*0.2</f>
        <v>0</v>
      </c>
    </row>
    <row r="53" spans="1:6" ht="13.8" x14ac:dyDescent="0.25">
      <c r="C53" s="88" t="s">
        <v>17</v>
      </c>
      <c r="D53" s="89"/>
      <c r="E53" s="12"/>
      <c r="F53" s="75">
        <f>F52+F51</f>
        <v>0</v>
      </c>
    </row>
    <row r="54" spans="1:6" x14ac:dyDescent="0.25">
      <c r="A54" s="78" t="s">
        <v>13</v>
      </c>
      <c r="B54" s="78"/>
    </row>
    <row r="55" spans="1:6" x14ac:dyDescent="0.25">
      <c r="A55" s="78" t="s">
        <v>12</v>
      </c>
      <c r="B55" s="78"/>
    </row>
  </sheetData>
  <mergeCells count="14">
    <mergeCell ref="C38:D38"/>
    <mergeCell ref="C39:D39"/>
    <mergeCell ref="C40:D40"/>
    <mergeCell ref="A1:F1"/>
    <mergeCell ref="A2:F2"/>
    <mergeCell ref="A3:D3"/>
    <mergeCell ref="A54:B54"/>
    <mergeCell ref="A55:B55"/>
    <mergeCell ref="C46:D46"/>
    <mergeCell ref="C47:D47"/>
    <mergeCell ref="C48:D48"/>
    <mergeCell ref="C51:D51"/>
    <mergeCell ref="C52:D52"/>
    <mergeCell ref="C53:D53"/>
  </mergeCells>
  <phoneticPr fontId="9" type="noConversion"/>
  <printOptions horizontalCentered="1" verticalCentered="1"/>
  <pageMargins left="0.35000000000000003" right="0.16" top="0.51" bottom="0.47" header="0.51" footer="0.51"/>
  <pageSetup paperSize="8" scale="80" fitToWidth="2" fitToHeight="2"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BPU!Impression_des_titres</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PETITLAURENT Olivier</cp:lastModifiedBy>
  <cp:lastPrinted>2022-04-02T17:13:52Z</cp:lastPrinted>
  <dcterms:created xsi:type="dcterms:W3CDTF">2006-12-22T15:15:48Z</dcterms:created>
  <dcterms:modified xsi:type="dcterms:W3CDTF">2025-06-23T07:18:53Z</dcterms:modified>
</cp:coreProperties>
</file>