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epfge-my.sharepoint.com/personal/samuel_levy_epfge_fr1/Documents/Bureau/"/>
    </mc:Choice>
  </mc:AlternateContent>
  <xr:revisionPtr revIDLastSave="110" documentId="13_ncr:1_{867AE49B-DF2D-4EBE-B834-C6D04F17D324}" xr6:coauthVersionLast="47" xr6:coauthVersionMax="47" xr10:uidLastSave="{79CC13AE-7A00-47D1-86C1-5660A3700216}"/>
  <bookViews>
    <workbookView xWindow="32160" yWindow="1035" windowWidth="21600" windowHeight="11385" tabRatio="929" xr2:uid="{00000000-000D-0000-FFFF-FFFF00000000}"/>
  </bookViews>
  <sheets>
    <sheet name="DQE" sheetId="26" r:id="rId1"/>
  </sheets>
  <definedNames>
    <definedName name="indice" localSheetId="0">DQE!$A$11</definedName>
    <definedName name="MOA" localSheetId="0">DQE!#REF!</definedName>
    <definedName name="Phase" localSheetId="0">DQE!$A$13</definedName>
    <definedName name="TitreOP" localSheetId="0">DQE!$A$8</definedName>
    <definedName name="Typedoc" localSheetId="0">DQE!$A$10</definedName>
    <definedName name="_xlnm.Print_Area" localSheetId="0">DQE!$A$1:$F$142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26" l="1"/>
  <c r="F7" i="26"/>
  <c r="F8" i="26"/>
  <c r="F9" i="26"/>
  <c r="F10" i="26"/>
  <c r="F11" i="26"/>
  <c r="F12" i="26"/>
  <c r="F13" i="26"/>
  <c r="F14" i="26"/>
  <c r="F15" i="26"/>
  <c r="F16" i="26"/>
  <c r="F17" i="26"/>
  <c r="F18" i="26"/>
  <c r="F19" i="26"/>
  <c r="F20" i="26"/>
  <c r="F21" i="26"/>
  <c r="F22" i="26"/>
  <c r="F23" i="26"/>
  <c r="F24" i="26"/>
  <c r="F25" i="26"/>
  <c r="F26" i="26"/>
  <c r="F27" i="26"/>
  <c r="F28" i="26"/>
  <c r="F29" i="26"/>
  <c r="F30" i="26"/>
  <c r="F31" i="26"/>
  <c r="F32" i="26"/>
  <c r="F33" i="26"/>
  <c r="F34" i="26"/>
  <c r="F35" i="26"/>
  <c r="F36" i="26"/>
  <c r="F37" i="26"/>
  <c r="F38" i="26"/>
  <c r="F39" i="26"/>
  <c r="F40" i="26"/>
  <c r="F41" i="26"/>
  <c r="F42" i="26"/>
  <c r="F43" i="26"/>
  <c r="F44" i="26"/>
  <c r="F45" i="26"/>
  <c r="F46" i="26"/>
  <c r="F47" i="26"/>
  <c r="F48" i="26"/>
  <c r="F49" i="26"/>
  <c r="F50" i="26"/>
  <c r="F51" i="26"/>
  <c r="F52" i="26"/>
  <c r="F53" i="26"/>
  <c r="F54" i="26"/>
  <c r="F56" i="26"/>
  <c r="F57" i="26"/>
  <c r="F58" i="26"/>
  <c r="F59" i="26"/>
  <c r="F60" i="26"/>
  <c r="F61" i="26"/>
  <c r="F62" i="26"/>
  <c r="F63" i="26"/>
  <c r="F64" i="26"/>
  <c r="F65" i="26"/>
  <c r="F66" i="26"/>
  <c r="F67" i="26"/>
  <c r="F68" i="26"/>
  <c r="F69" i="26"/>
  <c r="F70" i="26"/>
  <c r="F71" i="26"/>
  <c r="F72" i="26"/>
  <c r="F76" i="26"/>
  <c r="F77" i="26"/>
  <c r="F78" i="26"/>
  <c r="F79" i="26"/>
  <c r="F80" i="26"/>
  <c r="F81" i="26"/>
  <c r="F82" i="26"/>
  <c r="F83" i="26"/>
  <c r="F84" i="26"/>
  <c r="F85" i="26"/>
  <c r="F86" i="26"/>
  <c r="F87" i="26"/>
  <c r="F90" i="26"/>
  <c r="F91" i="26"/>
  <c r="F92" i="26"/>
  <c r="F93" i="26"/>
  <c r="F94" i="26"/>
  <c r="F95" i="26"/>
  <c r="F96" i="26"/>
  <c r="F98" i="26"/>
  <c r="F97" i="26"/>
  <c r="F99" i="26"/>
  <c r="F100" i="26"/>
  <c r="F101" i="26"/>
  <c r="F102" i="26"/>
  <c r="F103" i="26"/>
  <c r="F104" i="26"/>
  <c r="F105" i="26"/>
  <c r="F109" i="26"/>
  <c r="F110" i="26"/>
  <c r="F111" i="26"/>
  <c r="F112" i="26"/>
  <c r="F113" i="26"/>
  <c r="F114" i="26"/>
  <c r="F115" i="26"/>
  <c r="F116" i="26"/>
  <c r="F117" i="26"/>
  <c r="F118" i="26"/>
  <c r="F119" i="26"/>
  <c r="F122" i="26"/>
  <c r="F123" i="26"/>
  <c r="F124" i="26"/>
  <c r="F125" i="26"/>
  <c r="F126" i="26"/>
  <c r="F129" i="26"/>
  <c r="F130" i="26"/>
  <c r="F131" i="26"/>
  <c r="F132" i="26"/>
  <c r="F133" i="26"/>
  <c r="F136" i="26"/>
  <c r="F137" i="26"/>
  <c r="F138" i="26"/>
  <c r="F140" i="26"/>
  <c r="F55" i="26"/>
  <c r="E140" i="26"/>
  <c r="E141" i="26"/>
  <c r="E142" i="26"/>
  <c r="F141" i="26"/>
  <c r="F142" i="26"/>
</calcChain>
</file>

<file path=xl/sharedStrings.xml><?xml version="1.0" encoding="utf-8"?>
<sst xmlns="http://schemas.openxmlformats.org/spreadsheetml/2006/main" count="384" uniqueCount="270">
  <si>
    <t xml:space="preserve">N° </t>
  </si>
  <si>
    <t>U</t>
  </si>
  <si>
    <t>P.U. H.T.</t>
  </si>
  <si>
    <t>ml</t>
  </si>
  <si>
    <t>TOTAL en € HT</t>
  </si>
  <si>
    <t>TOTAL en € TTC</t>
  </si>
  <si>
    <t>TVA (20%)</t>
  </si>
  <si>
    <t xml:space="preserve"> </t>
  </si>
  <si>
    <t>DESIGNATION DE LA PRESTATION</t>
  </si>
  <si>
    <t>Les travaux énumérés ci-après sont chiffrée au Bordereau des Prix Unitaires, en cas de découverte de matériaux amiantés en complément des matériaux énumérés au diagnostic amiante initial ou dans les autres pièces du marché (audit, C.C.T.P., ...), en cas de découverte d'ouvrages enterrés ou de réalisation de prestations diverses.
Un bon de commande sera réalisé en fonction des besoins.
Les quantités définies dans ce document servent uniquement à la consultation des entreprises et ne sont en aucun cas une commande. Les quantités réellement traitées seront relevées sur site entre la Maitrise d'Œuvre et l'Entreprise.</t>
  </si>
  <si>
    <t>A.1</t>
  </si>
  <si>
    <t>Etablissement d'un avenant au plan de retrait et stratégie d'échantillonnage</t>
  </si>
  <si>
    <t>u</t>
  </si>
  <si>
    <t>A.2</t>
  </si>
  <si>
    <t>Amené, repli et installation d'une unité mobile de décontamination.</t>
  </si>
  <si>
    <t>A.2 (a)</t>
  </si>
  <si>
    <t>Déplacement et installation d'une unité mobile de décontamination déjà sur site.</t>
  </si>
  <si>
    <t>A.3</t>
  </si>
  <si>
    <t>Amené et repli d'une pelle pressurisée.</t>
  </si>
  <si>
    <t>A.4</t>
  </si>
  <si>
    <t>Pelle pressurisée avec chauffeur habilité.</t>
  </si>
  <si>
    <t>j</t>
  </si>
  <si>
    <t>A.5</t>
  </si>
  <si>
    <t>Retrait de conduit en amiante-ciment aérien horizontal ou vertical à hauteur ≤3 m, toutes sujétions incluses (moyens d'accès, confinement, EPI, transport et élimination des déchets, mesures d'empoussièrement, …).</t>
  </si>
  <si>
    <t>A.6</t>
  </si>
  <si>
    <t>Retrait de conduit en amiante-ciment enterré, toutes sujétions incluses (moyens d'accès, confinement, EPI, transport et élimination des déchets, mesures d'empoussièrement, …).</t>
  </si>
  <si>
    <t>A.7</t>
  </si>
  <si>
    <t>Retrait de fourreau en amiante-ciment imbriqué en traversée de plancher, de mur ou de poutre (réservation, ...) à hauteur ≤3 m, toutes sujétions incluses (moyens d'accès, confinement, EPI, transport et élimination des déchets, mesures d'empoussièrement, …).</t>
  </si>
  <si>
    <t>A.8</t>
  </si>
  <si>
    <t>Retrait de plaque en amiante-ciment (bardage, habillage, faux plafond, couverture, coffrage perdu, ...) à hauteur ≤3 m, toutes sujétions incluses (moyens d'accès, confinement, EPI, élimination des déchets, mesures d'empoussièrement, …).</t>
  </si>
  <si>
    <t>m²</t>
  </si>
  <si>
    <t>A.9</t>
  </si>
  <si>
    <t>Retrait de débris d'amiante en mélange dans les remblais, toutes sujétions incluses (confinement, EPI, transport et élimination des déchets, mesures d'empoussièrement, …) pour une zone de 10 m3 polluée par les débris.</t>
  </si>
  <si>
    <t>A.9 (a)</t>
  </si>
  <si>
    <t>Prix par m3 supplémentaire que ce qui est prévu au poste A.9.</t>
  </si>
  <si>
    <t>m3</t>
  </si>
  <si>
    <t>A.10</t>
  </si>
  <si>
    <t>Retrait de débris d'amiante-ciment au sol, toutes sujétions incluses (confinement, EPI, transport et élimination des déchets, mesures d'empoussièrement, …) pour une zone de 20 m² polluée par les débris (débris triés du sol).</t>
  </si>
  <si>
    <t>A.10 (a)</t>
  </si>
  <si>
    <t>Prix par m² supplémentaire que ce qui est prévu au poste A.10.</t>
  </si>
  <si>
    <t>A.11</t>
  </si>
  <si>
    <t>Retrait d'enrobé ou asphalte amianté, toutes sujétions incluses (confinement, EPI, transport et élimination des déchets, mesures d'empoussièrement, …) pour une zone de 20 m².</t>
  </si>
  <si>
    <t>A.11 (a)</t>
  </si>
  <si>
    <t>Prix par m² supplémentaire que ce qui est prévu au poste A.11.</t>
  </si>
  <si>
    <t>A.12</t>
  </si>
  <si>
    <t>Retrait d'amiante sous forme de faux plafond (hors amiante-ciment) à hauteur ≤3 m, toutes sujétions incluses (moyens d'accès, confinement, EPI, transport et élimination des déchets, mesures d'empoussièrement, …) pour un forfait de 10 m².</t>
  </si>
  <si>
    <t>A.12 (a)</t>
  </si>
  <si>
    <t>Prix par m² supplémentaire par rapport à ce qui est prévu au poste A.12.</t>
  </si>
  <si>
    <t>A.13</t>
  </si>
  <si>
    <t>Retrait d'amiante sous forme de cloison ou panneau sandwich à hauteur ≤3 m, toutes sujétions incluses (moyens d'accès, confinement, EPI, transport et élimination des déchets, mesures d'empoussièrement, …) pour un forfait de 5 m².</t>
  </si>
  <si>
    <t>A.13 (a)</t>
  </si>
  <si>
    <t>Prix par m² supplémentaire par rapport à ce qui est prévu au poste A.13.</t>
  </si>
  <si>
    <t>A.14</t>
  </si>
  <si>
    <t>Retrait d'amiante sous forme de colle de faïence ou de carrelage, toutes sujétions incluses (échafaudage si nécessaire, confinement, EPI, transport et élimination des déchets, mesures d'empoussièrement, …) pour une zone avec 15 m² de colle de faïence ou de carrelage.</t>
  </si>
  <si>
    <t>A.14 (a)</t>
  </si>
  <si>
    <t>Prix par m² supplémentaire que ce qui est prévu au poste A.14.</t>
  </si>
  <si>
    <t>A.15</t>
  </si>
  <si>
    <t>Retrait d'amiante sous forme de colle de plinthes, toutes sujétions incluses (confinement, EPI, transport et élimination des déchets, mesures d'empoussièrement, …) pour une zone avec 15 ml de colle de plinthe.</t>
  </si>
  <si>
    <t>A.15 (a)</t>
  </si>
  <si>
    <t>Prix par ml supplémentaire que ce qui est prévu au poste A.15.</t>
  </si>
  <si>
    <t>A.16</t>
  </si>
  <si>
    <t>Retrait d'amiante sous forme de dalles de sol sans colle amiantée, toutes sujétions incluses (confinement, EPI, transport et élimination des déchets, mesures d'empoussièrement, …) pour une zone avec 20 m² de dalle sans colle.</t>
  </si>
  <si>
    <t>A.16 (a)</t>
  </si>
  <si>
    <t>Prix par m² supplémentaire que ce qui est prévu au poste A.16.</t>
  </si>
  <si>
    <t>A.17</t>
  </si>
  <si>
    <t>Retrait d'amiante sous forme de dalles de sol avec colle amiantée, toutes sujétions incluses (confinement, EPI, transport et élimination des déchets, mesures d'empoussièrement, …) pour une zone avec 20 m² de dalle avec colle.</t>
  </si>
  <si>
    <t>A.17 (a)</t>
  </si>
  <si>
    <t>Prix par m² supplémentaire que ce qui est prévu au poste A.17.</t>
  </si>
  <si>
    <t>A.18</t>
  </si>
  <si>
    <t>Retrait d'amiante sous forme de ragréage ou chape maigre avec ou sans colle, toutes sujétions incluses (confinement, EPI, transport et élimination des déchets, mesures d'empoussièrement, …) pour une zone avec 20 m² de  ragréage ou chape maigre.</t>
  </si>
  <si>
    <t>A.18 (a)</t>
  </si>
  <si>
    <t>Prix par m² supplémentaire que ce qui est prévu au poste A.18.</t>
  </si>
  <si>
    <t>A.19</t>
  </si>
  <si>
    <t>Retrait d'amiante sous forme de calorifuge à hauteur ≤3 m, toutes sujétions incluses (moyens d'accès, confinement, EPI, transport et élimination des déchets, mesures d'empoussièrement, …) pour une zone avec 5 ml de calorifuge.</t>
  </si>
  <si>
    <t>A.19 (a)</t>
  </si>
  <si>
    <t>Prix par ml supplémentaire que ce qui est prévu au poste A.19.</t>
  </si>
  <si>
    <t>A.19 (b)</t>
  </si>
  <si>
    <t>Plus-value par ml si le pare-vapeur sur conduit est amianté.</t>
  </si>
  <si>
    <t>A.20</t>
  </si>
  <si>
    <t>Retrait d'amiante sous forme de flocage ou projection plâtreuse à hauteur ≤3 m, toutes sujétions incluses (moyens d'accès, confinement, EPI, transport et élimination des déchets, mesures d'empoussièrement, …) pour une zone de 10 m².</t>
  </si>
  <si>
    <t>A.20 (a)</t>
  </si>
  <si>
    <t>Prix par m² supplémentaire que ce qui est prévu au poste A.20.</t>
  </si>
  <si>
    <t>A.21</t>
  </si>
  <si>
    <t>Retrait d'amiante sous forme de joint extérieur de façade ou joint de dilatation à hauteur ≤3 m, toutes sujétions incluses (moyens d'accès, confinement, EPI, transport et élimination des déchets, mesures d'empoussièrement, …) pour une zone de 10 ml.</t>
  </si>
  <si>
    <t>A.21 (a)</t>
  </si>
  <si>
    <t>Prix par ml supplémentaire que ce qui est prévu au poste A.21.</t>
  </si>
  <si>
    <t>A.22</t>
  </si>
  <si>
    <t>Retrait d'amiante sous forme de joint ou tresse à hauteur ≤3 m, toutes sujétions incluses (confinement, EPI, transport et élimination des déchets, mesures d'empoussièrement, …).</t>
  </si>
  <si>
    <t>A.23</t>
  </si>
  <si>
    <t>Retrait d'amiante sous forme de joint de bride à hauteur ≤3 m, toutes sujétions incluses (confinement, EPI, transport et élimination des déchets, mesures d'empoussièrement, …).</t>
  </si>
  <si>
    <t>A.24</t>
  </si>
  <si>
    <t>Retrait d'amiante sous forme de mastic de vitrage (porte ou fenêtre) à hauteur ≤3 m, toutes sujétions incluses (échafaudage si nécessaire, confinement, EPI, transport et élimination des déchets, mesures d'empoussièrement, …).</t>
  </si>
  <si>
    <t>A.25</t>
  </si>
  <si>
    <t>Retrait d'amiante sous forme de mastic de châssis (porte ou fenêtre) à hauteur ≤3 m, toutes sujétions incluses (échafaudage si nécessaire, confinement, EPI, transport et élimination des déchets, mesures d'empoussièrement, …).</t>
  </si>
  <si>
    <t>A.26</t>
  </si>
  <si>
    <t>Retrait d'amiante sous forme de mastic sur gaine à hauteur ≤3 m, toutes sujétions incluses (moyens d'accès, confinement, EPI, transport et élimination des déchets, mesures d'empoussièrement, …).</t>
  </si>
  <si>
    <t>A.27</t>
  </si>
  <si>
    <t>Retrait d'amiante sous forme d'enduit et de peinture à hauteur ≤3 m, toutes sujétions incluses (échafaudage si nécessaire, confinement, EPI, transport et élimination des déchets, mesures d'empoussièrement, …) pour une zone avec 20 m².</t>
  </si>
  <si>
    <t>A.27 (a)</t>
  </si>
  <si>
    <t>Prix par m² supplémentaire que ce qui est prévu au poste A.27.</t>
  </si>
  <si>
    <t>A.28</t>
  </si>
  <si>
    <t>Retrait de carton amianté à hauteur ≤3 m, toutes sujétions incluses (confinement, EPI, transport et élimination des déchets, mesures d'empoussièrement, …) pour un forfait de 10 m².</t>
  </si>
  <si>
    <t>A.28 (a)</t>
  </si>
  <si>
    <t>Prix par m² supplémentaire que ce qui est prévu au poste A.28.</t>
  </si>
  <si>
    <t>A.29</t>
  </si>
  <si>
    <t>Retrait d'amiante sous forme de câble à hauteur ≤3 m, toutes sujétions incluses (confinement, EPI, transport et élimination des déchets, mesures d'empoussièrement, …) pour un forfait de 10 ml de câble.</t>
  </si>
  <si>
    <t>A.29 (a)</t>
  </si>
  <si>
    <t>Prix par ml supplémentaire que ce qui est prévu au poste A.29.</t>
  </si>
  <si>
    <t>A.30</t>
  </si>
  <si>
    <t>Retrait d'amiante sous forme de pièce de friction (plaquette de frein, mâchoire de frein, ...) à hauteur ≤3 m, toutes sujétions incluses (moyens d'accès, confinement, EPI, transport et élimination des déchets, mesures d'empoussièrement, …).</t>
  </si>
  <si>
    <t>A.31</t>
  </si>
  <si>
    <t>Retrait d'amiante sous forme de clapet coupe-feu à hauteur ≤3 m, toutes sujétions incluses (confinement, EPI, transport et élimination des déchets, mesures d'empoussièrement, …).</t>
  </si>
  <si>
    <t>A.32</t>
  </si>
  <si>
    <t>Retrait d'amiante sous forme de porte coupe-feu (d'une dimension jusqu'à 3 m de haut), toutes sujétions incluses (confinement, EPI, découpe, transport et élimination des déchets, mesures d'empoussièrement, …).</t>
  </si>
  <si>
    <t>A.32 (a)</t>
  </si>
  <si>
    <t>Porte coupe-feu d'une largeur inférieure à 1,2 m.</t>
  </si>
  <si>
    <t>A.32 (b)</t>
  </si>
  <si>
    <t>Porte coupe-feu d'une largeur comprise entre 1,2 et 5 m.</t>
  </si>
  <si>
    <t>A.32 (c)</t>
  </si>
  <si>
    <t>Porte coupe-feu d'une largeur comprise entre 5 et 10 m.</t>
  </si>
  <si>
    <t>A.32 (d)</t>
  </si>
  <si>
    <t>Porte coupe-feu d'une largeur supérieure à 10 m.</t>
  </si>
  <si>
    <t>A.33</t>
  </si>
  <si>
    <t>Retrait d'amiante sous forme de complexe d'étanchéité bitumineuse non collé directement sur la structure, toutes sujétions incluses (échafaudage si nécessaire, confinement, EPI, transport et élimination des déchets, mesures d'empoussièrement, …) pour une zone de 20 m².</t>
  </si>
  <si>
    <t>A.33 (a)</t>
  </si>
  <si>
    <t>Prix par m² supplémentaire que ce qui est prévu au poste A.33.</t>
  </si>
  <si>
    <t>A.34</t>
  </si>
  <si>
    <t>Retrait d'amiante sous forme de complexe d'étanchéité bitumineuse collé directement sur la structure, toutes sujétions incluses (échafaudage si nécessaire, confinement, EPI, transport et élimination des déchets, mesures d'empoussièrement, …) pour une zone de 20 m² (retrait du matériau avant déconstruction de la structure).</t>
  </si>
  <si>
    <t>A.34 (a)</t>
  </si>
  <si>
    <t>Prix par m² supplémentaire que ce qui est prévu au poste A.34.</t>
  </si>
  <si>
    <t>A.35</t>
  </si>
  <si>
    <t>Retrait d'amiante sous forme de complexe d'étanchéité bitumineuse collé directement sur la structure, toutes sujétions incluses (confinement, EPI, transport et élimination des déchets, mesures d'empoussièrement, …) pour une zone de 20 m² (déconstruction de la structure en condition amiante).</t>
  </si>
  <si>
    <t>A.35 (a)</t>
  </si>
  <si>
    <t>Prix par m² supplémentaire par rapport à ce qui est prévu au poste A.35.</t>
  </si>
  <si>
    <t>A.36</t>
  </si>
  <si>
    <t>Retrait d'amiante sous forme de nez-de-marche, toutes sujétions incluses (confinement, EPI, transport et élimination des déchets, mesures d'empoussièrement, …).</t>
  </si>
  <si>
    <t>A.37</t>
  </si>
  <si>
    <t>Retrait d'amiante sous forme de pare-étincelles à hauteur ≤3 m, toutes sujétions incluses (confinement, EPI, découpe, transport et élimination des déchets, mesures d'empoussièrement, …).</t>
  </si>
  <si>
    <t>A.38</t>
  </si>
  <si>
    <t>Retrait d'amiante sous forme de plots de colle (doublage, faux plancher, faux plafond, ...) à hauteur ≤3 m, toutes sujétions incluses (échafaudage si nécessaire, confinement, EPI, transport et élimination des déchets, mesures d'empoussièrement, …) pour une zone avec 15 m² de plots de colle.</t>
  </si>
  <si>
    <t>A.38 (a)</t>
  </si>
  <si>
    <t>Prix par m² supplémentaire par rapport à ce qui est prévu au poste A.38.</t>
  </si>
  <si>
    <t>A.39</t>
  </si>
  <si>
    <t>Retrait d'amiante sous forme de tampon bitumineux sous évier, toutes sujétions incluses (confinement, EPI, dépose, transport et élimination des déchets, mesures d'empoussièrement, …).</t>
  </si>
  <si>
    <t>A.40</t>
  </si>
  <si>
    <t>Retrait d'amiante sous forme de joint de chaudière à hauteur ≤3 m, toutes sujétions incluses (moyens d'accès, confinement, EPI, dépose, transport et élimination des déchets, mesures d'empoussièrement, …).</t>
  </si>
  <si>
    <t>A</t>
  </si>
  <si>
    <t>Retrait d'amiante non recensé dans les diagnostics fournis</t>
  </si>
  <si>
    <t>Tous les prix s'entendent avec déplacement, fourniture, main d'œuvre, acheminement des matériaux non recensés dans les diagnostic fournis ou au C.C.T.P., toutes sujétions incluses.
Si plusieurs éléments amiantés peuvent être traités dans une même zone de confinement, le prix d’installation retenu sera le prix pour le retrait du matériau le plus contraignant.</t>
  </si>
  <si>
    <t>Moyens d'accès ou confinement spécifique liés aux travaux de désamiantage et déplombage</t>
  </si>
  <si>
    <t>B</t>
  </si>
  <si>
    <t>B.1</t>
  </si>
  <si>
    <t>Fourniture, montage et démontage d'un échafaudage toutes sujétions incluses (m² façade)</t>
  </si>
  <si>
    <t>B.1.1</t>
  </si>
  <si>
    <t>Entre 3 et 10 m de hauteur.</t>
  </si>
  <si>
    <t>B.1.2</t>
  </si>
  <si>
    <t>Supérieur à 10 m de hauteur.</t>
  </si>
  <si>
    <t>B.1.3</t>
  </si>
  <si>
    <t>Location d'un échafaudage au mois toutes sujétions incluses.</t>
  </si>
  <si>
    <t>B.2</t>
  </si>
  <si>
    <t>Fourniture, montage et démontage d'un platelage au mois toutes sujétions incluses.</t>
  </si>
  <si>
    <t>B.3</t>
  </si>
  <si>
    <t>Fourniture, mise en œuvre et repli d'un confinement thermosoudé.</t>
  </si>
  <si>
    <t>B.4</t>
  </si>
  <si>
    <t>Amené, repli et location de nacelle</t>
  </si>
  <si>
    <t>B.4.1</t>
  </si>
  <si>
    <t>Nacelle ciseau pour hauteur inférieure à 10 m avec personnel habilité toutes sujétions incluses.</t>
  </si>
  <si>
    <t>jour</t>
  </si>
  <si>
    <t>B.4.2</t>
  </si>
  <si>
    <t>Nacelle ciseau pour hauteur comprise entre 10 m et 20 m avec personnel habilité toutes sujétions incluses.</t>
  </si>
  <si>
    <t>B.4.3</t>
  </si>
  <si>
    <t>Nacelle déportée pour hauteur inférieure à 10 m avec personnel habilité toutes sujétions incluses.</t>
  </si>
  <si>
    <t>B.4.4</t>
  </si>
  <si>
    <t>Nacelle déportée pour hauteur comprise entre 10 m et 20 m avec personnel habilité toutes sujétions incluses.</t>
  </si>
  <si>
    <t>Sous-total B (HT)</t>
  </si>
  <si>
    <t>Sous-total A (HT)</t>
  </si>
  <si>
    <t>Prestations diverses</t>
  </si>
  <si>
    <t>Analyse "pack ISDI" pour caractérisation de matériau susceptible de contenir des polluants (prélèvement, conditionnement, transport et analyse en laboratoire).</t>
  </si>
  <si>
    <t>Analyse pour caractérisation d'huile susceptible de contenir des PCB (prélèvement, conditionnement, transport et analyse en laboratoire).</t>
  </si>
  <si>
    <t>Evacuation d'étanchéité bitumineuse non amiantée contenant des HAP, y compris les moyens humains et matériels pour le tri, chargement et élimination en Installation de Stockage de Déchets Non Dangereux.</t>
  </si>
  <si>
    <t>t</t>
  </si>
  <si>
    <t>Evacuation d'étanchéité bitumineuse non amiantée contenant des HAP, y compris les moyens humains et matériels pour le tri, chargement et élimination en Installation de Stockage de Déchets Dangereux.</t>
  </si>
  <si>
    <t>Evacuation de parpaings ou briques mâchefers non inertes non dangereux, y compris les moyens humains et matériels pour le tri, chargement, transport et élimination en Installation de Stockage de Déchets Non Dangereux.</t>
  </si>
  <si>
    <t>Evacuation des parpaings ou briques mâchefers non inertes dangereux, y compris les moyens humains et matériels pour le tri, chargement, transport et élimination en Installation de Stockage de Déchets Dangereux.</t>
  </si>
  <si>
    <t>Evacuation de bétons non inertes non dangereux, y compris les moyens humains et matériels pour le tri, chargement et élimination en Installation de Stockage de Déchets Non Dangereux.</t>
  </si>
  <si>
    <t>Evacuation de bétons non inertes dangereux, y compris les moyens humains et matériels pour le tri, chargement et élimination en Installation de Stockage de Déchets Dangereux.</t>
  </si>
  <si>
    <t>Déconstruction de tout ouvrage présent en infrastructure en dehors des emprises des bâtiments, y compris les moyens humains et matériels pour le tri, chargement et évacuation des déchets issus de la déconstruction.</t>
  </si>
  <si>
    <t>Déconstruction de clôture en béton, y compris tri, chargement et évacuation des déchets issus de la déconstruction.</t>
  </si>
  <si>
    <t>Fourniture et pose d'une clôture pleine bardée définitive de 2 mètres de hauteur sur bastaings bois scellés dans le sol.</t>
  </si>
  <si>
    <t>Fourniture et pose d'un portail double vantaux de 2 x 2,5 m.</t>
  </si>
  <si>
    <t>Consignation électricité, si absence de suppression du branchement et fourniture d'un PV au démarrage des travaux.</t>
  </si>
  <si>
    <t>Consignation gaz, si absence de suppression du branchement et fourniture d'un PV au démarrage des travaux.</t>
  </si>
  <si>
    <t>Consignation eau, si absence de suppression du branchement et fourniture d'un PV au démarrage des travaux.</t>
  </si>
  <si>
    <t>C</t>
  </si>
  <si>
    <t>C.1</t>
  </si>
  <si>
    <t>C.2</t>
  </si>
  <si>
    <t>C.3</t>
  </si>
  <si>
    <t>C.4</t>
  </si>
  <si>
    <t>C.5</t>
  </si>
  <si>
    <t>C.6</t>
  </si>
  <si>
    <t>C.7</t>
  </si>
  <si>
    <t>C.8</t>
  </si>
  <si>
    <t>C.9</t>
  </si>
  <si>
    <t>C.10</t>
  </si>
  <si>
    <t>C.11</t>
  </si>
  <si>
    <t>C.12</t>
  </si>
  <si>
    <t>C.13</t>
  </si>
  <si>
    <t>C.14</t>
  </si>
  <si>
    <t>C.15</t>
  </si>
  <si>
    <t>Sous-total C (HT)</t>
  </si>
  <si>
    <t>Amené, repli et location de PIRL pour hauteur entre 4 et 5 m</t>
  </si>
  <si>
    <t>Quantité</t>
  </si>
  <si>
    <t>D</t>
  </si>
  <si>
    <t>Sous-total D (HT)</t>
  </si>
  <si>
    <r>
      <rPr>
        <b/>
        <sz val="10"/>
        <rFont val="Roboto"/>
      </rPr>
      <t>AVENANT PLAN DE RETRAIT ET DEMARCHES ADMINISTRATIVES</t>
    </r>
    <r>
      <rPr>
        <sz val="10"/>
        <rFont val="Roboto"/>
      </rPr>
      <t xml:space="preserve">
Réalisation d'un avenant au PDRA et démarches complémentaires dû à la réception des DAAD complémentaires. Avant réalisation d'un avenant l'entreprise devra avoir l'accord du MO et MOE.
Les avenant dû à des modifications de méthodologie, planning, etc.. réalisés par l’entreprise ne sont pas concernés.
Y compris :
-	Demande de certificat d'admission dans ISDD classe 1 pour les déchets amiantés
-	Demande et affichage des autorisations de voirie pour occupation du domaine public - tous frais inclus</t>
    </r>
  </si>
  <si>
    <t>Forfait</t>
  </si>
  <si>
    <r>
      <rPr>
        <b/>
        <sz val="10"/>
        <rFont val="Roboto"/>
      </rPr>
      <t xml:space="preserve">INSTALLATION - REPLI DE CHANTIER complémentaire spécifique
</t>
    </r>
    <r>
      <rPr>
        <sz val="10"/>
        <rFont val="Roboto"/>
      </rPr>
      <t xml:space="preserve">
Pour la réalisation des travaux et suivant le niveau d'empoussièrement défini par l'entreprise :
-	Des clôtures complémentaires seront prévues et maintenues pour toute la durée des travaux. L'accès à ce périmètre sera interdit à toutes personnes non habilitées.
Des autocollants seront posés sur les faces extérieures des grilles, visant à informer le public sur la nature des travaux, sur la présence de l'amiante et en interdire l'accès à toutes personnes non autorisées.
-	La création d'une zone déchets amiantes.
-	Le stockage et la protection des produits dangereux.
-	Des extincteurs conformes à la législation et en bon état de fonctionnement (quantité adaptée à l'importance de chaque zone de travail).
-	Trois équipements complets de protection individuelle qui, resteront sur le chantier, à la disposition de tierces personnes habilitées amiante et aux secouristes en cas d'accidents à l'intérieur de la zone de travail.
-	Des rampes de néons, afin d'obtenir une luminosité de 100 lux.
-	Un groupe électrogène ou autre pour une source énergie de secours obligatoire
Mise en place, de manière attenante à l'entrée dans la circulation, d'un SAS personnel à 3 ou 5 compartiments (avec des panneaux rigides), équipé d'une douche avec dispositif de chauffage et de filtration des eaux usées, en partie centrale. Mise en place de manière attenante à chaque zone de travail de SAS à déchets à 3 ou 5 compartiments, lesquels seront équipés d'un bac de lavage avec douche et dispositif de filtration des eaux usées.
Le cas échéant, l'entreprise devra prévoir tous les éléments provisoires tels que panneaux ou autres afin d'assurer la fermeture des zones de travaux
-	Le démontage / remontage suivant les phases de chantier et repli de toutes les installations de chantier en fin de travaux.
-	Le nettoyage.
-	Et tous les éléments nécessaires à la bonne exécution des travaux, en adéquation avec le plan de retrait établi après réception de l'OS et suivant les demandes des organismes habilités (Inspection ou médecin du travail, etc.)</t>
    </r>
  </si>
  <si>
    <t>E</t>
  </si>
  <si>
    <t>Sous-total E (HT)</t>
  </si>
  <si>
    <r>
      <rPr>
        <b/>
        <sz val="10"/>
        <rFont val="Roboto"/>
      </rPr>
      <t>Traitement mérule et évacuation des éléments infectés par la mérule (BPU)</t>
    </r>
    <r>
      <rPr>
        <sz val="10"/>
        <rFont val="Roboto"/>
      </rPr>
      <t xml:space="preserve">
Réalisation d'une traitement de la mérule par une entreprise spécialisée.
Compris réalisation du traitement et toutes sujétions de mise en sécurité pour pouvoir intervenir en sécurité. Évacuation en centre de traitement approprié des éventuels éléments contaminés si non traités sur site.
Évacuation des éléments de démolition infectés par la mérule
Sur matériaux de toute nature (maçonnerie, bois, ...)</t>
    </r>
  </si>
  <si>
    <r>
      <rPr>
        <b/>
        <sz val="10"/>
        <rFont val="Roboto"/>
      </rPr>
      <t xml:space="preserve">Traitement des murs restants en place
</t>
    </r>
    <r>
      <rPr>
        <sz val="10"/>
        <rFont val="Roboto"/>
      </rPr>
      <t xml:space="preserve">
Sur murs de toute nature (maçonnerie,...)
Localisation : pour l'ensemble des murs restants (soubassement, trumeaux et pignons mitoyens</t>
    </r>
  </si>
  <si>
    <r>
      <rPr>
        <b/>
        <sz val="10"/>
        <rFont val="Roboto"/>
      </rPr>
      <t xml:space="preserve">Traitement dallage ou terres sous-sol
</t>
    </r>
    <r>
      <rPr>
        <sz val="10"/>
        <rFont val="Roboto"/>
      </rPr>
      <t xml:space="preserve">
Sur sol de toute nature (maçonnerie, terre, ...)
Localisation : pour l'ensemble des dalles basses ou terres</t>
    </r>
  </si>
  <si>
    <t>F</t>
  </si>
  <si>
    <t>Sous-total F (HT)</t>
  </si>
  <si>
    <t>Remblaiement des excavations avec matériaux d'apport</t>
  </si>
  <si>
    <t xml:space="preserve">Remblaiement des excavations issu de la démolition
</t>
  </si>
  <si>
    <t>Déconstruction des étages 1&amp;2 bâtiment Logements</t>
  </si>
  <si>
    <t>Evacuation des gravats de déconstruction. Apres abatage des bâtiments et diagnostics complémentaires.</t>
  </si>
  <si>
    <r>
      <rPr>
        <b/>
        <sz val="10"/>
        <rFont val="Roboto"/>
      </rPr>
      <t>Classification des déchets de démolition</t>
    </r>
    <r>
      <rPr>
        <sz val="10"/>
        <rFont val="Roboto"/>
      </rPr>
      <t>. Classification et stockage sur le chantier des déchets de démolition en les séparant suivant les fractions suivantes : béton, céramique, métaux, bois, verre, plastiques, papier ou carton et déchets dangereux; sur le chantier ou ils sont produits avec des moyens manuels ou mécanique et chargement dans les bennes adéquates.</t>
    </r>
  </si>
  <si>
    <r>
      <rPr>
        <b/>
        <sz val="10"/>
        <rFont val="Roboto"/>
      </rPr>
      <t>Evacuation des éléments non dangereux inertes</t>
    </r>
    <r>
      <rPr>
        <sz val="10"/>
        <rFont val="Roboto"/>
      </rPr>
      <t>. Transport et évacuation des déchets inertes et/ou non dangereux suite a la déconstruction dans des centres spécifiées. Le prix comprend le temps d'attente sur chantier pendant le temps de charge, le trajet aller, le déchargement, le trajet retour, et les frais de mise en centre.</t>
    </r>
  </si>
  <si>
    <r>
      <rPr>
        <b/>
        <sz val="10"/>
        <rFont val="Roboto"/>
      </rPr>
      <t>Evacuation des éléments non dangereux</t>
    </r>
    <r>
      <rPr>
        <sz val="10"/>
        <rFont val="Roboto"/>
      </rPr>
      <t xml:space="preserve"> . Transport et évacuation des déchets inertes et/ou non dangereux suite a la déconstruction dans des centres spécifiées. Le prix comprend le temps d'attente sur chantier pendant le temps de charge, le trajet aller, le déchargement, le trajet retour, et les frais de mise en centre.</t>
    </r>
  </si>
  <si>
    <t>Transport et évacuation des métaux vers les filières de recyclage/valorisation adéquates</t>
  </si>
  <si>
    <t>Transport et évacuation des DND restants</t>
  </si>
  <si>
    <r>
      <rPr>
        <b/>
        <sz val="10"/>
        <rFont val="Roboto"/>
      </rPr>
      <t>Evacuation des éléments plombés</t>
    </r>
    <r>
      <rPr>
        <sz val="10"/>
        <rFont val="Roboto"/>
      </rPr>
      <t xml:space="preserve">
Transport et évacuation des déchets plombés vers les centres spécifiés. Le prix comprend le temps d'attente sur chantier pendant le temps de charge, le trajet aller, le déchargement, le trajet retour, et les frais de mise en centre.
Les installations de stockages des déchets inertes (classe 3) pour les matériaux inertes
Les installations de stockages des déchets non dangereux (classe 2) 
Les installations de stockages des déchets dangereux (classe 1) 
</t>
    </r>
  </si>
  <si>
    <r>
      <t xml:space="preserve">Evacuation des éléments amianté
</t>
    </r>
    <r>
      <rPr>
        <sz val="10"/>
        <rFont val="Roboto"/>
      </rPr>
      <t>En cas de découverte d'amiante ou de matériaux suspects pouvant contenir de l'amiante en cours de travaux, le titulaire en informera le Maître d'Ouvrage et le Maître d'œuvre afin de faire appel au diagnostiqueur amiante.
Pour toute réception, le titulaire devra s'assurer du désamiantage et procéder aux mesures libératoires.
Procédure BSDA :
L'entreprise transmettra au Maître d'œuvre les BSDA préremplis (PDF générés sur Trackdéchets). La manière de fonctionner sera la suivante :
1-	L'entreprise transmet au maître d'œuvre les bordereaux sous format PDF (copie EPFGE) en ajoutant dans le mail le CAP et l'arrêté préfectoral du centre d'enfouissement correspondant.
2-	Le maître d'œuvre renvoie les documents visés par mail, en vue d'une signature sur le portail TRACKDECHETS.
3-	Il faut que l'entreprise ajoute sur TRACKDECHETS, au niveau du " Nom du matériau " le nom du site (ici : ST AVOLD rue du Marechal FOCH)</t>
    </r>
  </si>
  <si>
    <r>
      <rPr>
        <b/>
        <sz val="10"/>
        <rFont val="Roboto"/>
      </rPr>
      <t xml:space="preserve">PLAN DE RETRAIT ET DEMARCHES ADMINISTRATIVES
</t>
    </r>
    <r>
      <rPr>
        <sz val="10"/>
        <rFont val="Roboto"/>
      </rPr>
      <t xml:space="preserve">
La présente entreprise établira les plans de retrait sous 8 jours après réception des rapports et les transmettront aux organismes officiels de prévention.
-	l'Inspection du travail en charge du secteur des travaux,
-	le service de prévention des risques de la CARSAT (Caisse d’Assurance Retraite et de la Santé au Travail),
-	l'OPPBTP (Organisme Professionnel de Prévention du Bâtiment et des Travaux Publics),
-	la Médecine du travail en charge du suivi médical des salariés de l'entreprise de travaux.
Le plan de retrait sera également diffusé aux intervenants concernés par la réalisation des travaux comme le coordonnateur SPS, le maître d'œuvre, les organismes de contrôle et bien évidemment, le maître d’ouvrage.
Y compris :
-	Demande de certificat d'admission dans ISDD classe 1 pour les déchets amiantés
-	Demande et affichage des autorisations de voirie pour occupation du domaine public - tous frais inclus</t>
    </r>
  </si>
  <si>
    <t>Moyens d'accès ou travaux spécifique liés a la présence de MERUL</t>
  </si>
  <si>
    <t>Moyens d'accès ou travaux spécifique liés a la présence de caves non référencés sur plans</t>
  </si>
  <si>
    <t>Déconstruction de structure en élévations (hauteur inf à 3.00 m)
Le prix comprend toutes sujétion de maintiens des murs contre les existants (voir CCTP de base)</t>
  </si>
  <si>
    <t>Déconstruction de structure horizontale (dalle, dallage)</t>
  </si>
  <si>
    <t>G</t>
  </si>
  <si>
    <t>Sous-total G (HT)</t>
  </si>
  <si>
    <t>Travaux divers sur mitoyens</t>
  </si>
  <si>
    <t>Enduit sur mur moellons existant (parcelle N°16)</t>
  </si>
  <si>
    <t xml:space="preserve">Déconstruction du muret et box existants
</t>
  </si>
  <si>
    <t>Ens</t>
  </si>
  <si>
    <t>D.1</t>
  </si>
  <si>
    <t>D.1.1</t>
  </si>
  <si>
    <t>D.1.2</t>
  </si>
  <si>
    <t>D.1.3</t>
  </si>
  <si>
    <t>D.1.4</t>
  </si>
  <si>
    <t>D.1.5</t>
  </si>
  <si>
    <t>D.1.6</t>
  </si>
  <si>
    <t>D.1.7</t>
  </si>
  <si>
    <t>D.1.8</t>
  </si>
  <si>
    <t>D.1.9</t>
  </si>
  <si>
    <t>D.1.10</t>
  </si>
  <si>
    <t>E.1</t>
  </si>
  <si>
    <t>E.2</t>
  </si>
  <si>
    <t>E.3</t>
  </si>
  <si>
    <t>F.1</t>
  </si>
  <si>
    <t>F.2</t>
  </si>
  <si>
    <t>F.3</t>
  </si>
  <si>
    <t>F.4</t>
  </si>
  <si>
    <t>G.1</t>
  </si>
  <si>
    <t>G.2</t>
  </si>
  <si>
    <t>E.1.1</t>
  </si>
  <si>
    <t>Prix a la t. supplémentaire que ce qui est prévu au poste E.1.</t>
  </si>
  <si>
    <t>Montant</t>
  </si>
  <si>
    <t>Euros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</si>
</sst>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0.00\ [$€]_-;_-* &quot;-&quot;??\ [$€]_-;_-@_-"/>
    <numFmt numFmtId="165" formatCode="#,##0.00\ _€"/>
  </numFmts>
  <fonts count="8" x14ac:knownFonts="1">
    <font>
      <sz val="10"/>
      <name val="Arial"/>
    </font>
    <font>
      <sz val="10"/>
      <name val="Arial"/>
      <family val="2"/>
    </font>
    <font>
      <sz val="11"/>
      <color theme="1"/>
      <name val="Calibri"/>
      <family val="2"/>
      <scheme val="minor"/>
    </font>
    <font>
      <sz val="10"/>
      <name val="Roboto"/>
    </font>
    <font>
      <sz val="11"/>
      <name val="Roboto"/>
    </font>
    <font>
      <b/>
      <sz val="10"/>
      <name val="Roboto"/>
    </font>
    <font>
      <sz val="8"/>
      <name val="Arial"/>
    </font>
    <font>
      <sz val="8"/>
      <name val="Roboto"/>
    </font>
  </fonts>
  <fills count="4">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s>
  <cellStyleXfs count="4">
    <xf numFmtId="0" fontId="0" fillId="0" borderId="0"/>
    <xf numFmtId="164" fontId="1" fillId="0" borderId="0" applyFont="0" applyFill="0" applyBorder="0" applyAlignment="0" applyProtection="0"/>
    <xf numFmtId="0" fontId="2" fillId="0" borderId="0"/>
    <xf numFmtId="0" fontId="1" fillId="0" borderId="0"/>
  </cellStyleXfs>
  <cellXfs count="52">
    <xf numFmtId="0" fontId="0" fillId="0" borderId="0" xfId="0"/>
    <xf numFmtId="4" fontId="3" fillId="0" borderId="0" xfId="0" applyNumberFormat="1" applyFont="1" applyAlignment="1">
      <alignment vertical="top"/>
    </xf>
    <xf numFmtId="4" fontId="3" fillId="0" borderId="5" xfId="0" applyNumberFormat="1" applyFont="1" applyBorder="1" applyAlignment="1">
      <alignment horizontal="center" vertical="top"/>
    </xf>
    <xf numFmtId="4" fontId="3" fillId="0" borderId="0" xfId="0" applyNumberFormat="1" applyFont="1" applyAlignment="1">
      <alignment horizontal="center" vertical="top"/>
    </xf>
    <xf numFmtId="4" fontId="5" fillId="0" borderId="10" xfId="0" applyNumberFormat="1" applyFont="1" applyBorder="1" applyAlignment="1">
      <alignment horizontal="center" vertical="top"/>
    </xf>
    <xf numFmtId="4" fontId="5" fillId="0" borderId="1" xfId="0" applyNumberFormat="1" applyFont="1" applyBorder="1" applyAlignment="1">
      <alignment vertical="top"/>
    </xf>
    <xf numFmtId="4" fontId="3" fillId="0" borderId="10" xfId="0" applyNumberFormat="1" applyFont="1" applyBorder="1" applyAlignment="1">
      <alignment horizontal="center" vertical="top"/>
    </xf>
    <xf numFmtId="4" fontId="3" fillId="0" borderId="1" xfId="0" applyNumberFormat="1" applyFont="1" applyBorder="1" applyAlignment="1">
      <alignment vertical="top"/>
    </xf>
    <xf numFmtId="3" fontId="3" fillId="0" borderId="10" xfId="0" applyNumberFormat="1" applyFont="1" applyBorder="1" applyAlignment="1">
      <alignment horizontal="center" vertical="top"/>
    </xf>
    <xf numFmtId="4" fontId="3" fillId="0" borderId="1" xfId="0" applyNumberFormat="1" applyFont="1" applyBorder="1" applyAlignment="1">
      <alignment vertical="top" wrapText="1"/>
    </xf>
    <xf numFmtId="3" fontId="3" fillId="2" borderId="10" xfId="0" applyNumberFormat="1" applyFont="1" applyFill="1" applyBorder="1" applyAlignment="1">
      <alignment horizontal="left" vertical="top"/>
    </xf>
    <xf numFmtId="4" fontId="3" fillId="2" borderId="1" xfId="0" applyNumberFormat="1" applyFont="1" applyFill="1" applyBorder="1" applyAlignment="1">
      <alignment vertical="top" wrapText="1"/>
    </xf>
    <xf numFmtId="4" fontId="3" fillId="0" borderId="4" xfId="0" applyNumberFormat="1" applyFont="1" applyBorder="1" applyAlignment="1">
      <alignment horizontal="center" vertical="top"/>
    </xf>
    <xf numFmtId="0" fontId="5" fillId="0" borderId="2" xfId="0" applyFont="1" applyBorder="1" applyAlignment="1">
      <alignment vertical="top"/>
    </xf>
    <xf numFmtId="0" fontId="3" fillId="0" borderId="0" xfId="0" applyFont="1" applyAlignment="1">
      <alignment vertical="top"/>
    </xf>
    <xf numFmtId="4" fontId="3" fillId="0" borderId="6" xfId="0" applyNumberFormat="1" applyFont="1" applyBorder="1" applyAlignment="1">
      <alignment horizontal="center" vertical="top"/>
    </xf>
    <xf numFmtId="0" fontId="5" fillId="0" borderId="3" xfId="0" applyFont="1" applyBorder="1" applyAlignment="1">
      <alignment vertical="top"/>
    </xf>
    <xf numFmtId="4" fontId="5" fillId="3" borderId="10" xfId="0" applyNumberFormat="1" applyFont="1" applyFill="1" applyBorder="1" applyAlignment="1">
      <alignment horizontal="center" vertical="top"/>
    </xf>
    <xf numFmtId="4" fontId="5" fillId="3" borderId="1" xfId="0" applyNumberFormat="1" applyFont="1" applyFill="1" applyBorder="1" applyAlignment="1">
      <alignment vertical="top" wrapText="1"/>
    </xf>
    <xf numFmtId="4" fontId="5" fillId="3" borderId="1" xfId="0" applyNumberFormat="1" applyFont="1" applyFill="1" applyBorder="1" applyAlignment="1">
      <alignment vertical="top"/>
    </xf>
    <xf numFmtId="3" fontId="3" fillId="3" borderId="10" xfId="0" applyNumberFormat="1" applyFont="1" applyFill="1" applyBorder="1" applyAlignment="1">
      <alignment horizontal="center" vertical="top"/>
    </xf>
    <xf numFmtId="4" fontId="3" fillId="0" borderId="0" xfId="0" applyNumberFormat="1" applyFont="1" applyAlignment="1">
      <alignment horizontal="center" vertical="center"/>
    </xf>
    <xf numFmtId="0" fontId="3" fillId="0" borderId="2" xfId="0" applyFont="1" applyBorder="1" applyAlignment="1">
      <alignment horizontal="center" vertical="center"/>
    </xf>
    <xf numFmtId="0" fontId="3" fillId="0" borderId="0" xfId="0" applyFont="1" applyAlignment="1">
      <alignment horizontal="center" vertical="center"/>
    </xf>
    <xf numFmtId="0" fontId="3" fillId="0" borderId="3" xfId="0" applyFont="1" applyBorder="1" applyAlignment="1">
      <alignment horizontal="center" vertical="center"/>
    </xf>
    <xf numFmtId="4" fontId="3" fillId="0" borderId="1" xfId="0" applyNumberFormat="1" applyFont="1" applyBorder="1" applyAlignment="1">
      <alignment horizontal="center" vertical="center"/>
    </xf>
    <xf numFmtId="4" fontId="3" fillId="0" borderId="14" xfId="0" applyNumberFormat="1" applyFont="1" applyBorder="1" applyAlignment="1">
      <alignment horizontal="center" vertical="center"/>
    </xf>
    <xf numFmtId="4" fontId="3" fillId="2" borderId="1" xfId="0" applyNumberFormat="1" applyFont="1" applyFill="1" applyBorder="1" applyAlignment="1">
      <alignment horizontal="center" vertical="center"/>
    </xf>
    <xf numFmtId="4" fontId="3" fillId="2" borderId="14" xfId="0" applyNumberFormat="1" applyFont="1" applyFill="1" applyBorder="1" applyAlignment="1">
      <alignment horizontal="center" vertical="center"/>
    </xf>
    <xf numFmtId="4" fontId="3" fillId="0" borderId="9" xfId="0" applyNumberFormat="1" applyFont="1" applyBorder="1" applyAlignment="1">
      <alignment horizontal="right" vertical="center"/>
    </xf>
    <xf numFmtId="4" fontId="3" fillId="0" borderId="8" xfId="0" applyNumberFormat="1" applyFont="1" applyBorder="1" applyAlignment="1">
      <alignment vertical="center"/>
    </xf>
    <xf numFmtId="165" fontId="3" fillId="0" borderId="9" xfId="0" applyNumberFormat="1" applyFont="1" applyBorder="1" applyAlignment="1">
      <alignment horizontal="right" vertical="center"/>
    </xf>
    <xf numFmtId="4" fontId="3" fillId="0" borderId="13" xfId="0" applyNumberFormat="1" applyFont="1" applyBorder="1" applyAlignment="1">
      <alignment vertical="center"/>
    </xf>
    <xf numFmtId="4" fontId="3" fillId="0" borderId="0" xfId="0" applyNumberFormat="1" applyFont="1" applyAlignment="1">
      <alignment horizontal="right" vertical="center"/>
    </xf>
    <xf numFmtId="4" fontId="5" fillId="0" borderId="1" xfId="0" applyNumberFormat="1" applyFont="1" applyBorder="1" applyAlignment="1">
      <alignment vertical="top" wrapText="1"/>
    </xf>
    <xf numFmtId="4" fontId="7" fillId="0" borderId="1" xfId="0" applyNumberFormat="1" applyFont="1" applyBorder="1" applyAlignment="1">
      <alignment horizontal="center" vertical="center"/>
    </xf>
    <xf numFmtId="3" fontId="3" fillId="0" borderId="10" xfId="0" applyNumberFormat="1" applyFont="1" applyBorder="1" applyAlignment="1">
      <alignment horizontal="left" vertical="top"/>
    </xf>
    <xf numFmtId="4" fontId="3" fillId="0" borderId="15" xfId="0" applyNumberFormat="1" applyFont="1" applyBorder="1" applyAlignment="1">
      <alignment horizontal="right" vertical="center"/>
    </xf>
    <xf numFmtId="4" fontId="3" fillId="0" borderId="12" xfId="0" applyNumberFormat="1" applyFont="1" applyBorder="1" applyAlignment="1">
      <alignment horizontal="center" vertical="center"/>
    </xf>
    <xf numFmtId="4" fontId="3" fillId="0" borderId="12" xfId="0" applyNumberFormat="1" applyFont="1" applyBorder="1" applyAlignment="1">
      <alignment horizontal="right" vertical="center"/>
    </xf>
    <xf numFmtId="4" fontId="5" fillId="2" borderId="12" xfId="0" applyNumberFormat="1" applyFont="1" applyFill="1" applyBorder="1" applyAlignment="1">
      <alignment horizontal="right" vertical="center"/>
    </xf>
    <xf numFmtId="4" fontId="3" fillId="2" borderId="12" xfId="0" applyNumberFormat="1" applyFont="1" applyFill="1" applyBorder="1" applyAlignment="1">
      <alignment horizontal="right" vertical="center"/>
    </xf>
    <xf numFmtId="4" fontId="3" fillId="0" borderId="1" xfId="0" applyNumberFormat="1" applyFont="1" applyBorder="1" applyAlignment="1">
      <alignment horizontal="right" vertical="center"/>
    </xf>
    <xf numFmtId="4" fontId="5" fillId="2" borderId="1" xfId="0" applyNumberFormat="1" applyFont="1" applyFill="1" applyBorder="1" applyAlignment="1">
      <alignment horizontal="right" vertical="center"/>
    </xf>
    <xf numFmtId="4" fontId="3" fillId="2" borderId="1" xfId="0" applyNumberFormat="1" applyFont="1" applyFill="1" applyBorder="1" applyAlignment="1">
      <alignment horizontal="right" vertical="center"/>
    </xf>
    <xf numFmtId="4" fontId="3" fillId="0" borderId="16" xfId="0" applyNumberFormat="1" applyFont="1" applyBorder="1" applyAlignment="1">
      <alignment horizontal="right" vertical="center"/>
    </xf>
    <xf numFmtId="4" fontId="3" fillId="0" borderId="11" xfId="0" applyNumberFormat="1" applyFont="1" applyBorder="1" applyAlignment="1">
      <alignment horizontal="center" vertical="top" wrapText="1"/>
    </xf>
    <xf numFmtId="4" fontId="3" fillId="0" borderId="7" xfId="0" applyNumberFormat="1" applyFont="1" applyBorder="1" applyAlignment="1">
      <alignment horizontal="center" vertical="top" wrapText="1"/>
    </xf>
    <xf numFmtId="4" fontId="3" fillId="0" borderId="12" xfId="0" applyNumberFormat="1" applyFont="1" applyBorder="1" applyAlignment="1">
      <alignment horizontal="center" vertical="top" wrapText="1"/>
    </xf>
    <xf numFmtId="0" fontId="4" fillId="0" borderId="4" xfId="0" applyFont="1" applyBorder="1" applyAlignment="1">
      <alignment horizontal="left" vertical="top" wrapText="1"/>
    </xf>
    <xf numFmtId="0" fontId="4" fillId="0" borderId="2" xfId="0" applyFont="1" applyBorder="1" applyAlignment="1">
      <alignment horizontal="left" vertical="top" wrapText="1"/>
    </xf>
    <xf numFmtId="0" fontId="4" fillId="0" borderId="8" xfId="0" applyFont="1" applyBorder="1" applyAlignment="1">
      <alignment horizontal="left" vertical="top" wrapText="1"/>
    </xf>
  </cellXfs>
  <cellStyles count="4">
    <cellStyle name="Euro" xfId="1" xr:uid="{00000000-0005-0000-0000-000000000000}"/>
    <cellStyle name="Normal" xfId="0" builtinId="0"/>
    <cellStyle name="Normal 2" xfId="2" xr:uid="{00000000-0005-0000-0000-000002000000}"/>
    <cellStyle name="Normal 3"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2"/>
    <pageSetUpPr fitToPage="1"/>
  </sheetPr>
  <dimension ref="A1:F144"/>
  <sheetViews>
    <sheetView showGridLines="0" showZeros="0" tabSelected="1" topLeftCell="A134" zoomScale="70" zoomScaleNormal="70" zoomScaleSheetLayoutView="90" zoomScalePageLayoutView="85" workbookViewId="0">
      <selection activeCell="K140" sqref="K140"/>
    </sheetView>
  </sheetViews>
  <sheetFormatPr baseColWidth="10" defaultColWidth="11.42578125" defaultRowHeight="12.75" x14ac:dyDescent="0.2"/>
  <cols>
    <col min="1" max="1" width="15.7109375" style="3" bestFit="1" customWidth="1"/>
    <col min="2" max="2" width="86.5703125" style="1" customWidth="1"/>
    <col min="3" max="3" width="6.28515625" style="21" customWidth="1"/>
    <col min="4" max="4" width="9.7109375" style="21" customWidth="1"/>
    <col min="5" max="5" width="13" style="33" customWidth="1"/>
    <col min="6" max="6" width="17" style="33" customWidth="1"/>
    <col min="7" max="7" width="11.7109375" style="1" bestFit="1" customWidth="1"/>
    <col min="8" max="10" width="11.42578125" style="1"/>
    <col min="11" max="11" width="11.7109375" style="1" bestFit="1" customWidth="1"/>
    <col min="12" max="16384" width="11.42578125" style="1"/>
  </cols>
  <sheetData>
    <row r="1" spans="1:6" ht="105" customHeight="1" x14ac:dyDescent="0.2">
      <c r="A1" s="49" t="s">
        <v>9</v>
      </c>
      <c r="B1" s="50"/>
      <c r="C1" s="50"/>
      <c r="D1" s="50"/>
      <c r="E1" s="50"/>
      <c r="F1" s="51"/>
    </row>
    <row r="2" spans="1:6" ht="13.9" customHeight="1" x14ac:dyDescent="0.2">
      <c r="A2" s="2"/>
      <c r="F2" s="37"/>
    </row>
    <row r="3" spans="1:6" x14ac:dyDescent="0.2">
      <c r="A3" s="4" t="s">
        <v>0</v>
      </c>
      <c r="B3" s="5" t="s">
        <v>8</v>
      </c>
      <c r="C3" s="25" t="s">
        <v>1</v>
      </c>
      <c r="D3" s="26" t="s">
        <v>211</v>
      </c>
      <c r="E3" s="25" t="s">
        <v>2</v>
      </c>
      <c r="F3" s="38" t="s">
        <v>268</v>
      </c>
    </row>
    <row r="4" spans="1:6" ht="19.899999999999999" customHeight="1" x14ac:dyDescent="0.2">
      <c r="A4" s="17" t="s">
        <v>146</v>
      </c>
      <c r="B4" s="19" t="s">
        <v>147</v>
      </c>
      <c r="C4" s="25"/>
      <c r="D4" s="26"/>
      <c r="E4" s="25"/>
      <c r="F4" s="38" t="s">
        <v>269</v>
      </c>
    </row>
    <row r="5" spans="1:6" ht="56.45" customHeight="1" x14ac:dyDescent="0.2">
      <c r="A5" s="46" t="s">
        <v>148</v>
      </c>
      <c r="B5" s="47"/>
      <c r="C5" s="47"/>
      <c r="D5" s="47"/>
      <c r="E5" s="47"/>
      <c r="F5" s="48"/>
    </row>
    <row r="6" spans="1:6" ht="19.899999999999999" customHeight="1" x14ac:dyDescent="0.2">
      <c r="A6" s="6" t="s">
        <v>10</v>
      </c>
      <c r="B6" s="7" t="s">
        <v>11</v>
      </c>
      <c r="C6" s="25" t="s">
        <v>12</v>
      </c>
      <c r="D6" s="26">
        <v>1</v>
      </c>
      <c r="E6" s="42"/>
      <c r="F6" s="39">
        <f>D6*E6</f>
        <v>0</v>
      </c>
    </row>
    <row r="7" spans="1:6" ht="19.899999999999999" customHeight="1" x14ac:dyDescent="0.2">
      <c r="A7" s="8" t="s">
        <v>13</v>
      </c>
      <c r="B7" s="9" t="s">
        <v>14</v>
      </c>
      <c r="C7" s="25" t="s">
        <v>12</v>
      </c>
      <c r="D7" s="26">
        <v>1</v>
      </c>
      <c r="E7" s="42"/>
      <c r="F7" s="39">
        <f t="shared" ref="F7:F70" si="0">D7*E7</f>
        <v>0</v>
      </c>
    </row>
    <row r="8" spans="1:6" ht="19.899999999999999" customHeight="1" x14ac:dyDescent="0.2">
      <c r="A8" s="8" t="s">
        <v>15</v>
      </c>
      <c r="B8" s="9" t="s">
        <v>16</v>
      </c>
      <c r="C8" s="25" t="s">
        <v>12</v>
      </c>
      <c r="D8" s="26">
        <v>1</v>
      </c>
      <c r="E8" s="42"/>
      <c r="F8" s="39">
        <f t="shared" si="0"/>
        <v>0</v>
      </c>
    </row>
    <row r="9" spans="1:6" ht="19.899999999999999" customHeight="1" x14ac:dyDescent="0.2">
      <c r="A9" s="8" t="s">
        <v>17</v>
      </c>
      <c r="B9" s="9" t="s">
        <v>18</v>
      </c>
      <c r="C9" s="25" t="s">
        <v>12</v>
      </c>
      <c r="D9" s="26">
        <v>1</v>
      </c>
      <c r="E9" s="42"/>
      <c r="F9" s="39">
        <f t="shared" si="0"/>
        <v>0</v>
      </c>
    </row>
    <row r="10" spans="1:6" ht="19.899999999999999" customHeight="1" x14ac:dyDescent="0.2">
      <c r="A10" s="8" t="s">
        <v>19</v>
      </c>
      <c r="B10" s="9" t="s">
        <v>20</v>
      </c>
      <c r="C10" s="25" t="s">
        <v>21</v>
      </c>
      <c r="D10" s="26">
        <v>5</v>
      </c>
      <c r="E10" s="42"/>
      <c r="F10" s="39">
        <f t="shared" si="0"/>
        <v>0</v>
      </c>
    </row>
    <row r="11" spans="1:6" ht="38.25" x14ac:dyDescent="0.2">
      <c r="A11" s="8" t="s">
        <v>22</v>
      </c>
      <c r="B11" s="9" t="s">
        <v>23</v>
      </c>
      <c r="C11" s="25" t="s">
        <v>3</v>
      </c>
      <c r="D11" s="26">
        <v>10</v>
      </c>
      <c r="E11" s="42"/>
      <c r="F11" s="39">
        <f t="shared" si="0"/>
        <v>0</v>
      </c>
    </row>
    <row r="12" spans="1:6" ht="25.5" x14ac:dyDescent="0.2">
      <c r="A12" s="8" t="s">
        <v>24</v>
      </c>
      <c r="B12" s="9" t="s">
        <v>25</v>
      </c>
      <c r="C12" s="25" t="s">
        <v>3</v>
      </c>
      <c r="D12" s="26">
        <v>10</v>
      </c>
      <c r="E12" s="42"/>
      <c r="F12" s="39">
        <f t="shared" si="0"/>
        <v>0</v>
      </c>
    </row>
    <row r="13" spans="1:6" ht="38.25" x14ac:dyDescent="0.2">
      <c r="A13" s="8" t="s">
        <v>26</v>
      </c>
      <c r="B13" s="9" t="s">
        <v>27</v>
      </c>
      <c r="C13" s="25" t="s">
        <v>12</v>
      </c>
      <c r="D13" s="26">
        <v>1</v>
      </c>
      <c r="E13" s="42"/>
      <c r="F13" s="39">
        <f t="shared" si="0"/>
        <v>0</v>
      </c>
    </row>
    <row r="14" spans="1:6" ht="38.25" x14ac:dyDescent="0.2">
      <c r="A14" s="8" t="s">
        <v>28</v>
      </c>
      <c r="B14" s="9" t="s">
        <v>29</v>
      </c>
      <c r="C14" s="25" t="s">
        <v>30</v>
      </c>
      <c r="D14" s="26">
        <v>1</v>
      </c>
      <c r="E14" s="42"/>
      <c r="F14" s="39">
        <f t="shared" si="0"/>
        <v>0</v>
      </c>
    </row>
    <row r="15" spans="1:6" ht="38.25" x14ac:dyDescent="0.2">
      <c r="A15" s="8" t="s">
        <v>31</v>
      </c>
      <c r="B15" s="9" t="s">
        <v>32</v>
      </c>
      <c r="C15" s="25" t="s">
        <v>12</v>
      </c>
      <c r="D15" s="26">
        <v>1</v>
      </c>
      <c r="E15" s="42"/>
      <c r="F15" s="39">
        <f t="shared" si="0"/>
        <v>0</v>
      </c>
    </row>
    <row r="16" spans="1:6" ht="22.9" customHeight="1" x14ac:dyDescent="0.2">
      <c r="A16" s="8" t="s">
        <v>33</v>
      </c>
      <c r="B16" s="9" t="s">
        <v>34</v>
      </c>
      <c r="C16" s="25" t="s">
        <v>35</v>
      </c>
      <c r="D16" s="26">
        <v>1</v>
      </c>
      <c r="E16" s="42"/>
      <c r="F16" s="39">
        <f t="shared" si="0"/>
        <v>0</v>
      </c>
    </row>
    <row r="17" spans="1:6" ht="38.25" x14ac:dyDescent="0.2">
      <c r="A17" s="8" t="s">
        <v>36</v>
      </c>
      <c r="B17" s="9" t="s">
        <v>37</v>
      </c>
      <c r="C17" s="25" t="s">
        <v>12</v>
      </c>
      <c r="D17" s="26">
        <v>1</v>
      </c>
      <c r="E17" s="42"/>
      <c r="F17" s="39">
        <f t="shared" si="0"/>
        <v>0</v>
      </c>
    </row>
    <row r="18" spans="1:6" ht="19.899999999999999" customHeight="1" x14ac:dyDescent="0.2">
      <c r="A18" s="8" t="s">
        <v>38</v>
      </c>
      <c r="B18" s="9" t="s">
        <v>39</v>
      </c>
      <c r="C18" s="25" t="s">
        <v>30</v>
      </c>
      <c r="D18" s="26">
        <v>1</v>
      </c>
      <c r="E18" s="42"/>
      <c r="F18" s="39">
        <f t="shared" si="0"/>
        <v>0</v>
      </c>
    </row>
    <row r="19" spans="1:6" ht="25.5" x14ac:dyDescent="0.2">
      <c r="A19" s="8" t="s">
        <v>40</v>
      </c>
      <c r="B19" s="9" t="s">
        <v>41</v>
      </c>
      <c r="C19" s="25" t="s">
        <v>12</v>
      </c>
      <c r="D19" s="26">
        <v>1</v>
      </c>
      <c r="E19" s="42"/>
      <c r="F19" s="39">
        <f t="shared" si="0"/>
        <v>0</v>
      </c>
    </row>
    <row r="20" spans="1:6" ht="19.899999999999999" customHeight="1" x14ac:dyDescent="0.2">
      <c r="A20" s="8" t="s">
        <v>42</v>
      </c>
      <c r="B20" s="9" t="s">
        <v>43</v>
      </c>
      <c r="C20" s="25" t="s">
        <v>30</v>
      </c>
      <c r="D20" s="26">
        <v>1</v>
      </c>
      <c r="E20" s="42"/>
      <c r="F20" s="39">
        <f t="shared" si="0"/>
        <v>0</v>
      </c>
    </row>
    <row r="21" spans="1:6" ht="43.9" customHeight="1" x14ac:dyDescent="0.2">
      <c r="A21" s="8" t="s">
        <v>44</v>
      </c>
      <c r="B21" s="9" t="s">
        <v>45</v>
      </c>
      <c r="C21" s="25" t="s">
        <v>12</v>
      </c>
      <c r="D21" s="26">
        <v>1</v>
      </c>
      <c r="E21" s="42"/>
      <c r="F21" s="39">
        <f t="shared" si="0"/>
        <v>0</v>
      </c>
    </row>
    <row r="22" spans="1:6" ht="19.899999999999999" customHeight="1" x14ac:dyDescent="0.2">
      <c r="A22" s="8" t="s">
        <v>46</v>
      </c>
      <c r="B22" s="9" t="s">
        <v>47</v>
      </c>
      <c r="C22" s="25" t="s">
        <v>30</v>
      </c>
      <c r="D22" s="26">
        <v>1</v>
      </c>
      <c r="E22" s="42"/>
      <c r="F22" s="39">
        <f t="shared" si="0"/>
        <v>0</v>
      </c>
    </row>
    <row r="23" spans="1:6" ht="45.6" customHeight="1" x14ac:dyDescent="0.2">
      <c r="A23" s="8" t="s">
        <v>48</v>
      </c>
      <c r="B23" s="9" t="s">
        <v>49</v>
      </c>
      <c r="C23" s="25" t="s">
        <v>12</v>
      </c>
      <c r="D23" s="26">
        <v>1</v>
      </c>
      <c r="E23" s="42"/>
      <c r="F23" s="39">
        <f t="shared" si="0"/>
        <v>0</v>
      </c>
    </row>
    <row r="24" spans="1:6" ht="19.899999999999999" customHeight="1" x14ac:dyDescent="0.2">
      <c r="A24" s="8" t="s">
        <v>50</v>
      </c>
      <c r="B24" s="9" t="s">
        <v>51</v>
      </c>
      <c r="C24" s="25" t="s">
        <v>30</v>
      </c>
      <c r="D24" s="26">
        <v>1</v>
      </c>
      <c r="E24" s="42"/>
      <c r="F24" s="39">
        <f t="shared" si="0"/>
        <v>0</v>
      </c>
    </row>
    <row r="25" spans="1:6" ht="58.15" customHeight="1" x14ac:dyDescent="0.2">
      <c r="A25" s="8" t="s">
        <v>52</v>
      </c>
      <c r="B25" s="9" t="s">
        <v>53</v>
      </c>
      <c r="C25" s="25" t="s">
        <v>12</v>
      </c>
      <c r="D25" s="26">
        <v>1</v>
      </c>
      <c r="E25" s="42"/>
      <c r="F25" s="39">
        <f t="shared" si="0"/>
        <v>0</v>
      </c>
    </row>
    <row r="26" spans="1:6" ht="19.899999999999999" customHeight="1" x14ac:dyDescent="0.2">
      <c r="A26" s="8" t="s">
        <v>54</v>
      </c>
      <c r="B26" s="9" t="s">
        <v>55</v>
      </c>
      <c r="C26" s="25" t="s">
        <v>30</v>
      </c>
      <c r="D26" s="26">
        <v>1</v>
      </c>
      <c r="E26" s="42"/>
      <c r="F26" s="39">
        <f t="shared" si="0"/>
        <v>0</v>
      </c>
    </row>
    <row r="27" spans="1:6" ht="51.6" customHeight="1" x14ac:dyDescent="0.2">
      <c r="A27" s="8" t="s">
        <v>56</v>
      </c>
      <c r="B27" s="9" t="s">
        <v>57</v>
      </c>
      <c r="C27" s="25" t="s">
        <v>12</v>
      </c>
      <c r="D27" s="26">
        <v>1</v>
      </c>
      <c r="E27" s="42"/>
      <c r="F27" s="39">
        <f t="shared" si="0"/>
        <v>0</v>
      </c>
    </row>
    <row r="28" spans="1:6" ht="19.899999999999999" customHeight="1" x14ac:dyDescent="0.2">
      <c r="A28" s="8" t="s">
        <v>58</v>
      </c>
      <c r="B28" s="9" t="s">
        <v>59</v>
      </c>
      <c r="C28" s="25" t="s">
        <v>3</v>
      </c>
      <c r="D28" s="26">
        <v>1</v>
      </c>
      <c r="E28" s="42"/>
      <c r="F28" s="39">
        <f t="shared" si="0"/>
        <v>0</v>
      </c>
    </row>
    <row r="29" spans="1:6" ht="48" customHeight="1" x14ac:dyDescent="0.2">
      <c r="A29" s="8" t="s">
        <v>60</v>
      </c>
      <c r="B29" s="9" t="s">
        <v>61</v>
      </c>
      <c r="C29" s="25" t="s">
        <v>12</v>
      </c>
      <c r="D29" s="26">
        <v>1</v>
      </c>
      <c r="E29" s="42"/>
      <c r="F29" s="39">
        <f t="shared" si="0"/>
        <v>0</v>
      </c>
    </row>
    <row r="30" spans="1:6" ht="19.899999999999999" customHeight="1" x14ac:dyDescent="0.2">
      <c r="A30" s="8" t="s">
        <v>62</v>
      </c>
      <c r="B30" s="9" t="s">
        <v>63</v>
      </c>
      <c r="C30" s="25" t="s">
        <v>30</v>
      </c>
      <c r="D30" s="26">
        <v>1</v>
      </c>
      <c r="E30" s="42"/>
      <c r="F30" s="39">
        <f t="shared" si="0"/>
        <v>0</v>
      </c>
    </row>
    <row r="31" spans="1:6" ht="52.15" customHeight="1" x14ac:dyDescent="0.2">
      <c r="A31" s="8" t="s">
        <v>64</v>
      </c>
      <c r="B31" s="9" t="s">
        <v>65</v>
      </c>
      <c r="C31" s="25" t="s">
        <v>12</v>
      </c>
      <c r="D31" s="26">
        <v>1</v>
      </c>
      <c r="E31" s="42"/>
      <c r="F31" s="39">
        <f t="shared" si="0"/>
        <v>0</v>
      </c>
    </row>
    <row r="32" spans="1:6" ht="19.899999999999999" customHeight="1" x14ac:dyDescent="0.2">
      <c r="A32" s="8" t="s">
        <v>66</v>
      </c>
      <c r="B32" s="9" t="s">
        <v>67</v>
      </c>
      <c r="C32" s="25" t="s">
        <v>30</v>
      </c>
      <c r="D32" s="26">
        <v>1</v>
      </c>
      <c r="E32" s="42"/>
      <c r="F32" s="39">
        <f t="shared" si="0"/>
        <v>0</v>
      </c>
    </row>
    <row r="33" spans="1:6" ht="49.15" customHeight="1" x14ac:dyDescent="0.2">
      <c r="A33" s="8" t="s">
        <v>68</v>
      </c>
      <c r="B33" s="9" t="s">
        <v>69</v>
      </c>
      <c r="C33" s="25" t="s">
        <v>12</v>
      </c>
      <c r="D33" s="26">
        <v>1</v>
      </c>
      <c r="E33" s="42"/>
      <c r="F33" s="39">
        <f t="shared" si="0"/>
        <v>0</v>
      </c>
    </row>
    <row r="34" spans="1:6" ht="19.899999999999999" customHeight="1" x14ac:dyDescent="0.2">
      <c r="A34" s="8" t="s">
        <v>70</v>
      </c>
      <c r="B34" s="9" t="s">
        <v>71</v>
      </c>
      <c r="C34" s="25" t="s">
        <v>30</v>
      </c>
      <c r="D34" s="26">
        <v>1</v>
      </c>
      <c r="E34" s="42"/>
      <c r="F34" s="39">
        <f t="shared" si="0"/>
        <v>0</v>
      </c>
    </row>
    <row r="35" spans="1:6" ht="47.45" customHeight="1" x14ac:dyDescent="0.2">
      <c r="A35" s="8" t="s">
        <v>72</v>
      </c>
      <c r="B35" s="9" t="s">
        <v>73</v>
      </c>
      <c r="C35" s="25" t="s">
        <v>12</v>
      </c>
      <c r="D35" s="26">
        <v>1</v>
      </c>
      <c r="E35" s="42"/>
      <c r="F35" s="39">
        <f t="shared" si="0"/>
        <v>0</v>
      </c>
    </row>
    <row r="36" spans="1:6" ht="19.899999999999999" customHeight="1" x14ac:dyDescent="0.2">
      <c r="A36" s="8" t="s">
        <v>74</v>
      </c>
      <c r="B36" s="9" t="s">
        <v>75</v>
      </c>
      <c r="C36" s="25" t="s">
        <v>3</v>
      </c>
      <c r="D36" s="26">
        <v>1</v>
      </c>
      <c r="E36" s="42"/>
      <c r="F36" s="39">
        <f t="shared" si="0"/>
        <v>0</v>
      </c>
    </row>
    <row r="37" spans="1:6" ht="19.899999999999999" customHeight="1" x14ac:dyDescent="0.2">
      <c r="A37" s="8" t="s">
        <v>76</v>
      </c>
      <c r="B37" s="9" t="s">
        <v>77</v>
      </c>
      <c r="C37" s="25" t="s">
        <v>3</v>
      </c>
      <c r="D37" s="26">
        <v>1</v>
      </c>
      <c r="E37" s="42"/>
      <c r="F37" s="39">
        <f t="shared" si="0"/>
        <v>0</v>
      </c>
    </row>
    <row r="38" spans="1:6" ht="47.45" customHeight="1" x14ac:dyDescent="0.2">
      <c r="A38" s="8" t="s">
        <v>78</v>
      </c>
      <c r="B38" s="9" t="s">
        <v>79</v>
      </c>
      <c r="C38" s="25" t="s">
        <v>12</v>
      </c>
      <c r="D38" s="26">
        <v>1</v>
      </c>
      <c r="E38" s="42"/>
      <c r="F38" s="39">
        <f t="shared" si="0"/>
        <v>0</v>
      </c>
    </row>
    <row r="39" spans="1:6" ht="19.899999999999999" customHeight="1" x14ac:dyDescent="0.2">
      <c r="A39" s="8" t="s">
        <v>80</v>
      </c>
      <c r="B39" s="9" t="s">
        <v>81</v>
      </c>
      <c r="C39" s="25" t="s">
        <v>30</v>
      </c>
      <c r="D39" s="26">
        <v>1</v>
      </c>
      <c r="E39" s="42"/>
      <c r="F39" s="39">
        <f t="shared" si="0"/>
        <v>0</v>
      </c>
    </row>
    <row r="40" spans="1:6" ht="51.6" customHeight="1" x14ac:dyDescent="0.2">
      <c r="A40" s="8" t="s">
        <v>82</v>
      </c>
      <c r="B40" s="9" t="s">
        <v>83</v>
      </c>
      <c r="C40" s="25" t="s">
        <v>12</v>
      </c>
      <c r="D40" s="26">
        <v>1</v>
      </c>
      <c r="E40" s="42"/>
      <c r="F40" s="39">
        <f t="shared" si="0"/>
        <v>0</v>
      </c>
    </row>
    <row r="41" spans="1:6" ht="19.899999999999999" customHeight="1" x14ac:dyDescent="0.2">
      <c r="A41" s="8" t="s">
        <v>84</v>
      </c>
      <c r="B41" s="9" t="s">
        <v>85</v>
      </c>
      <c r="C41" s="25" t="s">
        <v>3</v>
      </c>
      <c r="D41" s="26">
        <v>1</v>
      </c>
      <c r="E41" s="42"/>
      <c r="F41" s="39">
        <f t="shared" si="0"/>
        <v>0</v>
      </c>
    </row>
    <row r="42" spans="1:6" ht="25.5" x14ac:dyDescent="0.2">
      <c r="A42" s="8" t="s">
        <v>86</v>
      </c>
      <c r="B42" s="9" t="s">
        <v>87</v>
      </c>
      <c r="C42" s="25" t="s">
        <v>3</v>
      </c>
      <c r="D42" s="26">
        <v>1</v>
      </c>
      <c r="E42" s="42"/>
      <c r="F42" s="39">
        <f t="shared" si="0"/>
        <v>0</v>
      </c>
    </row>
    <row r="43" spans="1:6" ht="25.5" x14ac:dyDescent="0.2">
      <c r="A43" s="8" t="s">
        <v>88</v>
      </c>
      <c r="B43" s="9" t="s">
        <v>89</v>
      </c>
      <c r="C43" s="25" t="s">
        <v>12</v>
      </c>
      <c r="D43" s="26">
        <v>1</v>
      </c>
      <c r="E43" s="42"/>
      <c r="F43" s="39">
        <f t="shared" si="0"/>
        <v>0</v>
      </c>
    </row>
    <row r="44" spans="1:6" ht="55.15" customHeight="1" x14ac:dyDescent="0.2">
      <c r="A44" s="8" t="s">
        <v>90</v>
      </c>
      <c r="B44" s="9" t="s">
        <v>91</v>
      </c>
      <c r="C44" s="25" t="s">
        <v>12</v>
      </c>
      <c r="D44" s="26">
        <v>1</v>
      </c>
      <c r="E44" s="42"/>
      <c r="F44" s="39">
        <f t="shared" si="0"/>
        <v>0</v>
      </c>
    </row>
    <row r="45" spans="1:6" ht="49.9" customHeight="1" x14ac:dyDescent="0.2">
      <c r="A45" s="8" t="s">
        <v>92</v>
      </c>
      <c r="B45" s="9" t="s">
        <v>93</v>
      </c>
      <c r="C45" s="25" t="s">
        <v>3</v>
      </c>
      <c r="D45" s="26">
        <v>1</v>
      </c>
      <c r="E45" s="42"/>
      <c r="F45" s="39">
        <f t="shared" si="0"/>
        <v>0</v>
      </c>
    </row>
    <row r="46" spans="1:6" ht="46.15" customHeight="1" x14ac:dyDescent="0.2">
      <c r="A46" s="8" t="s">
        <v>94</v>
      </c>
      <c r="B46" s="9" t="s">
        <v>95</v>
      </c>
      <c r="C46" s="25" t="s">
        <v>12</v>
      </c>
      <c r="D46" s="26">
        <v>1</v>
      </c>
      <c r="E46" s="42"/>
      <c r="F46" s="39">
        <f t="shared" si="0"/>
        <v>0</v>
      </c>
    </row>
    <row r="47" spans="1:6" ht="49.9" customHeight="1" x14ac:dyDescent="0.2">
      <c r="A47" s="8" t="s">
        <v>96</v>
      </c>
      <c r="B47" s="9" t="s">
        <v>97</v>
      </c>
      <c r="C47" s="25" t="s">
        <v>12</v>
      </c>
      <c r="D47" s="26">
        <v>1</v>
      </c>
      <c r="E47" s="42"/>
      <c r="F47" s="39">
        <f t="shared" si="0"/>
        <v>0</v>
      </c>
    </row>
    <row r="48" spans="1:6" ht="19.899999999999999" customHeight="1" x14ac:dyDescent="0.2">
      <c r="A48" s="8" t="s">
        <v>98</v>
      </c>
      <c r="B48" s="9" t="s">
        <v>99</v>
      </c>
      <c r="C48" s="25" t="s">
        <v>30</v>
      </c>
      <c r="D48" s="26">
        <v>1</v>
      </c>
      <c r="E48" s="42"/>
      <c r="F48" s="39">
        <f t="shared" si="0"/>
        <v>0</v>
      </c>
    </row>
    <row r="49" spans="1:6" ht="47.45" customHeight="1" x14ac:dyDescent="0.2">
      <c r="A49" s="8" t="s">
        <v>100</v>
      </c>
      <c r="B49" s="9" t="s">
        <v>101</v>
      </c>
      <c r="C49" s="25" t="s">
        <v>12</v>
      </c>
      <c r="D49" s="26">
        <v>1</v>
      </c>
      <c r="E49" s="42"/>
      <c r="F49" s="39">
        <f t="shared" si="0"/>
        <v>0</v>
      </c>
    </row>
    <row r="50" spans="1:6" ht="19.899999999999999" customHeight="1" x14ac:dyDescent="0.2">
      <c r="A50" s="8" t="s">
        <v>102</v>
      </c>
      <c r="B50" s="9" t="s">
        <v>103</v>
      </c>
      <c r="C50" s="25" t="s">
        <v>30</v>
      </c>
      <c r="D50" s="26">
        <v>1</v>
      </c>
      <c r="E50" s="42"/>
      <c r="F50" s="39">
        <f t="shared" si="0"/>
        <v>0</v>
      </c>
    </row>
    <row r="51" spans="1:6" ht="47.45" customHeight="1" x14ac:dyDescent="0.2">
      <c r="A51" s="8" t="s">
        <v>104</v>
      </c>
      <c r="B51" s="9" t="s">
        <v>105</v>
      </c>
      <c r="C51" s="25" t="s">
        <v>12</v>
      </c>
      <c r="D51" s="26">
        <v>1</v>
      </c>
      <c r="E51" s="42"/>
      <c r="F51" s="39">
        <f t="shared" si="0"/>
        <v>0</v>
      </c>
    </row>
    <row r="52" spans="1:6" ht="19.899999999999999" customHeight="1" x14ac:dyDescent="0.2">
      <c r="A52" s="8" t="s">
        <v>106</v>
      </c>
      <c r="B52" s="9" t="s">
        <v>107</v>
      </c>
      <c r="C52" s="25" t="s">
        <v>3</v>
      </c>
      <c r="D52" s="26">
        <v>1</v>
      </c>
      <c r="E52" s="42"/>
      <c r="F52" s="39">
        <f t="shared" si="0"/>
        <v>0</v>
      </c>
    </row>
    <row r="53" spans="1:6" ht="46.15" customHeight="1" x14ac:dyDescent="0.2">
      <c r="A53" s="8" t="s">
        <v>108</v>
      </c>
      <c r="B53" s="9" t="s">
        <v>109</v>
      </c>
      <c r="C53" s="25" t="s">
        <v>12</v>
      </c>
      <c r="D53" s="26">
        <v>1</v>
      </c>
      <c r="E53" s="42"/>
      <c r="F53" s="39">
        <f t="shared" si="0"/>
        <v>0</v>
      </c>
    </row>
    <row r="54" spans="1:6" ht="47.45" customHeight="1" x14ac:dyDescent="0.2">
      <c r="A54" s="8" t="s">
        <v>110</v>
      </c>
      <c r="B54" s="9" t="s">
        <v>111</v>
      </c>
      <c r="C54" s="25" t="s">
        <v>12</v>
      </c>
      <c r="D54" s="26">
        <v>1</v>
      </c>
      <c r="E54" s="42"/>
      <c r="F54" s="39">
        <f t="shared" si="0"/>
        <v>0</v>
      </c>
    </row>
    <row r="55" spans="1:6" ht="49.15" customHeight="1" x14ac:dyDescent="0.2">
      <c r="A55" s="8" t="s">
        <v>112</v>
      </c>
      <c r="B55" s="9" t="s">
        <v>113</v>
      </c>
      <c r="C55" s="25"/>
      <c r="D55" s="26"/>
      <c r="E55" s="42"/>
      <c r="F55" s="39">
        <f t="shared" si="0"/>
        <v>0</v>
      </c>
    </row>
    <row r="56" spans="1:6" ht="19.899999999999999" customHeight="1" x14ac:dyDescent="0.2">
      <c r="A56" s="8" t="s">
        <v>114</v>
      </c>
      <c r="B56" s="9" t="s">
        <v>115</v>
      </c>
      <c r="C56" s="25" t="s">
        <v>12</v>
      </c>
      <c r="D56" s="26">
        <v>1</v>
      </c>
      <c r="E56" s="42"/>
      <c r="F56" s="39">
        <f t="shared" si="0"/>
        <v>0</v>
      </c>
    </row>
    <row r="57" spans="1:6" ht="19.899999999999999" customHeight="1" x14ac:dyDescent="0.2">
      <c r="A57" s="8" t="s">
        <v>116</v>
      </c>
      <c r="B57" s="9" t="s">
        <v>117</v>
      </c>
      <c r="C57" s="25" t="s">
        <v>12</v>
      </c>
      <c r="D57" s="26">
        <v>1</v>
      </c>
      <c r="E57" s="42"/>
      <c r="F57" s="39">
        <f t="shared" si="0"/>
        <v>0</v>
      </c>
    </row>
    <row r="58" spans="1:6" ht="19.899999999999999" customHeight="1" x14ac:dyDescent="0.2">
      <c r="A58" s="8" t="s">
        <v>118</v>
      </c>
      <c r="B58" s="9" t="s">
        <v>119</v>
      </c>
      <c r="C58" s="25" t="s">
        <v>12</v>
      </c>
      <c r="D58" s="26">
        <v>1</v>
      </c>
      <c r="E58" s="42"/>
      <c r="F58" s="39">
        <f t="shared" si="0"/>
        <v>0</v>
      </c>
    </row>
    <row r="59" spans="1:6" ht="19.899999999999999" customHeight="1" x14ac:dyDescent="0.2">
      <c r="A59" s="8" t="s">
        <v>120</v>
      </c>
      <c r="B59" s="9" t="s">
        <v>121</v>
      </c>
      <c r="C59" s="25" t="s">
        <v>12</v>
      </c>
      <c r="D59" s="26">
        <v>1</v>
      </c>
      <c r="E59" s="42"/>
      <c r="F59" s="39">
        <f t="shared" si="0"/>
        <v>0</v>
      </c>
    </row>
    <row r="60" spans="1:6" ht="58.9" customHeight="1" x14ac:dyDescent="0.2">
      <c r="A60" s="8" t="s">
        <v>122</v>
      </c>
      <c r="B60" s="9" t="s">
        <v>123</v>
      </c>
      <c r="C60" s="25" t="s">
        <v>12</v>
      </c>
      <c r="D60" s="26">
        <v>1</v>
      </c>
      <c r="E60" s="42"/>
      <c r="F60" s="39">
        <f t="shared" si="0"/>
        <v>0</v>
      </c>
    </row>
    <row r="61" spans="1:6" ht="19.899999999999999" customHeight="1" x14ac:dyDescent="0.2">
      <c r="A61" s="8" t="s">
        <v>124</v>
      </c>
      <c r="B61" s="9" t="s">
        <v>125</v>
      </c>
      <c r="C61" s="25" t="s">
        <v>30</v>
      </c>
      <c r="D61" s="26">
        <v>1</v>
      </c>
      <c r="E61" s="42"/>
      <c r="F61" s="39">
        <f t="shared" si="0"/>
        <v>0</v>
      </c>
    </row>
    <row r="62" spans="1:6" ht="60.6" customHeight="1" x14ac:dyDescent="0.2">
      <c r="A62" s="8" t="s">
        <v>126</v>
      </c>
      <c r="B62" s="9" t="s">
        <v>127</v>
      </c>
      <c r="C62" s="25" t="s">
        <v>12</v>
      </c>
      <c r="D62" s="26">
        <v>1</v>
      </c>
      <c r="E62" s="42"/>
      <c r="F62" s="39">
        <f t="shared" si="0"/>
        <v>0</v>
      </c>
    </row>
    <row r="63" spans="1:6" ht="19.899999999999999" customHeight="1" x14ac:dyDescent="0.2">
      <c r="A63" s="8" t="s">
        <v>128</v>
      </c>
      <c r="B63" s="9" t="s">
        <v>129</v>
      </c>
      <c r="C63" s="25" t="s">
        <v>30</v>
      </c>
      <c r="D63" s="26">
        <v>1</v>
      </c>
      <c r="E63" s="42"/>
      <c r="F63" s="39">
        <f t="shared" si="0"/>
        <v>0</v>
      </c>
    </row>
    <row r="64" spans="1:6" ht="59.45" customHeight="1" x14ac:dyDescent="0.2">
      <c r="A64" s="8" t="s">
        <v>130</v>
      </c>
      <c r="B64" s="9" t="s">
        <v>131</v>
      </c>
      <c r="C64" s="25" t="s">
        <v>12</v>
      </c>
      <c r="D64" s="26">
        <v>1</v>
      </c>
      <c r="E64" s="42"/>
      <c r="F64" s="39">
        <f t="shared" si="0"/>
        <v>0</v>
      </c>
    </row>
    <row r="65" spans="1:6" ht="19.899999999999999" customHeight="1" x14ac:dyDescent="0.2">
      <c r="A65" s="8" t="s">
        <v>132</v>
      </c>
      <c r="B65" s="9" t="s">
        <v>133</v>
      </c>
      <c r="C65" s="25" t="s">
        <v>30</v>
      </c>
      <c r="D65" s="26">
        <v>1</v>
      </c>
      <c r="E65" s="42"/>
      <c r="F65" s="39">
        <f t="shared" si="0"/>
        <v>0</v>
      </c>
    </row>
    <row r="66" spans="1:6" ht="36" customHeight="1" x14ac:dyDescent="0.2">
      <c r="A66" s="8" t="s">
        <v>134</v>
      </c>
      <c r="B66" s="9" t="s">
        <v>135</v>
      </c>
      <c r="C66" s="25" t="s">
        <v>12</v>
      </c>
      <c r="D66" s="26">
        <v>1</v>
      </c>
      <c r="E66" s="42"/>
      <c r="F66" s="39">
        <f t="shared" si="0"/>
        <v>0</v>
      </c>
    </row>
    <row r="67" spans="1:6" ht="47.45" customHeight="1" x14ac:dyDescent="0.2">
      <c r="A67" s="8" t="s">
        <v>136</v>
      </c>
      <c r="B67" s="9" t="s">
        <v>137</v>
      </c>
      <c r="C67" s="25" t="s">
        <v>12</v>
      </c>
      <c r="D67" s="26">
        <v>1</v>
      </c>
      <c r="E67" s="42"/>
      <c r="F67" s="39">
        <f t="shared" si="0"/>
        <v>0</v>
      </c>
    </row>
    <row r="68" spans="1:6" ht="58.9" customHeight="1" x14ac:dyDescent="0.2">
      <c r="A68" s="8" t="s">
        <v>138</v>
      </c>
      <c r="B68" s="9" t="s">
        <v>139</v>
      </c>
      <c r="C68" s="25" t="s">
        <v>12</v>
      </c>
      <c r="D68" s="26">
        <v>1</v>
      </c>
      <c r="E68" s="42"/>
      <c r="F68" s="39">
        <f t="shared" si="0"/>
        <v>0</v>
      </c>
    </row>
    <row r="69" spans="1:6" ht="19.899999999999999" customHeight="1" x14ac:dyDescent="0.2">
      <c r="A69" s="8" t="s">
        <v>140</v>
      </c>
      <c r="B69" s="9" t="s">
        <v>141</v>
      </c>
      <c r="C69" s="25" t="s">
        <v>30</v>
      </c>
      <c r="D69" s="26">
        <v>1</v>
      </c>
      <c r="E69" s="42"/>
      <c r="F69" s="39">
        <f t="shared" si="0"/>
        <v>0</v>
      </c>
    </row>
    <row r="70" spans="1:6" ht="51" customHeight="1" x14ac:dyDescent="0.2">
      <c r="A70" s="8" t="s">
        <v>142</v>
      </c>
      <c r="B70" s="9" t="s">
        <v>143</v>
      </c>
      <c r="C70" s="25" t="s">
        <v>12</v>
      </c>
      <c r="D70" s="26">
        <v>1</v>
      </c>
      <c r="E70" s="42"/>
      <c r="F70" s="39">
        <f t="shared" si="0"/>
        <v>0</v>
      </c>
    </row>
    <row r="71" spans="1:6" ht="47.45" customHeight="1" x14ac:dyDescent="0.2">
      <c r="A71" s="8" t="s">
        <v>144</v>
      </c>
      <c r="B71" s="9" t="s">
        <v>145</v>
      </c>
      <c r="C71" s="25" t="s">
        <v>12</v>
      </c>
      <c r="D71" s="26">
        <v>1</v>
      </c>
      <c r="E71" s="42"/>
      <c r="F71" s="39">
        <f t="shared" ref="F71" si="1">D71*E71</f>
        <v>0</v>
      </c>
    </row>
    <row r="72" spans="1:6" x14ac:dyDescent="0.2">
      <c r="A72" s="10" t="s">
        <v>175</v>
      </c>
      <c r="B72" s="11"/>
      <c r="C72" s="27"/>
      <c r="D72" s="28"/>
      <c r="E72" s="43"/>
      <c r="F72" s="40">
        <f>SUM(F6:F71)</f>
        <v>0</v>
      </c>
    </row>
    <row r="73" spans="1:6" x14ac:dyDescent="0.2">
      <c r="A73" s="8"/>
      <c r="B73" s="9"/>
      <c r="C73" s="25"/>
      <c r="D73" s="26"/>
      <c r="E73" s="42"/>
      <c r="F73" s="39"/>
    </row>
    <row r="74" spans="1:6" ht="31.15" customHeight="1" x14ac:dyDescent="0.2">
      <c r="A74" s="17" t="s">
        <v>150</v>
      </c>
      <c r="B74" s="18" t="s">
        <v>149</v>
      </c>
      <c r="C74" s="25" t="s">
        <v>1</v>
      </c>
      <c r="D74" s="26"/>
      <c r="E74" s="42" t="s">
        <v>2</v>
      </c>
      <c r="F74" s="39"/>
    </row>
    <row r="75" spans="1:6" x14ac:dyDescent="0.2">
      <c r="A75" s="8" t="s">
        <v>151</v>
      </c>
      <c r="B75" s="9" t="s">
        <v>152</v>
      </c>
      <c r="C75" s="25"/>
      <c r="D75" s="26"/>
      <c r="E75" s="42"/>
      <c r="F75" s="39"/>
    </row>
    <row r="76" spans="1:6" ht="19.899999999999999" customHeight="1" x14ac:dyDescent="0.2">
      <c r="A76" s="8" t="s">
        <v>153</v>
      </c>
      <c r="B76" s="9" t="s">
        <v>154</v>
      </c>
      <c r="C76" s="25" t="s">
        <v>30</v>
      </c>
      <c r="D76" s="26">
        <v>10</v>
      </c>
      <c r="E76" s="42"/>
      <c r="F76" s="39">
        <f t="shared" ref="F76:F86" si="2">D76*E76</f>
        <v>0</v>
      </c>
    </row>
    <row r="77" spans="1:6" ht="19.899999999999999" customHeight="1" x14ac:dyDescent="0.2">
      <c r="A77" s="8" t="s">
        <v>155</v>
      </c>
      <c r="B77" s="9" t="s">
        <v>156</v>
      </c>
      <c r="C77" s="25" t="s">
        <v>30</v>
      </c>
      <c r="D77" s="26">
        <v>10</v>
      </c>
      <c r="E77" s="42"/>
      <c r="F77" s="39">
        <f t="shared" si="2"/>
        <v>0</v>
      </c>
    </row>
    <row r="78" spans="1:6" ht="19.899999999999999" customHeight="1" x14ac:dyDescent="0.2">
      <c r="A78" s="8" t="s">
        <v>157</v>
      </c>
      <c r="B78" s="9" t="s">
        <v>158</v>
      </c>
      <c r="C78" s="25" t="s">
        <v>30</v>
      </c>
      <c r="D78" s="26">
        <v>10</v>
      </c>
      <c r="E78" s="42"/>
      <c r="F78" s="39">
        <f t="shared" si="2"/>
        <v>0</v>
      </c>
    </row>
    <row r="79" spans="1:6" ht="19.899999999999999" customHeight="1" x14ac:dyDescent="0.2">
      <c r="A79" s="8" t="s">
        <v>159</v>
      </c>
      <c r="B79" s="9" t="s">
        <v>160</v>
      </c>
      <c r="C79" s="25" t="s">
        <v>30</v>
      </c>
      <c r="D79" s="26">
        <v>10</v>
      </c>
      <c r="E79" s="42"/>
      <c r="F79" s="39">
        <f t="shared" si="2"/>
        <v>0</v>
      </c>
    </row>
    <row r="80" spans="1:6" ht="19.899999999999999" customHeight="1" x14ac:dyDescent="0.2">
      <c r="A80" s="8" t="s">
        <v>161</v>
      </c>
      <c r="B80" s="9" t="s">
        <v>162</v>
      </c>
      <c r="C80" s="25" t="s">
        <v>30</v>
      </c>
      <c r="D80" s="26">
        <v>10</v>
      </c>
      <c r="E80" s="42"/>
      <c r="F80" s="39">
        <f t="shared" si="2"/>
        <v>0</v>
      </c>
    </row>
    <row r="81" spans="1:6" ht="19.899999999999999" customHeight="1" x14ac:dyDescent="0.2">
      <c r="A81" s="8" t="s">
        <v>163</v>
      </c>
      <c r="B81" s="9" t="s">
        <v>164</v>
      </c>
      <c r="C81" s="25"/>
      <c r="D81" s="26"/>
      <c r="E81" s="42"/>
      <c r="F81" s="39">
        <f t="shared" si="2"/>
        <v>0</v>
      </c>
    </row>
    <row r="82" spans="1:6" x14ac:dyDescent="0.2">
      <c r="A82" s="8" t="s">
        <v>165</v>
      </c>
      <c r="B82" s="9" t="s">
        <v>166</v>
      </c>
      <c r="C82" s="25" t="s">
        <v>167</v>
      </c>
      <c r="D82" s="26">
        <v>1</v>
      </c>
      <c r="E82" s="42"/>
      <c r="F82" s="39">
        <f t="shared" si="2"/>
        <v>0</v>
      </c>
    </row>
    <row r="83" spans="1:6" ht="25.5" x14ac:dyDescent="0.2">
      <c r="A83" s="8" t="s">
        <v>168</v>
      </c>
      <c r="B83" s="9" t="s">
        <v>169</v>
      </c>
      <c r="C83" s="25" t="s">
        <v>167</v>
      </c>
      <c r="D83" s="26">
        <v>1</v>
      </c>
      <c r="E83" s="42"/>
      <c r="F83" s="39">
        <f t="shared" si="2"/>
        <v>0</v>
      </c>
    </row>
    <row r="84" spans="1:6" x14ac:dyDescent="0.2">
      <c r="A84" s="8" t="s">
        <v>170</v>
      </c>
      <c r="B84" s="9" t="s">
        <v>171</v>
      </c>
      <c r="C84" s="25" t="s">
        <v>167</v>
      </c>
      <c r="D84" s="26">
        <v>1</v>
      </c>
      <c r="E84" s="42"/>
      <c r="F84" s="39">
        <f t="shared" si="2"/>
        <v>0</v>
      </c>
    </row>
    <row r="85" spans="1:6" ht="25.5" x14ac:dyDescent="0.2">
      <c r="A85" s="8" t="s">
        <v>172</v>
      </c>
      <c r="B85" s="9" t="s">
        <v>173</v>
      </c>
      <c r="C85" s="25" t="s">
        <v>167</v>
      </c>
      <c r="D85" s="26">
        <v>1</v>
      </c>
      <c r="E85" s="42"/>
      <c r="F85" s="39">
        <f t="shared" si="2"/>
        <v>0</v>
      </c>
    </row>
    <row r="86" spans="1:6" ht="19.899999999999999" customHeight="1" x14ac:dyDescent="0.2">
      <c r="A86" s="8" t="s">
        <v>163</v>
      </c>
      <c r="B86" s="9" t="s">
        <v>210</v>
      </c>
      <c r="C86" s="25" t="s">
        <v>167</v>
      </c>
      <c r="D86" s="26">
        <v>1</v>
      </c>
      <c r="E86" s="42"/>
      <c r="F86" s="39">
        <f t="shared" si="2"/>
        <v>0</v>
      </c>
    </row>
    <row r="87" spans="1:6" x14ac:dyDescent="0.2">
      <c r="A87" s="10" t="s">
        <v>174</v>
      </c>
      <c r="B87" s="11"/>
      <c r="C87" s="27"/>
      <c r="D87" s="28"/>
      <c r="E87" s="43"/>
      <c r="F87" s="40">
        <f>SUM(F75:F86)</f>
        <v>0</v>
      </c>
    </row>
    <row r="88" spans="1:6" x14ac:dyDescent="0.2">
      <c r="A88" s="8"/>
      <c r="B88" s="9"/>
      <c r="C88" s="25"/>
      <c r="D88" s="26"/>
      <c r="E88" s="42"/>
      <c r="F88" s="39"/>
    </row>
    <row r="89" spans="1:6" ht="19.899999999999999" customHeight="1" x14ac:dyDescent="0.2">
      <c r="A89" s="20" t="s">
        <v>193</v>
      </c>
      <c r="B89" s="18" t="s">
        <v>176</v>
      </c>
      <c r="C89" s="25" t="s">
        <v>1</v>
      </c>
      <c r="D89" s="26"/>
      <c r="E89" s="42" t="s">
        <v>2</v>
      </c>
      <c r="F89" s="39"/>
    </row>
    <row r="90" spans="1:6" ht="39" customHeight="1" x14ac:dyDescent="0.2">
      <c r="A90" s="8" t="s">
        <v>194</v>
      </c>
      <c r="B90" s="9" t="s">
        <v>177</v>
      </c>
      <c r="C90" s="25" t="s">
        <v>12</v>
      </c>
      <c r="D90" s="26">
        <v>1</v>
      </c>
      <c r="E90" s="42"/>
      <c r="F90" s="39">
        <f t="shared" ref="F90:F104" si="3">D90*E90</f>
        <v>0</v>
      </c>
    </row>
    <row r="91" spans="1:6" ht="34.15" customHeight="1" x14ac:dyDescent="0.2">
      <c r="A91" s="8" t="s">
        <v>195</v>
      </c>
      <c r="B91" s="9" t="s">
        <v>178</v>
      </c>
      <c r="C91" s="25" t="s">
        <v>12</v>
      </c>
      <c r="D91" s="26">
        <v>1</v>
      </c>
      <c r="E91" s="42"/>
      <c r="F91" s="39">
        <f t="shared" si="3"/>
        <v>0</v>
      </c>
    </row>
    <row r="92" spans="1:6" ht="49.15" customHeight="1" x14ac:dyDescent="0.2">
      <c r="A92" s="8" t="s">
        <v>196</v>
      </c>
      <c r="B92" s="9" t="s">
        <v>179</v>
      </c>
      <c r="C92" s="25" t="s">
        <v>180</v>
      </c>
      <c r="D92" s="26">
        <v>1</v>
      </c>
      <c r="E92" s="42"/>
      <c r="F92" s="39">
        <f t="shared" si="3"/>
        <v>0</v>
      </c>
    </row>
    <row r="93" spans="1:6" ht="52.15" customHeight="1" x14ac:dyDescent="0.2">
      <c r="A93" s="8" t="s">
        <v>197</v>
      </c>
      <c r="B93" s="9" t="s">
        <v>181</v>
      </c>
      <c r="C93" s="25" t="s">
        <v>180</v>
      </c>
      <c r="D93" s="26">
        <v>1</v>
      </c>
      <c r="E93" s="42"/>
      <c r="F93" s="39">
        <f t="shared" si="3"/>
        <v>0</v>
      </c>
    </row>
    <row r="94" spans="1:6" ht="48" customHeight="1" x14ac:dyDescent="0.2">
      <c r="A94" s="8" t="s">
        <v>198</v>
      </c>
      <c r="B94" s="9" t="s">
        <v>182</v>
      </c>
      <c r="C94" s="25" t="s">
        <v>180</v>
      </c>
      <c r="D94" s="26">
        <v>1</v>
      </c>
      <c r="E94" s="42"/>
      <c r="F94" s="39">
        <f t="shared" si="3"/>
        <v>0</v>
      </c>
    </row>
    <row r="95" spans="1:6" ht="46.15" customHeight="1" x14ac:dyDescent="0.2">
      <c r="A95" s="8" t="s">
        <v>199</v>
      </c>
      <c r="B95" s="9" t="s">
        <v>183</v>
      </c>
      <c r="C95" s="25" t="s">
        <v>180</v>
      </c>
      <c r="D95" s="26">
        <v>1</v>
      </c>
      <c r="E95" s="42"/>
      <c r="F95" s="39">
        <f t="shared" si="3"/>
        <v>0</v>
      </c>
    </row>
    <row r="96" spans="1:6" ht="49.15" customHeight="1" x14ac:dyDescent="0.2">
      <c r="A96" s="8" t="s">
        <v>200</v>
      </c>
      <c r="B96" s="9" t="s">
        <v>184</v>
      </c>
      <c r="C96" s="25" t="s">
        <v>180</v>
      </c>
      <c r="D96" s="26">
        <v>1</v>
      </c>
      <c r="E96" s="42"/>
      <c r="F96" s="39">
        <f t="shared" si="3"/>
        <v>0</v>
      </c>
    </row>
    <row r="97" spans="1:6" ht="25.5" x14ac:dyDescent="0.2">
      <c r="A97" s="8" t="s">
        <v>201</v>
      </c>
      <c r="B97" s="9" t="s">
        <v>185</v>
      </c>
      <c r="C97" s="25" t="s">
        <v>180</v>
      </c>
      <c r="D97" s="26">
        <v>1</v>
      </c>
      <c r="E97" s="42"/>
      <c r="F97" s="39">
        <f t="shared" si="3"/>
        <v>0</v>
      </c>
    </row>
    <row r="98" spans="1:6" ht="47.45" customHeight="1" x14ac:dyDescent="0.2">
      <c r="A98" s="8" t="s">
        <v>202</v>
      </c>
      <c r="B98" s="9" t="s">
        <v>186</v>
      </c>
      <c r="C98" s="25" t="s">
        <v>35</v>
      </c>
      <c r="D98" s="26">
        <v>1</v>
      </c>
      <c r="E98" s="42"/>
      <c r="F98" s="39">
        <f t="shared" si="3"/>
        <v>0</v>
      </c>
    </row>
    <row r="99" spans="1:6" ht="36.6" customHeight="1" x14ac:dyDescent="0.2">
      <c r="A99" s="8" t="s">
        <v>203</v>
      </c>
      <c r="B99" s="9" t="s">
        <v>187</v>
      </c>
      <c r="C99" s="25" t="s">
        <v>3</v>
      </c>
      <c r="D99" s="26">
        <v>10</v>
      </c>
      <c r="E99" s="42"/>
      <c r="F99" s="39">
        <f t="shared" si="3"/>
        <v>0</v>
      </c>
    </row>
    <row r="100" spans="1:6" ht="38.450000000000003" customHeight="1" x14ac:dyDescent="0.2">
      <c r="A100" s="8" t="s">
        <v>204</v>
      </c>
      <c r="B100" s="9" t="s">
        <v>188</v>
      </c>
      <c r="C100" s="25" t="s">
        <v>3</v>
      </c>
      <c r="D100" s="26">
        <v>10</v>
      </c>
      <c r="E100" s="42"/>
      <c r="F100" s="39">
        <f t="shared" si="3"/>
        <v>0</v>
      </c>
    </row>
    <row r="101" spans="1:6" ht="21" customHeight="1" x14ac:dyDescent="0.2">
      <c r="A101" s="8" t="s">
        <v>205</v>
      </c>
      <c r="B101" s="9" t="s">
        <v>189</v>
      </c>
      <c r="C101" s="25" t="s">
        <v>12</v>
      </c>
      <c r="D101" s="26">
        <v>1</v>
      </c>
      <c r="E101" s="42"/>
      <c r="F101" s="39">
        <f t="shared" si="3"/>
        <v>0</v>
      </c>
    </row>
    <row r="102" spans="1:6" ht="32.450000000000003" customHeight="1" x14ac:dyDescent="0.2">
      <c r="A102" s="8" t="s">
        <v>206</v>
      </c>
      <c r="B102" s="9" t="s">
        <v>190</v>
      </c>
      <c r="C102" s="25" t="s">
        <v>12</v>
      </c>
      <c r="D102" s="26">
        <v>1</v>
      </c>
      <c r="E102" s="42"/>
      <c r="F102" s="39">
        <f t="shared" si="3"/>
        <v>0</v>
      </c>
    </row>
    <row r="103" spans="1:6" ht="34.9" customHeight="1" x14ac:dyDescent="0.2">
      <c r="A103" s="8" t="s">
        <v>207</v>
      </c>
      <c r="B103" s="9" t="s">
        <v>191</v>
      </c>
      <c r="C103" s="25" t="s">
        <v>12</v>
      </c>
      <c r="D103" s="26">
        <v>1</v>
      </c>
      <c r="E103" s="42"/>
      <c r="F103" s="39">
        <f t="shared" si="3"/>
        <v>0</v>
      </c>
    </row>
    <row r="104" spans="1:6" ht="31.9" customHeight="1" x14ac:dyDescent="0.2">
      <c r="A104" s="8" t="s">
        <v>208</v>
      </c>
      <c r="B104" s="9" t="s">
        <v>192</v>
      </c>
      <c r="C104" s="25" t="s">
        <v>12</v>
      </c>
      <c r="D104" s="26">
        <v>1</v>
      </c>
      <c r="E104" s="42"/>
      <c r="F104" s="39">
        <f t="shared" si="3"/>
        <v>0</v>
      </c>
    </row>
    <row r="105" spans="1:6" x14ac:dyDescent="0.2">
      <c r="A105" s="10" t="s">
        <v>209</v>
      </c>
      <c r="B105" s="11"/>
      <c r="C105" s="27"/>
      <c r="D105" s="28"/>
      <c r="E105" s="43"/>
      <c r="F105" s="40">
        <f>SUM(F90:F104)</f>
        <v>0</v>
      </c>
    </row>
    <row r="106" spans="1:6" x14ac:dyDescent="0.2">
      <c r="A106" s="8"/>
      <c r="B106" s="9"/>
      <c r="C106" s="25"/>
      <c r="D106" s="26"/>
      <c r="E106" s="42"/>
      <c r="F106" s="39"/>
    </row>
    <row r="107" spans="1:6" ht="19.899999999999999" customHeight="1" x14ac:dyDescent="0.2">
      <c r="A107" s="20" t="s">
        <v>212</v>
      </c>
      <c r="B107" s="18" t="s">
        <v>226</v>
      </c>
      <c r="C107" s="25" t="s">
        <v>1</v>
      </c>
      <c r="D107" s="26"/>
      <c r="E107" s="42" t="s">
        <v>2</v>
      </c>
      <c r="F107" s="39"/>
    </row>
    <row r="108" spans="1:6" ht="38.450000000000003" customHeight="1" x14ac:dyDescent="0.2">
      <c r="A108" s="8" t="s">
        <v>246</v>
      </c>
      <c r="B108" s="9" t="s">
        <v>227</v>
      </c>
      <c r="C108" s="25"/>
      <c r="D108" s="26"/>
      <c r="E108" s="42"/>
      <c r="F108" s="39"/>
    </row>
    <row r="109" spans="1:6" ht="79.900000000000006" customHeight="1" x14ac:dyDescent="0.2">
      <c r="A109" s="8" t="s">
        <v>247</v>
      </c>
      <c r="B109" s="9" t="s">
        <v>228</v>
      </c>
      <c r="C109" s="25" t="s">
        <v>180</v>
      </c>
      <c r="D109" s="26">
        <v>180</v>
      </c>
      <c r="E109" s="42"/>
      <c r="F109" s="39">
        <f t="shared" ref="F109:F115" si="4">D109*E109</f>
        <v>0</v>
      </c>
    </row>
    <row r="110" spans="1:6" ht="79.900000000000006" customHeight="1" x14ac:dyDescent="0.2">
      <c r="A110" s="8" t="s">
        <v>248</v>
      </c>
      <c r="B110" s="9" t="s">
        <v>229</v>
      </c>
      <c r="C110" s="25" t="s">
        <v>180</v>
      </c>
      <c r="D110" s="26">
        <v>50</v>
      </c>
      <c r="E110" s="42"/>
      <c r="F110" s="39">
        <f t="shared" si="4"/>
        <v>0</v>
      </c>
    </row>
    <row r="111" spans="1:6" ht="79.900000000000006" customHeight="1" x14ac:dyDescent="0.2">
      <c r="A111" s="8" t="s">
        <v>249</v>
      </c>
      <c r="B111" s="9" t="s">
        <v>230</v>
      </c>
      <c r="C111" s="25" t="s">
        <v>180</v>
      </c>
      <c r="D111" s="26">
        <v>50</v>
      </c>
      <c r="E111" s="42"/>
      <c r="F111" s="39">
        <f t="shared" si="4"/>
        <v>0</v>
      </c>
    </row>
    <row r="112" spans="1:6" ht="30" customHeight="1" x14ac:dyDescent="0.2">
      <c r="A112" s="8" t="s">
        <v>250</v>
      </c>
      <c r="B112" s="34" t="s">
        <v>231</v>
      </c>
      <c r="C112" s="25" t="s">
        <v>180</v>
      </c>
      <c r="D112" s="26">
        <v>40</v>
      </c>
      <c r="E112" s="42"/>
      <c r="F112" s="39">
        <f t="shared" si="4"/>
        <v>0</v>
      </c>
    </row>
    <row r="113" spans="1:6" ht="30" customHeight="1" x14ac:dyDescent="0.2">
      <c r="A113" s="8" t="s">
        <v>251</v>
      </c>
      <c r="B113" s="34" t="s">
        <v>232</v>
      </c>
      <c r="C113" s="25" t="s">
        <v>180</v>
      </c>
      <c r="D113" s="26">
        <v>40</v>
      </c>
      <c r="E113" s="42"/>
      <c r="F113" s="39">
        <f t="shared" si="4"/>
        <v>0</v>
      </c>
    </row>
    <row r="114" spans="1:6" ht="130.15" customHeight="1" x14ac:dyDescent="0.2">
      <c r="A114" s="8" t="s">
        <v>252</v>
      </c>
      <c r="B114" s="9" t="s">
        <v>233</v>
      </c>
      <c r="C114" s="25" t="s">
        <v>180</v>
      </c>
      <c r="D114" s="26">
        <v>1</v>
      </c>
      <c r="E114" s="42"/>
      <c r="F114" s="39">
        <f t="shared" si="4"/>
        <v>0</v>
      </c>
    </row>
    <row r="115" spans="1:6" ht="246" customHeight="1" x14ac:dyDescent="0.2">
      <c r="A115" s="8" t="s">
        <v>253</v>
      </c>
      <c r="B115" s="34" t="s">
        <v>234</v>
      </c>
      <c r="C115" s="25" t="s">
        <v>180</v>
      </c>
      <c r="D115" s="26">
        <v>18</v>
      </c>
      <c r="E115" s="42"/>
      <c r="F115" s="39">
        <f t="shared" si="4"/>
        <v>0</v>
      </c>
    </row>
    <row r="116" spans="1:6" ht="213.6" customHeight="1" x14ac:dyDescent="0.2">
      <c r="A116" s="8" t="s">
        <v>254</v>
      </c>
      <c r="B116" s="9" t="s">
        <v>235</v>
      </c>
      <c r="C116" s="35" t="s">
        <v>215</v>
      </c>
      <c r="D116" s="26"/>
      <c r="E116" s="42"/>
      <c r="F116" s="39">
        <f>E116</f>
        <v>0</v>
      </c>
    </row>
    <row r="117" spans="1:6" ht="155.44999999999999" customHeight="1" x14ac:dyDescent="0.2">
      <c r="A117" s="8" t="s">
        <v>255</v>
      </c>
      <c r="B117" s="9" t="s">
        <v>214</v>
      </c>
      <c r="C117" s="35" t="s">
        <v>215</v>
      </c>
      <c r="D117" s="26"/>
      <c r="E117" s="42"/>
      <c r="F117" s="39">
        <f t="shared" ref="F117:F118" si="5">E117</f>
        <v>0</v>
      </c>
    </row>
    <row r="118" spans="1:6" ht="404.45" customHeight="1" x14ac:dyDescent="0.2">
      <c r="A118" s="8" t="s">
        <v>256</v>
      </c>
      <c r="B118" s="9" t="s">
        <v>216</v>
      </c>
      <c r="C118" s="35" t="s">
        <v>215</v>
      </c>
      <c r="D118" s="26"/>
      <c r="E118" s="42"/>
      <c r="F118" s="39">
        <f t="shared" si="5"/>
        <v>0</v>
      </c>
    </row>
    <row r="119" spans="1:6" x14ac:dyDescent="0.2">
      <c r="A119" s="10" t="s">
        <v>213</v>
      </c>
      <c r="B119" s="11"/>
      <c r="C119" s="27"/>
      <c r="D119" s="28"/>
      <c r="E119" s="44"/>
      <c r="F119" s="41">
        <f>SUM(F109:F118)</f>
        <v>0</v>
      </c>
    </row>
    <row r="120" spans="1:6" x14ac:dyDescent="0.2">
      <c r="A120" s="36"/>
      <c r="B120" s="9"/>
      <c r="C120" s="25"/>
      <c r="D120" s="26"/>
      <c r="E120" s="42"/>
      <c r="F120" s="39"/>
    </row>
    <row r="121" spans="1:6" ht="31.15" customHeight="1" x14ac:dyDescent="0.2">
      <c r="A121" s="17" t="s">
        <v>217</v>
      </c>
      <c r="B121" s="18" t="s">
        <v>236</v>
      </c>
      <c r="C121" s="25" t="s">
        <v>1</v>
      </c>
      <c r="D121" s="26"/>
      <c r="E121" s="42" t="s">
        <v>2</v>
      </c>
      <c r="F121" s="39"/>
    </row>
    <row r="122" spans="1:6" ht="132.6" customHeight="1" x14ac:dyDescent="0.2">
      <c r="A122" s="8" t="s">
        <v>257</v>
      </c>
      <c r="B122" s="9" t="s">
        <v>219</v>
      </c>
      <c r="C122" s="25" t="s">
        <v>180</v>
      </c>
      <c r="D122" s="26">
        <v>10</v>
      </c>
      <c r="E122" s="42"/>
      <c r="F122" s="39">
        <f>E122*D122</f>
        <v>0</v>
      </c>
    </row>
    <row r="123" spans="1:6" ht="27.6" customHeight="1" x14ac:dyDescent="0.2">
      <c r="A123" s="8" t="s">
        <v>266</v>
      </c>
      <c r="B123" s="9" t="s">
        <v>267</v>
      </c>
      <c r="C123" s="25" t="s">
        <v>180</v>
      </c>
      <c r="D123" s="26">
        <v>1</v>
      </c>
      <c r="E123" s="42"/>
      <c r="F123" s="39">
        <f t="shared" ref="F123:F125" si="6">E123*D123</f>
        <v>0</v>
      </c>
    </row>
    <row r="124" spans="1:6" ht="78.599999999999994" customHeight="1" x14ac:dyDescent="0.2">
      <c r="A124" s="8" t="s">
        <v>258</v>
      </c>
      <c r="B124" s="9" t="s">
        <v>220</v>
      </c>
      <c r="C124" s="25" t="s">
        <v>30</v>
      </c>
      <c r="D124" s="26">
        <v>50</v>
      </c>
      <c r="E124" s="42"/>
      <c r="F124" s="39">
        <f t="shared" si="6"/>
        <v>0</v>
      </c>
    </row>
    <row r="125" spans="1:6" ht="72.599999999999994" customHeight="1" x14ac:dyDescent="0.2">
      <c r="A125" s="8" t="s">
        <v>259</v>
      </c>
      <c r="B125" s="9" t="s">
        <v>221</v>
      </c>
      <c r="C125" s="25" t="s">
        <v>30</v>
      </c>
      <c r="D125" s="26">
        <v>250</v>
      </c>
      <c r="E125" s="42"/>
      <c r="F125" s="39">
        <f t="shared" si="6"/>
        <v>0</v>
      </c>
    </row>
    <row r="126" spans="1:6" x14ac:dyDescent="0.2">
      <c r="A126" s="10" t="s">
        <v>218</v>
      </c>
      <c r="B126" s="11"/>
      <c r="C126" s="27"/>
      <c r="D126" s="28"/>
      <c r="E126" s="44"/>
      <c r="F126" s="41">
        <f>SUM(F122:F125)</f>
        <v>0</v>
      </c>
    </row>
    <row r="127" spans="1:6" x14ac:dyDescent="0.2">
      <c r="A127" s="36"/>
      <c r="B127" s="9"/>
      <c r="C127" s="25"/>
      <c r="D127" s="26"/>
      <c r="E127" s="42"/>
      <c r="F127" s="39"/>
    </row>
    <row r="128" spans="1:6" ht="31.15" customHeight="1" x14ac:dyDescent="0.2">
      <c r="A128" s="17" t="s">
        <v>222</v>
      </c>
      <c r="B128" s="18" t="s">
        <v>237</v>
      </c>
      <c r="C128" s="25" t="s">
        <v>1</v>
      </c>
      <c r="D128" s="26"/>
      <c r="E128" s="42" t="s">
        <v>2</v>
      </c>
      <c r="F128" s="39"/>
    </row>
    <row r="129" spans="1:6" ht="39" customHeight="1" x14ac:dyDescent="0.2">
      <c r="A129" s="8" t="s">
        <v>260</v>
      </c>
      <c r="B129" s="9" t="s">
        <v>238</v>
      </c>
      <c r="C129" s="25" t="s">
        <v>180</v>
      </c>
      <c r="D129" s="26">
        <v>20</v>
      </c>
      <c r="E129" s="42"/>
      <c r="F129" s="39">
        <f>E129*D129</f>
        <v>0</v>
      </c>
    </row>
    <row r="130" spans="1:6" ht="31.15" customHeight="1" x14ac:dyDescent="0.2">
      <c r="A130" s="8" t="s">
        <v>261</v>
      </c>
      <c r="B130" s="9" t="s">
        <v>239</v>
      </c>
      <c r="C130" s="25" t="s">
        <v>180</v>
      </c>
      <c r="D130" s="26">
        <v>25</v>
      </c>
      <c r="E130" s="42"/>
      <c r="F130" s="39">
        <f t="shared" ref="F130:F132" si="7">E130*D130</f>
        <v>0</v>
      </c>
    </row>
    <row r="131" spans="1:6" ht="38.25" x14ac:dyDescent="0.2">
      <c r="A131" s="8" t="s">
        <v>262</v>
      </c>
      <c r="B131" s="9" t="s">
        <v>225</v>
      </c>
      <c r="C131" s="25" t="s">
        <v>180</v>
      </c>
      <c r="D131" s="26">
        <v>130</v>
      </c>
      <c r="E131" s="42"/>
      <c r="F131" s="39">
        <f t="shared" si="7"/>
        <v>0</v>
      </c>
    </row>
    <row r="132" spans="1:6" ht="31.15" customHeight="1" x14ac:dyDescent="0.2">
      <c r="A132" s="8" t="s">
        <v>263</v>
      </c>
      <c r="B132" s="9" t="s">
        <v>224</v>
      </c>
      <c r="C132" s="25" t="s">
        <v>180</v>
      </c>
      <c r="D132" s="26">
        <v>130</v>
      </c>
      <c r="E132" s="42"/>
      <c r="F132" s="39">
        <f t="shared" si="7"/>
        <v>0</v>
      </c>
    </row>
    <row r="133" spans="1:6" x14ac:dyDescent="0.2">
      <c r="A133" s="10" t="s">
        <v>223</v>
      </c>
      <c r="B133" s="11"/>
      <c r="C133" s="27"/>
      <c r="D133" s="28"/>
      <c r="E133" s="44"/>
      <c r="F133" s="41">
        <f>SUM(F129:F132)</f>
        <v>0</v>
      </c>
    </row>
    <row r="134" spans="1:6" x14ac:dyDescent="0.2">
      <c r="A134" s="36"/>
      <c r="B134" s="9"/>
      <c r="C134" s="25"/>
      <c r="D134" s="26"/>
      <c r="E134" s="42"/>
      <c r="F134" s="39"/>
    </row>
    <row r="135" spans="1:6" ht="31.15" customHeight="1" x14ac:dyDescent="0.2">
      <c r="A135" s="17" t="s">
        <v>240</v>
      </c>
      <c r="B135" s="18" t="s">
        <v>242</v>
      </c>
      <c r="C135" s="25" t="s">
        <v>1</v>
      </c>
      <c r="D135" s="26"/>
      <c r="E135" s="42" t="s">
        <v>2</v>
      </c>
      <c r="F135" s="39"/>
    </row>
    <row r="136" spans="1:6" ht="31.15" customHeight="1" x14ac:dyDescent="0.2">
      <c r="A136" s="8" t="s">
        <v>264</v>
      </c>
      <c r="B136" s="9" t="s">
        <v>243</v>
      </c>
      <c r="C136" s="25" t="s">
        <v>30</v>
      </c>
      <c r="D136" s="26">
        <v>100</v>
      </c>
      <c r="E136" s="42"/>
      <c r="F136" s="39">
        <f t="shared" ref="F136:F137" si="8">E136*D136</f>
        <v>0</v>
      </c>
    </row>
    <row r="137" spans="1:6" ht="31.15" customHeight="1" x14ac:dyDescent="0.2">
      <c r="A137" s="8" t="s">
        <v>265</v>
      </c>
      <c r="B137" s="9" t="s">
        <v>244</v>
      </c>
      <c r="C137" s="25" t="s">
        <v>245</v>
      </c>
      <c r="D137" s="26">
        <v>1</v>
      </c>
      <c r="E137" s="42"/>
      <c r="F137" s="39">
        <f t="shared" si="8"/>
        <v>0</v>
      </c>
    </row>
    <row r="138" spans="1:6" x14ac:dyDescent="0.2">
      <c r="A138" s="10" t="s">
        <v>241</v>
      </c>
      <c r="B138" s="11"/>
      <c r="C138" s="27"/>
      <c r="D138" s="28"/>
      <c r="E138" s="44"/>
      <c r="F138" s="41">
        <f>SUM(F136:F137)</f>
        <v>0</v>
      </c>
    </row>
    <row r="139" spans="1:6" ht="13.5" thickBot="1" x14ac:dyDescent="0.25">
      <c r="A139" s="2"/>
      <c r="E139" s="45"/>
      <c r="F139" s="29"/>
    </row>
    <row r="140" spans="1:6" x14ac:dyDescent="0.2">
      <c r="A140" s="12"/>
      <c r="B140" s="13" t="s">
        <v>4</v>
      </c>
      <c r="C140" s="22"/>
      <c r="D140" s="22"/>
      <c r="E140" s="30">
        <f>E119+E87+E72</f>
        <v>0</v>
      </c>
      <c r="F140" s="30">
        <f>F138+F133+F126+F119+F105+F87+F72</f>
        <v>0</v>
      </c>
    </row>
    <row r="141" spans="1:6" x14ac:dyDescent="0.2">
      <c r="A141" s="2"/>
      <c r="B141" s="14" t="s">
        <v>6</v>
      </c>
      <c r="C141" s="23"/>
      <c r="D141" s="23"/>
      <c r="E141" s="31">
        <f>E140*20%</f>
        <v>0</v>
      </c>
      <c r="F141" s="31">
        <f>F140*20%</f>
        <v>0</v>
      </c>
    </row>
    <row r="142" spans="1:6" ht="13.5" thickBot="1" x14ac:dyDescent="0.25">
      <c r="A142" s="15"/>
      <c r="B142" s="16" t="s">
        <v>5</v>
      </c>
      <c r="C142" s="24"/>
      <c r="D142" s="24"/>
      <c r="E142" s="32">
        <f>E140+E141</f>
        <v>0</v>
      </c>
      <c r="F142" s="32">
        <f>F140+F141</f>
        <v>0</v>
      </c>
    </row>
    <row r="144" spans="1:6" x14ac:dyDescent="0.2">
      <c r="B144" s="1" t="s">
        <v>7</v>
      </c>
    </row>
  </sheetData>
  <mergeCells count="2">
    <mergeCell ref="A5:F5"/>
    <mergeCell ref="A1:F1"/>
  </mergeCells>
  <phoneticPr fontId="6" type="noConversion"/>
  <printOptions horizontalCentered="1"/>
  <pageMargins left="0.70866141732283472" right="0.70866141732283472" top="1.3385826771653544" bottom="0.74803149606299213" header="0.31496062992125984" footer="0.31496062992125984"/>
  <pageSetup paperSize="9" scale="67" fitToHeight="0" orientation="portrait" r:id="rId1"/>
  <headerFooter alignWithMargins="0">
    <oddHeader>&amp;R&amp;G</oddHeader>
    <oddFooter>&amp;L&amp;"Roboto,Normal"VERDI BATIMENT EST
&amp;R&amp;"Roboto,Normal"Page &amp;P/&amp;N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FBE301DDFDBE14AA6518591D8EF4EF0" ma:contentTypeVersion="3" ma:contentTypeDescription="Crée un document." ma:contentTypeScope="" ma:versionID="6f1b9f32a735c4c324914f2cc2c16de3">
  <xsd:schema xmlns:xsd="http://www.w3.org/2001/XMLSchema" xmlns:xs="http://www.w3.org/2001/XMLSchema" xmlns:p="http://schemas.microsoft.com/office/2006/metadata/properties" targetNamespace="http://schemas.microsoft.com/office/2006/metadata/properties" ma:root="true" ma:fieldsID="37802d25d1b07a98471d7d67b560529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59951235-0779-4C28-BE19-BAA9CCB4BE70}">
  <ds:schemaRefs>
    <ds:schemaRef ds:uri="http://schemas.microsoft.com/sharepoint/v3/contenttype/forms"/>
  </ds:schemaRefs>
</ds:datastoreItem>
</file>

<file path=customXml/itemProps2.xml><?xml version="1.0" encoding="utf-8"?>
<ds:datastoreItem xmlns:ds="http://schemas.openxmlformats.org/officeDocument/2006/customXml" ds:itemID="{BEAED0FF-EFF3-4DC6-80A9-8B2172215463}">
  <ds:schemaRefs>
    <ds:schemaRef ds:uri="http://schemas.microsoft.com/office/2006/metadata/properties"/>
    <ds:schemaRef ds:uri="http://schemas.microsoft.com/office/infopath/2007/PartnerControls"/>
    <ds:schemaRef ds:uri="09be5c93-afe8-411b-ab0d-3c9a8de43544"/>
  </ds:schemaRefs>
</ds:datastoreItem>
</file>

<file path=customXml/itemProps3.xml><?xml version="1.0" encoding="utf-8"?>
<ds:datastoreItem xmlns:ds="http://schemas.openxmlformats.org/officeDocument/2006/customXml" ds:itemID="{CCF9759B-130B-48EC-A5FA-24DE9A7FF056}"/>
</file>

<file path=customXml/itemProps4.xml><?xml version="1.0" encoding="utf-8"?>
<ds:datastoreItem xmlns:ds="http://schemas.openxmlformats.org/officeDocument/2006/customXml" ds:itemID="{559E0B2A-AC24-41BA-8B72-04532247794C}">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5</vt:i4>
      </vt:variant>
    </vt:vector>
  </HeadingPairs>
  <TitlesOfParts>
    <vt:vector size="6" baseType="lpstr">
      <vt:lpstr>DQE</vt:lpstr>
      <vt:lpstr>DQE!indice</vt:lpstr>
      <vt:lpstr>DQE!Phase</vt:lpstr>
      <vt:lpstr>DQE!TitreOP</vt:lpstr>
      <vt:lpstr>DQE!Typedoc</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CEREA Marc</dc:creator>
  <cp:lastModifiedBy>LEVY Samuel</cp:lastModifiedBy>
  <cp:lastPrinted>2025-06-13T11:21:23Z</cp:lastPrinted>
  <dcterms:created xsi:type="dcterms:W3CDTF">2002-10-27T16:07:21Z</dcterms:created>
  <dcterms:modified xsi:type="dcterms:W3CDTF">2025-06-19T12:32:32Z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0x010100DFBE301DDFDBE14AA6518591D8EF4EF0</vt:lpwstr>
  </property>
</Properties>
</file>