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autoCompressPictures="0"/>
  <mc:AlternateContent xmlns:mc="http://schemas.openxmlformats.org/markup-compatibility/2006">
    <mc:Choice Requires="x15">
      <x15ac:absPath xmlns:x15ac="http://schemas.microsoft.com/office/spreadsheetml/2010/11/ac" url="I:\Achats\Marches binomes\Paunac\BINOMAGE\2024\B24-06726 - PA - Renouvellement de contrat Etanchéité\4 - DCE\"/>
    </mc:Choice>
  </mc:AlternateContent>
  <xr:revisionPtr revIDLastSave="0" documentId="13_ncr:1_{0F88A8B6-54FF-4FC1-AFD3-B9ADBC676BFF}" xr6:coauthVersionLast="47" xr6:coauthVersionMax="47" xr10:uidLastSave="{00000000-0000-0000-0000-000000000000}"/>
  <bookViews>
    <workbookView xWindow="28680" yWindow="-120" windowWidth="25440" windowHeight="15390" activeTab="5" xr2:uid="{00000000-000D-0000-FFFF-FFFF00000000}"/>
  </bookViews>
  <sheets>
    <sheet name="SOMMAIRE" sheetId="8" r:id="rId1"/>
    <sheet name="TRANCHE FERME FORFAIT" sheetId="3" r:id="rId2"/>
    <sheet name="OPTIONS FORFAIT" sheetId="5" r:id="rId3"/>
    <sheet name="BPU" sheetId="1" r:id="rId4"/>
    <sheet name="Devis Préalable" sheetId="6" r:id="rId5"/>
    <sheet name="RECAPITULATIF" sheetId="12" r:id="rId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G12" i="12" l="1"/>
  <c r="F40" i="3"/>
  <c r="F41" i="3" s="1"/>
  <c r="D40" i="3"/>
  <c r="D41" i="3" s="1"/>
  <c r="F12" i="1"/>
  <c r="F11" i="1"/>
  <c r="F10" i="1"/>
  <c r="F9" i="1"/>
  <c r="F8" i="1"/>
  <c r="F7" i="1"/>
  <c r="F19" i="1"/>
  <c r="F18" i="1"/>
  <c r="F17" i="1"/>
  <c r="F16" i="1"/>
  <c r="F15" i="1"/>
  <c r="F14" i="1"/>
  <c r="F24" i="1"/>
  <c r="F23" i="1"/>
  <c r="F22" i="1"/>
  <c r="F21" i="1"/>
  <c r="F31" i="1"/>
  <c r="F30" i="1"/>
  <c r="F29" i="1"/>
  <c r="F40" i="1"/>
  <c r="F39" i="1"/>
  <c r="F38" i="1"/>
  <c r="F37" i="1"/>
  <c r="F36" i="1"/>
  <c r="F35" i="1"/>
  <c r="F34" i="1"/>
  <c r="F48" i="1"/>
  <c r="F47" i="1"/>
  <c r="F46" i="1"/>
  <c r="F45" i="1"/>
  <c r="F44" i="1"/>
  <c r="F43" i="1"/>
  <c r="F42" i="1"/>
  <c r="F57" i="1"/>
  <c r="F56" i="1"/>
  <c r="F55" i="1"/>
  <c r="F54" i="1"/>
  <c r="F53" i="1"/>
  <c r="F52" i="1"/>
  <c r="F51" i="1"/>
  <c r="F50" i="1"/>
  <c r="F65" i="1"/>
  <c r="F64" i="1"/>
  <c r="F63" i="1"/>
  <c r="F62" i="1"/>
  <c r="F61" i="1"/>
  <c r="F60" i="1"/>
  <c r="F59" i="1"/>
  <c r="F71" i="1"/>
  <c r="F70" i="1"/>
  <c r="F69" i="1"/>
  <c r="F68" i="1"/>
  <c r="F76" i="1"/>
  <c r="F75" i="1"/>
  <c r="F74" i="1"/>
  <c r="F73" i="1"/>
  <c r="F81" i="1"/>
  <c r="F80" i="1"/>
  <c r="F79" i="1"/>
  <c r="F78" i="1"/>
  <c r="F83" i="1"/>
  <c r="F89" i="1"/>
  <c r="F88" i="1"/>
  <c r="F87" i="1"/>
  <c r="F93" i="1"/>
  <c r="F92" i="1"/>
  <c r="F91" i="1"/>
  <c r="F97" i="1"/>
  <c r="F96" i="1"/>
  <c r="F95" i="1"/>
  <c r="F101" i="1"/>
  <c r="F100" i="1"/>
  <c r="F99" i="1"/>
  <c r="F105" i="1"/>
  <c r="F104" i="1"/>
  <c r="F108" i="1"/>
  <c r="F107" i="1"/>
  <c r="F111" i="1"/>
  <c r="F110" i="1"/>
  <c r="F114" i="1"/>
  <c r="F113" i="1"/>
  <c r="F117" i="1"/>
  <c r="F116" i="1"/>
  <c r="F120" i="1"/>
  <c r="F119" i="1"/>
  <c r="F122" i="1"/>
  <c r="F127" i="1"/>
  <c r="F126" i="1"/>
  <c r="F125" i="1"/>
  <c r="F131" i="1"/>
  <c r="F130" i="1"/>
  <c r="F129" i="1"/>
  <c r="F133" i="1"/>
  <c r="F138" i="1"/>
  <c r="F137" i="1"/>
  <c r="F136" i="1"/>
  <c r="F135" i="1"/>
  <c r="F143" i="1"/>
  <c r="F142" i="1"/>
  <c r="F141" i="1"/>
  <c r="F140" i="1"/>
  <c r="F148" i="1"/>
  <c r="F147" i="1"/>
  <c r="F146" i="1"/>
  <c r="F145" i="1"/>
  <c r="F151" i="1"/>
  <c r="F150" i="1"/>
  <c r="F155" i="1"/>
  <c r="F154" i="1"/>
  <c r="F153" i="1"/>
  <c r="F159" i="1"/>
  <c r="F158" i="1"/>
  <c r="F157" i="1"/>
  <c r="F162" i="1"/>
  <c r="F161" i="1"/>
  <c r="F165" i="1"/>
  <c r="F166" i="1"/>
  <c r="F172" i="1"/>
  <c r="F171" i="1"/>
  <c r="F168" i="1"/>
  <c r="F175" i="1"/>
  <c r="F174" i="1"/>
  <c r="F177" i="1"/>
  <c r="F179" i="1"/>
  <c r="F181" i="1"/>
  <c r="F183" i="1"/>
  <c r="F185" i="1"/>
  <c r="F195" i="1"/>
  <c r="F194" i="1"/>
  <c r="F193" i="1"/>
  <c r="F192" i="1"/>
  <c r="F191" i="1"/>
  <c r="F190" i="1"/>
  <c r="F189" i="1"/>
  <c r="F188" i="1"/>
  <c r="F187" i="1"/>
  <c r="F200" i="1"/>
  <c r="F199" i="1"/>
  <c r="F198" i="1"/>
  <c r="F197" i="1"/>
  <c r="F204" i="1"/>
  <c r="F203" i="1"/>
  <c r="F202" i="1"/>
  <c r="F217" i="1"/>
  <c r="F216" i="1"/>
  <c r="F215" i="1"/>
  <c r="F214" i="1"/>
  <c r="F213" i="1"/>
  <c r="F212" i="1"/>
  <c r="F211" i="1"/>
  <c r="F210" i="1"/>
  <c r="F209" i="1"/>
  <c r="F208" i="1"/>
  <c r="F207" i="1"/>
  <c r="F206" i="1"/>
  <c r="F223" i="1"/>
  <c r="F222" i="1"/>
  <c r="F221" i="1"/>
  <c r="F220" i="1"/>
  <c r="F219" i="1"/>
  <c r="F236" i="1"/>
  <c r="F235" i="1"/>
  <c r="F234" i="1"/>
  <c r="F232" i="1"/>
  <c r="F231" i="1"/>
  <c r="F230" i="1"/>
  <c r="F229" i="1"/>
  <c r="F228" i="1"/>
  <c r="F227" i="1"/>
  <c r="F226" i="1"/>
  <c r="G11" i="12"/>
  <c r="F247" i="1"/>
  <c r="F246" i="1"/>
  <c r="F245" i="1"/>
  <c r="F244" i="1"/>
  <c r="F243" i="1"/>
  <c r="F242" i="1"/>
  <c r="F241" i="1"/>
  <c r="F240" i="1"/>
  <c r="F239" i="1"/>
  <c r="F238" i="1"/>
  <c r="F255" i="1"/>
  <c r="F254" i="1"/>
  <c r="F253" i="1"/>
  <c r="F252" i="1"/>
  <c r="F251" i="1"/>
  <c r="F250" i="1"/>
  <c r="F256" i="1"/>
  <c r="G9" i="12"/>
  <c r="F257" i="1" l="1"/>
  <c r="F259" i="1" s="1"/>
  <c r="G10" i="12" s="1"/>
  <c r="D21" i="3"/>
  <c r="D22" i="3" s="1"/>
  <c r="F21" i="3"/>
  <c r="F22" i="3" s="1"/>
  <c r="F53" i="3" l="1"/>
  <c r="G8" i="12" s="1"/>
  <c r="G14" i="12" s="1"/>
  <c r="D53"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CHRISMENT Aurélie</author>
  </authors>
  <commentList>
    <comment ref="D8" authorId="0" shapeId="0" xr:uid="{08B2E0DC-0E44-4F51-911C-50D44839E4BD}">
      <text>
        <r>
          <rPr>
            <b/>
            <sz val="9"/>
            <color indexed="81"/>
            <rFont val="Tahoma"/>
            <family val="2"/>
          </rPr>
          <t>CHRISMENT Aurélie:</t>
        </r>
        <r>
          <rPr>
            <sz val="9"/>
            <color indexed="81"/>
            <rFont val="Tahoma"/>
            <family val="2"/>
          </rPr>
          <t xml:space="preserve">
ne pas oublier de mettre toutes les formules adéquates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CHRISMENT Aurélie</author>
    <author>PAUNAC Kristina</author>
    <author>BARBEY Géraldine</author>
  </authors>
  <commentList>
    <comment ref="B6" authorId="0" shapeId="0" xr:uid="{CFD6FB4E-54DC-4415-92A4-DEFD548F6B76}">
      <text>
        <r>
          <rPr>
            <b/>
            <sz val="9"/>
            <color indexed="81"/>
            <rFont val="Tahoma"/>
            <family val="2"/>
          </rPr>
          <t>CHRISMENT Aurélie:</t>
        </r>
        <r>
          <rPr>
            <sz val="9"/>
            <color indexed="81"/>
            <rFont val="Tahoma"/>
            <family val="2"/>
          </rPr>
          <t xml:space="preserve">
Indiquer pou chacune des lignes ci-dessous le temps que les soumissionnaire doivent chiffrer (1/2 journée ? 1 journée ?)</t>
        </r>
      </text>
    </comment>
    <comment ref="C7" authorId="1" shapeId="0" xr:uid="{6958FA77-AD89-43CB-9EAF-94796BA615C6}">
      <text>
        <r>
          <rPr>
            <b/>
            <sz val="9"/>
            <color indexed="81"/>
            <rFont val="Tahoma"/>
            <family val="2"/>
          </rPr>
          <t>PAUNAC Kristina:</t>
        </r>
        <r>
          <rPr>
            <sz val="9"/>
            <color indexed="81"/>
            <rFont val="Tahoma"/>
            <family val="2"/>
          </rPr>
          <t xml:space="preserve">
Valides-tu ? Non je mettrai une unité</t>
        </r>
      </text>
    </comment>
    <comment ref="C8" authorId="1" shapeId="0" xr:uid="{0904EFF9-435D-4FF7-855D-4B462AC5ED0A}">
      <text>
        <r>
          <rPr>
            <b/>
            <sz val="9"/>
            <color indexed="81"/>
            <rFont val="Tahoma"/>
            <family val="2"/>
          </rPr>
          <t>PAUNAC Kristina:</t>
        </r>
        <r>
          <rPr>
            <sz val="9"/>
            <color indexed="81"/>
            <rFont val="Tahoma"/>
            <family val="2"/>
          </rPr>
          <t xml:space="preserve">
Valides-tu ? Non je mettrai une unité</t>
        </r>
      </text>
    </comment>
    <comment ref="C9" authorId="1" shapeId="0" xr:uid="{5758F7C5-010D-469E-B877-C32E7DC1E346}">
      <text>
        <r>
          <rPr>
            <b/>
            <sz val="9"/>
            <color indexed="81"/>
            <rFont val="Tahoma"/>
            <family val="2"/>
          </rPr>
          <t>PAUNAC Kristina:</t>
        </r>
        <r>
          <rPr>
            <sz val="9"/>
            <color indexed="81"/>
            <rFont val="Tahoma"/>
            <family val="2"/>
          </rPr>
          <t xml:space="preserve">
Valides-tu ? Non je mettrai une unité</t>
        </r>
      </text>
    </comment>
    <comment ref="C11" authorId="1" shapeId="0" xr:uid="{2B8F09BE-C4BC-4B2B-98E0-D9D2B1AEF874}">
      <text>
        <r>
          <rPr>
            <b/>
            <sz val="9"/>
            <color indexed="81"/>
            <rFont val="Tahoma"/>
            <family val="2"/>
          </rPr>
          <t>PAUNAC Kristina:</t>
        </r>
        <r>
          <rPr>
            <sz val="9"/>
            <color indexed="81"/>
            <rFont val="Tahoma"/>
            <family val="2"/>
          </rPr>
          <t xml:space="preserve">
Valides-tu ? Non je mettrai une unité</t>
        </r>
      </text>
    </comment>
    <comment ref="C12" authorId="1" shapeId="0" xr:uid="{83053F54-91E5-4A0A-AE54-2C41056303BE}">
      <text>
        <r>
          <rPr>
            <b/>
            <sz val="9"/>
            <color indexed="81"/>
            <rFont val="Tahoma"/>
            <family val="2"/>
          </rPr>
          <t>PAUNAC Kristina:</t>
        </r>
        <r>
          <rPr>
            <sz val="9"/>
            <color indexed="81"/>
            <rFont val="Tahoma"/>
            <family val="2"/>
          </rPr>
          <t xml:space="preserve">
Valides-tu ? Non je mettrai une unité</t>
        </r>
      </text>
    </comment>
    <comment ref="C21" authorId="1" shapeId="0" xr:uid="{C33CA5E7-B6B7-4FC9-A87B-9CD5A99C7E45}">
      <text>
        <r>
          <rPr>
            <b/>
            <sz val="9"/>
            <color indexed="81"/>
            <rFont val="Tahoma"/>
            <family val="2"/>
          </rPr>
          <t>PAUNAC Kristina:</t>
        </r>
        <r>
          <rPr>
            <sz val="9"/>
            <color indexed="81"/>
            <rFont val="Tahoma"/>
            <family val="2"/>
          </rPr>
          <t xml:space="preserve">
Valides-tu ? Non je mettrai une unité</t>
        </r>
      </text>
    </comment>
    <comment ref="C22" authorId="1" shapeId="0" xr:uid="{AD0D7912-C615-4F0D-B392-8A8DF8FD0ECB}">
      <text>
        <r>
          <rPr>
            <b/>
            <sz val="9"/>
            <color indexed="81"/>
            <rFont val="Tahoma"/>
            <family val="2"/>
          </rPr>
          <t>PAUNAC Kristina:</t>
        </r>
        <r>
          <rPr>
            <sz val="9"/>
            <color indexed="81"/>
            <rFont val="Tahoma"/>
            <family val="2"/>
          </rPr>
          <t xml:space="preserve">
Valides-tu ? Non je mettrai une unité</t>
        </r>
      </text>
    </comment>
    <comment ref="F259" authorId="2" shapeId="0" xr:uid="{543CE647-B264-4131-AB02-C73E48BFDAC2}">
      <text>
        <r>
          <rPr>
            <b/>
            <sz val="9"/>
            <color indexed="81"/>
            <rFont val="Tahoma"/>
            <family val="2"/>
          </rPr>
          <t>BARBEY Géraldine:</t>
        </r>
        <r>
          <rPr>
            <sz val="9"/>
            <color indexed="81"/>
            <rFont val="Tahoma"/>
            <family val="2"/>
          </rPr>
          <t xml:space="preserve">
Le total général du BPU est indicatif.
Pour la partie hors forfait on pourra comparer les offres pour quelques postes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BARBEY Géraldine</author>
  </authors>
  <commentList>
    <comment ref="B6" authorId="0" shapeId="0" xr:uid="{590727FE-D28B-4638-B788-C75A2B4CF80E}">
      <text>
        <r>
          <rPr>
            <b/>
            <sz val="9"/>
            <color indexed="81"/>
            <rFont val="Tahoma"/>
            <family val="2"/>
          </rPr>
          <t>BARBEY Géraldine:</t>
        </r>
        <r>
          <rPr>
            <sz val="9"/>
            <color indexed="81"/>
            <rFont val="Tahoma"/>
            <family val="2"/>
          </rPr>
          <t xml:space="preserve">
Ne garder que le taux horaire moyen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BARBEY Géraldine</author>
  </authors>
  <commentList>
    <comment ref="B10" authorId="0" shapeId="0" xr:uid="{1E6148A8-0116-4560-99E0-A391E081BD6A}">
      <text>
        <r>
          <rPr>
            <b/>
            <sz val="9"/>
            <color indexed="81"/>
            <rFont val="Tahoma"/>
            <family val="2"/>
          </rPr>
          <t>BARBEY Géraldine:</t>
        </r>
        <r>
          <rPr>
            <sz val="9"/>
            <color indexed="81"/>
            <rFont val="Tahoma"/>
            <family val="2"/>
          </rPr>
          <t xml:space="preserve">
comparaison des offres avec quelques postes + quelques estimatifs</t>
        </r>
      </text>
    </comment>
    <comment ref="B11" authorId="0" shapeId="0" xr:uid="{61EC96A3-9999-42E7-9714-C749982703C5}">
      <text>
        <r>
          <rPr>
            <b/>
            <sz val="9"/>
            <color indexed="81"/>
            <rFont val="Tahoma"/>
            <family val="2"/>
          </rPr>
          <t>BARBEY Géraldine:</t>
        </r>
        <r>
          <rPr>
            <sz val="9"/>
            <color indexed="81"/>
            <rFont val="Tahoma"/>
            <family val="2"/>
          </rPr>
          <t xml:space="preserve">
comparaison des offres avec taux horaire moyen et coeff. de peines et soins)</t>
        </r>
      </text>
    </comment>
    <comment ref="B12" authorId="0" shapeId="0" xr:uid="{23E4EBBD-E478-4236-A27D-FBFD1F73402C}">
      <text>
        <r>
          <rPr>
            <b/>
            <sz val="9"/>
            <color indexed="81"/>
            <rFont val="Tahoma"/>
            <family val="2"/>
          </rPr>
          <t>BARBEY Géraldine:</t>
        </r>
        <r>
          <rPr>
            <sz val="9"/>
            <color indexed="81"/>
            <rFont val="Tahoma"/>
            <family val="2"/>
          </rPr>
          <t xml:space="preserve">
Sommes des BPU avec estimatifs</t>
        </r>
      </text>
    </comment>
  </commentList>
</comments>
</file>

<file path=xl/sharedStrings.xml><?xml version="1.0" encoding="utf-8"?>
<sst xmlns="http://schemas.openxmlformats.org/spreadsheetml/2006/main" count="560" uniqueCount="324">
  <si>
    <t>DESIGNATION</t>
  </si>
  <si>
    <t>Unité</t>
  </si>
  <si>
    <t>Prix Unitaire</t>
  </si>
  <si>
    <t>Main d’œuvre ouvrier qualifié  HO</t>
  </si>
  <si>
    <t>H</t>
  </si>
  <si>
    <t>U</t>
  </si>
  <si>
    <t>M²</t>
  </si>
  <si>
    <t>Ml</t>
  </si>
  <si>
    <t>Résine type Flashing</t>
  </si>
  <si>
    <t>Nacelle élévatrice 10 à 14 m 1 jour</t>
  </si>
  <si>
    <t xml:space="preserve">DESIGNATION </t>
  </si>
  <si>
    <t>Examen général des ouvrages visibles</t>
  </si>
  <si>
    <t>Nettoyage, enlèvement des feuilles et mise à la décharge des détritus</t>
  </si>
  <si>
    <t>Remise en place des gouttières et descentes déboitées y compris le remplacement des crochets défectueux ou manquants</t>
  </si>
  <si>
    <t>Remplacement ou remise en place des crapaudines et garde grève</t>
  </si>
  <si>
    <t>Nettoyage des pieds de chute accessibles à l'aide de matériel adapté</t>
  </si>
  <si>
    <t xml:space="preserve">        Chéneaux, gouttières et descentes</t>
  </si>
  <si>
    <t xml:space="preserve">             Toitures terrasses</t>
  </si>
  <si>
    <t>Enlèvement des mousses, herbes, végétation, menus objets et mise à la décharge des detritus</t>
  </si>
  <si>
    <t>Examen général des ouvrages d'étanchéité visibles</t>
  </si>
  <si>
    <t>Ratissage, remise à niveau des gravilllons, remise en ordre éventuelle des protections meubles.</t>
  </si>
  <si>
    <t>Inspection de tous les ouvrages complémentaires visibles sur la toiture, notamment souches, édicules, lanterneaux, acrotères, ventilations, zinguerie, bandeaux, bande solin, couvertine, bande de rive, verrières et remise en état le cas échéant,</t>
  </si>
  <si>
    <t xml:space="preserve">Traitement anti-mousse (produit écologique et non nuisible à l’environnement, fournir une fiche technique du produit proposé avant traitement.) </t>
  </si>
  <si>
    <r>
      <t xml:space="preserve">   </t>
    </r>
    <r>
      <rPr>
        <b/>
        <i/>
        <sz val="9"/>
        <color theme="1"/>
        <rFont val="Arial"/>
        <family val="2"/>
      </rPr>
      <t xml:space="preserve">          MAINTENANCE CORRECTIVE</t>
    </r>
  </si>
  <si>
    <t>Vérification des relevés d’étanchéité et recollement des parties décollées ou détériorées de faible importance</t>
  </si>
  <si>
    <t xml:space="preserve">Mise à jour du tableau de synthèse </t>
  </si>
  <si>
    <t>Main d’œuvre ouvrier qualifié en INB</t>
  </si>
  <si>
    <t>Main d'œuvre administrative</t>
  </si>
  <si>
    <t>Vérification du bon fonctionnement des  descentes et débouchage le cas échéant</t>
  </si>
  <si>
    <t>INSTALLATION CHANTIER</t>
  </si>
  <si>
    <t>Mise en place d'une échelle d'accès</t>
  </si>
  <si>
    <t>Mise en place d'un filet de protection</t>
  </si>
  <si>
    <t>Mise en place de sécurité collective provisoire par potelet et filets</t>
  </si>
  <si>
    <t>ENGIN DE LEVAGE</t>
  </si>
  <si>
    <t>Mise en place d'un monte matériaux type monte meuble</t>
  </si>
  <si>
    <t>mL</t>
  </si>
  <si>
    <t>Mise en place d'un engin de levage type treuil de terrasse</t>
  </si>
  <si>
    <t>Mise en place plateforme individuelle</t>
  </si>
  <si>
    <t xml:space="preserve">Transport AR Nacelle élévatrice </t>
  </si>
  <si>
    <t>Pare vapeur</t>
  </si>
  <si>
    <t>Pare-vapeur en polyéthylène ou polyane</t>
  </si>
  <si>
    <t>épaisseur 70 mm (R ≥ 3.00 m².K/W)</t>
  </si>
  <si>
    <t>épaisseur 80 mm (R ≥ 3.45 m².K/W)</t>
  </si>
  <si>
    <t>épaisseur 90 mm (R ≥ 3.90 m².K/W)</t>
  </si>
  <si>
    <t>épaisseur 100 mm (R ≥ 4.75 m².K/W)</t>
  </si>
  <si>
    <t>épaisseur 120 mm (R ≥ 5.20 m².K/W)</t>
  </si>
  <si>
    <t>épaisseur 180 (2 lits d'isolant) mm (R ≥ 7.80 m².K/W)</t>
  </si>
  <si>
    <t>épaisseur 100 mm (R ≥ 2.55 m².K/W)</t>
  </si>
  <si>
    <t>épaisseur 110 mm (R ≥ 2.75 m².K/W)</t>
  </si>
  <si>
    <t>épaisseur 120 mm (R ≥ 3.05 m².K/W)</t>
  </si>
  <si>
    <t>épaisseur 140 mm (R ≥ 3.55 m².K/W)</t>
  </si>
  <si>
    <t>épaisseur 160 mm (R ≥ 4.10 m².K/W)</t>
  </si>
  <si>
    <t>épaisseur 180 mm (R ≥ 4.60 m².K/W)</t>
  </si>
  <si>
    <t>épaisseur 280 mm (2 lits d'isolant) mm (R ≥ 7.00 m².K/W)</t>
  </si>
  <si>
    <t>épaisseur 60 mm (R ≥ 1.40 m².K/W)</t>
  </si>
  <si>
    <t>épaisseur 105 mm (R ≥ 2.65 m².K/W)</t>
  </si>
  <si>
    <t>épaisseur 280 (2 lits d'isolant) mm (R ≥ 7.10 m².K/W)</t>
  </si>
  <si>
    <t>MATERIAUX D'ETANCHEITE</t>
  </si>
  <si>
    <t>pare vapeur comprenant une couche d'impression, une membrane élastomère soudée en plein sur le support (plancher non chauffant)</t>
  </si>
  <si>
    <t>pare vapeur comprenant une couche d'impression, une membrane perforée, une membrane renforcée avec âme aluminium soudée en plein sur le support (locaux à forte hygrométrie ou plancher chauffant total)</t>
  </si>
  <si>
    <t>Etanchéité Résine</t>
  </si>
  <si>
    <t>Partie courante (accessibles, protection à rajouter)</t>
  </si>
  <si>
    <t>1 couche de primaire à raison de 200 gr/m² minimum</t>
  </si>
  <si>
    <t>1 couche de résine à base de polyuréthane à raison de 700 gr/m²</t>
  </si>
  <si>
    <t>1 toile de renfort marouflée sur la 1ère couche</t>
  </si>
  <si>
    <t>2 couches de résine à base de polyuréthane à raison de 700 gr/m²</t>
  </si>
  <si>
    <t>Partie courante (inaccessibles, autoprotection ou protection à rajouter)</t>
  </si>
  <si>
    <t>1 toile de renfort marouflée sur la couche</t>
  </si>
  <si>
    <t>Relevé (inaccessibles, autoprotection ou protection à rajouter pour un développé de 0,20 ml)</t>
  </si>
  <si>
    <t>ML</t>
  </si>
  <si>
    <t>Couche de résine</t>
  </si>
  <si>
    <t xml:space="preserve"> isolation par panneau en mousse de polyuréthane sous étanchéité autoprotégée</t>
  </si>
  <si>
    <t xml:space="preserve"> isolation par panneau en mousse de polyuréthane sous protection lourde</t>
  </si>
  <si>
    <t xml:space="preserve"> isolation par panneau laine de roche nu</t>
  </si>
  <si>
    <t xml:space="preserve"> isolation par panneau laine de roche surfacé bitume</t>
  </si>
  <si>
    <t>Etanchéité par membrane elastomère</t>
  </si>
  <si>
    <t>Partie courante bicouche protection rapportée (inaccessibles, rajouter protection)</t>
  </si>
  <si>
    <t>1 voile d'indépendance</t>
  </si>
  <si>
    <t>Système optimal</t>
  </si>
  <si>
    <t>1 membrane élastomère armature polyester 180 gr</t>
  </si>
  <si>
    <t>Système renforcé</t>
  </si>
  <si>
    <t>Partie courante monocouche (inaccessibles, accessibles, rajouter protection)</t>
  </si>
  <si>
    <t>Bande de pontage sur les joints</t>
  </si>
  <si>
    <t>Partie courante bicouche (accessibles, rajouter protection)</t>
  </si>
  <si>
    <t>Partie courante bicouche autoprotégée (inaccessibles)</t>
  </si>
  <si>
    <t>1 membrane élastomère armature 250 gr finition autoprotégée</t>
  </si>
  <si>
    <t>Partie courante monocouche autoprotégée (inaccessibles)</t>
  </si>
  <si>
    <t>Partie courante bicouche protection rapportée (jardin, rajouter protection)</t>
  </si>
  <si>
    <t>1 membrane élastomère armature polyester 180 gr avec adjonction d'un anti-racine</t>
  </si>
  <si>
    <t>Partie courante écran d'indépendance</t>
  </si>
  <si>
    <t>Ecran voile de verre 100 gr</t>
  </si>
  <si>
    <t>Ecran polyester non tissé 170 gr</t>
  </si>
  <si>
    <t>Ecran polyester non tissé 400 gr</t>
  </si>
  <si>
    <t>Partie courante (dalle de couverture, d'édicule, auvents ou sur souche en élévation ou autres ouvrages similaires)</t>
  </si>
  <si>
    <t>1 couche EIF
1 couche bitume élastomère monocouche autoprotégée ardoisé</t>
  </si>
  <si>
    <t>Relevé ou retombée d'étanchéité</t>
  </si>
  <si>
    <t>EIF + Equerre de renfort + chape élastomère autoprotégée alu 8/100è jusqu'à développé 0,30 ml</t>
  </si>
  <si>
    <t>Plus value pour hauteur développé supplémentaire de 0,30 ml</t>
  </si>
  <si>
    <t>EIF + Equerre de renfort + chape élastomère autoprotégée ardoisé coloré jusqu'à développé 0,30 ml</t>
  </si>
  <si>
    <t>1 EIF</t>
  </si>
  <si>
    <t>1 membrane élastomère armature 120 gr/m²</t>
  </si>
  <si>
    <t>1 membrane élastomère armature 180 gr/m² avec adjuant antiracine jusqu'à développé 0,50 ml</t>
  </si>
  <si>
    <t>Plus value pour hauteur supplémentaire à 0,50 ml</t>
  </si>
  <si>
    <t>1 membrane élastomère armature 80 gr/m² avec adjuant antiracine jusqu'à développé 0,50 ml</t>
  </si>
  <si>
    <t>Protection</t>
  </si>
  <si>
    <t>Couche de gravillon pour épaisseur conforme au DTU par centimètre</t>
  </si>
  <si>
    <t>finition gravillons lavés</t>
  </si>
  <si>
    <t>finition sablée</t>
  </si>
  <si>
    <t>finition ciment brut</t>
  </si>
  <si>
    <t>pour hauteur inférieure à 10 cm</t>
  </si>
  <si>
    <t>pour hauteur inférieure à 20 cm</t>
  </si>
  <si>
    <t>dalles préfabriquées posées sur plots plastiques réglables dimensions 40*40*4</t>
  </si>
  <si>
    <t>dalles préfabriquées posées sur plots plastiques réglables dimensions 50*50*5</t>
  </si>
  <si>
    <t>plots plastiques réglables</t>
  </si>
  <si>
    <t>Départ eaux pluviales pour un diam. 80 mm,Moignon en plomb de 2,5 mm d'épaisseur longeur 0,40 m,Platine en plomb de 2,5 mm rapportée et soudée, enduit bitumineux intérieur et extérieur,Crapaudine ou garde greve</t>
  </si>
  <si>
    <t>Plus value pour 10 mm supplémentaire en diamètre supérieur</t>
  </si>
  <si>
    <t>Joint de dilatation sur double costière béton</t>
  </si>
  <si>
    <t>1 sous couche par membrane d'étanchéité,1 bande type néodyl,1 cordon type néodyl,1 habillage du joint par chape d'étanchéité autoprotégée aluminium</t>
  </si>
  <si>
    <t>Joint de dilatation sur double costière métallique</t>
  </si>
  <si>
    <t>Joint de dilatation plat avec protection</t>
  </si>
  <si>
    <t>1 sous couche par membrane d'étanchéité,1 bande type néodyl,1 cordon type néodyl,1 habillage du joint par chape d'étanchéité autoprotégée aluminium Protection par dallettes béton pour voirie légére</t>
  </si>
  <si>
    <t>Bande de rive en finitions d'acrotère</t>
  </si>
  <si>
    <t>Bande de rive en aluminium brut extrudé 35/80</t>
  </si>
  <si>
    <t>Coefficient pour bande de rive a rehausse h=50mm</t>
  </si>
  <si>
    <t>Coefficient pour bande de rive a rehausse h=70mm</t>
  </si>
  <si>
    <t>Coefficient pour bande de rive a rehausse h=115mm</t>
  </si>
  <si>
    <t>Coefficient pour bande de rive a rehausse h=170mm</t>
  </si>
  <si>
    <t>Bande de rive en zinc avec ourlet simple</t>
  </si>
  <si>
    <t>Bande de rive en zinc avec ourlet rechassé</t>
  </si>
  <si>
    <t>Bande pare gravier en zinc ajouré avec retombée par ourlet rechassé</t>
  </si>
  <si>
    <t>Couvertine</t>
  </si>
  <si>
    <t>Bande de solin</t>
  </si>
  <si>
    <t>Bande solin en aluminium brut</t>
  </si>
  <si>
    <t>Solin ciment zinc</t>
  </si>
  <si>
    <t>Solin plâtre zinc</t>
  </si>
  <si>
    <t>Lanterneau ouvrant accès terrasse dôme polycarbonate 1200 joules</t>
  </si>
  <si>
    <t>Lanterneau ouvrant désenfumage  dôme polycarbonate 1200 joules</t>
  </si>
  <si>
    <t>Lanterneau fixe éclairement zénithal dôme polycarbonate 1200 joules</t>
  </si>
  <si>
    <t>Barre d'accroche pour échelle sur lanterneau compris crosse de sortie</t>
  </si>
  <si>
    <t>Kit de rangement d'une échelle y compris cadenas et clés</t>
  </si>
  <si>
    <t>Lanterneaux</t>
  </si>
  <si>
    <t>Grille 100*100 de protection en sous face</t>
  </si>
  <si>
    <t>garde-corps en acier galvanisé ,Poteaux droits</t>
  </si>
  <si>
    <t>garde-corps en acier galvanisé ,Poteaux inclinés</t>
  </si>
  <si>
    <t xml:space="preserve"> garde-corps en aluminium, Poteaux droits</t>
  </si>
  <si>
    <t>garde-corps en aluminium,Poteaux inclinés</t>
  </si>
  <si>
    <t>Garde-corps sur acrotère et dalle</t>
  </si>
  <si>
    <t>garde-corps en aluminium rétractables</t>
  </si>
  <si>
    <t xml:space="preserve">garde-corps en aluminium Autoportants </t>
  </si>
  <si>
    <t xml:space="preserve">Point d'ancrage individuel </t>
  </si>
  <si>
    <t>Sauts de loup</t>
  </si>
  <si>
    <t>Version 1 marche</t>
  </si>
  <si>
    <t>Version 2 marches</t>
  </si>
  <si>
    <t>Version 3 marches</t>
  </si>
  <si>
    <t>Goutières-Chéneaux</t>
  </si>
  <si>
    <t>chéneau en acier épaisseur 20/10° galvanisé développé 0,50 ml</t>
  </si>
  <si>
    <t>Location de benne 8 m3</t>
  </si>
  <si>
    <t>Location de benne 15 m3</t>
  </si>
  <si>
    <t>Naissances trop plein</t>
  </si>
  <si>
    <t>Descentes Pluviales</t>
  </si>
  <si>
    <t>Gouttière en PVC de 0.33 dev. Compris crochet et accessoires</t>
  </si>
  <si>
    <t>Tuyau de descecente EP exterieur en PVC y compris colliers et accessoires</t>
  </si>
  <si>
    <t>diamètre 100</t>
  </si>
  <si>
    <t>diamètre 150</t>
  </si>
  <si>
    <t>Tuyau de descecente EP exterieur en zinc y compris colliers et accessoires</t>
  </si>
  <si>
    <t>Dauphin fonte sur 1 ml en pied de descente</t>
  </si>
  <si>
    <t xml:space="preserve">Boite à eau en zinc </t>
  </si>
  <si>
    <t>30*30 avec trop plein</t>
  </si>
  <si>
    <t>Entrées Eaux Pluviales</t>
  </si>
  <si>
    <t>Garde-grève carré avec couvercle amovible 200*200</t>
  </si>
  <si>
    <t>Crapaudines diamètre 100 à 200</t>
  </si>
  <si>
    <t>colorant pour recherche de fuite</t>
  </si>
  <si>
    <t>cartouche mastic silicone</t>
  </si>
  <si>
    <r>
      <t xml:space="preserve">épaisseur 60 mm (R </t>
    </r>
    <r>
      <rPr>
        <sz val="11"/>
        <color theme="1"/>
        <rFont val="Calibri"/>
        <family val="2"/>
        <scheme val="minor"/>
      </rPr>
      <t>≥ 2.60 m².K/W)</t>
    </r>
  </si>
  <si>
    <r>
      <t xml:space="preserve">épaisseur 80 mm (R </t>
    </r>
    <r>
      <rPr>
        <sz val="11"/>
        <color theme="1"/>
        <rFont val="Calibri"/>
        <family val="2"/>
        <scheme val="minor"/>
      </rPr>
      <t>≥ 2.05 m².K/W)</t>
    </r>
  </si>
  <si>
    <t>Kg</t>
  </si>
  <si>
    <t>L</t>
  </si>
  <si>
    <t>Bande d'étanchéité autocollante à froid auto-protégée type COBAND</t>
  </si>
  <si>
    <t>divers colliers et fixations</t>
  </si>
  <si>
    <t>cartouche scellement chimique</t>
  </si>
  <si>
    <t>ACCESSOIRES</t>
  </si>
  <si>
    <t>PROTECTION ANTICHUTE</t>
  </si>
  <si>
    <t>CONSOMMABLES Réparation diverses</t>
  </si>
  <si>
    <t>Manchon cuivre longueur 0,40 m,Diam 60mm,Platine en plomb de 2,5 mm rapportée et soudée, enduit bitumineux inétrieur et extérieur,Renfort en chape bitume armé type 40 soudée,</t>
  </si>
  <si>
    <t xml:space="preserve"> 1 habillage du joint par chape d'étanchéité autoprotégée aluminium</t>
  </si>
  <si>
    <t>Couvertine en acier galvanisé largeur dév. &lt; 0,50 ml</t>
  </si>
  <si>
    <t>Couvertine en acier galvanisé largeur dév. entre 0,50 et 0,80 ml</t>
  </si>
  <si>
    <t>Couvertine en aluminium largeur dév. entre 0,50 et 0,80 ml</t>
  </si>
  <si>
    <t>Couvertine en aluminium  largeur dév. &lt; 0,50 ml</t>
  </si>
  <si>
    <t>Gouttière en zinc de 0.33 dev. Compris crochet et accessoires</t>
  </si>
  <si>
    <t>1 membrane élastomère equivalant Elastophene flam 25</t>
  </si>
  <si>
    <t>Système base</t>
  </si>
  <si>
    <t>1 membrane élastomère equivalant Elastophene flam 70/25</t>
  </si>
  <si>
    <t>1 membrane élastomère equivalent Elastophene flam 25</t>
  </si>
  <si>
    <t>1 membrane élastomère equivalant Elatophen flam 180/25</t>
  </si>
  <si>
    <t>1 membrane élastomère equivalant Elatophene flam 180/25</t>
  </si>
  <si>
    <t>1 membrane élastomère armature voile de verre, finition autoprotégée equivalant Elastophene Flam 25 AR</t>
  </si>
  <si>
    <t>Support beton, système base</t>
  </si>
  <si>
    <t>1 membrane élastomère autoadhésive à froid armature composite equivalant Soprastick SI</t>
  </si>
  <si>
    <t>1 membrane élastomère armature polyester finition autoprotégée, equivalant Sopralene Flam 180 AR</t>
  </si>
  <si>
    <t>1 membrane elastomère fixée mecaniquement equivalant Soprafixe HP</t>
  </si>
  <si>
    <t xml:space="preserve">Support bac acier, système renforcé sur laine de roche </t>
  </si>
  <si>
    <t xml:space="preserve">Support bac acier, système base sur laine de roche </t>
  </si>
  <si>
    <t>Support béton, système renforcé</t>
  </si>
  <si>
    <t>Support bac acier, système base sur laine de roche surfacée</t>
  </si>
  <si>
    <t>Support bac acier, système renforcé  sur laine de roche surfacée</t>
  </si>
  <si>
    <t>Membrane élastomère type Sopralast 50TV Alu</t>
  </si>
  <si>
    <t>Membrane élastomère type Elastophene 180/25</t>
  </si>
  <si>
    <t>membrane elastomère  type Sopralene Flam 180 AR</t>
  </si>
  <si>
    <t>Membrane élastomère type Chape Atlas  (relvée)</t>
  </si>
  <si>
    <t>Double dôme à bords tombés 100*100</t>
  </si>
  <si>
    <t>Double dôme à bords tombés 200*100</t>
  </si>
  <si>
    <t>Double dôme à bords plats 100*100</t>
  </si>
  <si>
    <t>Double dôme à bords plats 200*100</t>
  </si>
  <si>
    <t>Remplissage polycarbonate 100*100</t>
  </si>
  <si>
    <t>Remplissage polycarbonate 200*100</t>
  </si>
  <si>
    <t xml:space="preserve">Bande pare gravier en zinc ajouré </t>
  </si>
  <si>
    <t>TRAVAUX PREPARATOIRES</t>
  </si>
  <si>
    <t>Carottage du béton pour passage diam. 80 mm</t>
  </si>
  <si>
    <t>Carottage du béton pour passage diam. 100 mm</t>
  </si>
  <si>
    <t>Carottage du béton pour passage diam. 120 mm</t>
  </si>
  <si>
    <t>Carottage du béton pour passage diam. 140 mm</t>
  </si>
  <si>
    <r>
      <t>M</t>
    </r>
    <r>
      <rPr>
        <vertAlign val="superscript"/>
        <sz val="11"/>
        <color theme="1"/>
        <rFont val="Calibri"/>
        <family val="2"/>
        <scheme val="minor"/>
      </rPr>
      <t>3</t>
    </r>
  </si>
  <si>
    <t xml:space="preserve">Gestion, Evacuation des déchets </t>
  </si>
  <si>
    <t>Sondage et remise en état du support + complexe d'étanchéité après intervention</t>
  </si>
  <si>
    <t xml:space="preserve">U </t>
  </si>
  <si>
    <t>M130</t>
  </si>
  <si>
    <t>Désherbant pour gravillon</t>
  </si>
  <si>
    <t>Quantités</t>
  </si>
  <si>
    <t xml:space="preserve">Temps Total (heures) </t>
  </si>
  <si>
    <t xml:space="preserve">            MAINTENANCE PREVENTIVE ANNUELLE</t>
  </si>
  <si>
    <r>
      <t>280 000 m</t>
    </r>
    <r>
      <rPr>
        <vertAlign val="superscript"/>
        <sz val="10"/>
        <color theme="1"/>
        <rFont val="Arial"/>
        <family val="2"/>
      </rPr>
      <t>2</t>
    </r>
  </si>
  <si>
    <r>
      <t>42 000 m</t>
    </r>
    <r>
      <rPr>
        <vertAlign val="superscript"/>
        <sz val="10"/>
        <color theme="1"/>
        <rFont val="Arial"/>
        <family val="2"/>
      </rPr>
      <t>2</t>
    </r>
  </si>
  <si>
    <t>Quantité</t>
  </si>
  <si>
    <t>Montant Total  (€ HT)</t>
  </si>
  <si>
    <t>Taux horaire moyen
 (€ HT)</t>
  </si>
  <si>
    <t>ens.</t>
  </si>
  <si>
    <t>Relevé d'étanchéité sur jardin (terrasse végétalisée)</t>
  </si>
  <si>
    <t>Retombée d'étanchéité sur jardin (terrasse végétalisée)</t>
  </si>
  <si>
    <t>OPTION 3 :  REVERSIBILITE SORTANTE</t>
  </si>
  <si>
    <t>SOMMAIRE</t>
  </si>
  <si>
    <t>Onglet 1</t>
  </si>
  <si>
    <t>Onglet 2</t>
  </si>
  <si>
    <t xml:space="preserve">Décomposition du coût global et forfaitaire </t>
  </si>
  <si>
    <t>Onglet 3</t>
  </si>
  <si>
    <t>Onglet 4</t>
  </si>
  <si>
    <t>RECAPITULATIF</t>
  </si>
  <si>
    <t>Les différents montants de ce bordereau sont exprimés en € HT</t>
  </si>
  <si>
    <t>Prestations estimatives</t>
  </si>
  <si>
    <t>1 Mois de réversibilité sortante</t>
  </si>
  <si>
    <t>TOTAL GENERAL DES OPTIONS EN € HT</t>
  </si>
  <si>
    <t>OPTIONS</t>
  </si>
  <si>
    <t>BPU</t>
  </si>
  <si>
    <t>Devis Préalables</t>
  </si>
  <si>
    <t>Onglet 5</t>
  </si>
  <si>
    <t>Onglet 6</t>
  </si>
  <si>
    <t>25 Terrasses</t>
  </si>
  <si>
    <t>GESTION DES STOCKS ET CONSOMMABLES</t>
  </si>
  <si>
    <t>Gestions des stocks et consommables</t>
  </si>
  <si>
    <t xml:space="preserve">TOTAL ANNUEL Forfaitaire SACLAY pour une période de 12 mois </t>
  </si>
  <si>
    <t xml:space="preserve">TOTAL ANNUEL Forfaitaire FONTENAY-AUX-ROSES pour une période de 12 mois </t>
  </si>
  <si>
    <t xml:space="preserve">TABLEAU RECAPITULATIF </t>
  </si>
  <si>
    <t>BORDEREAU DE PRIX UNITAIRE</t>
  </si>
  <si>
    <t>TRANCHE FERME</t>
  </si>
  <si>
    <t xml:space="preserve"> TRANCHE FERME </t>
  </si>
  <si>
    <t>Grille de décomposition des coûts
B24-06726-KP ENTRETIEN DE L'ETANCHEITE DES TOITURES ET DES TERRASSES 
sites CEA de SACLAY, FONTENAY AUX ROSES ET LEURS ANNEXES</t>
  </si>
  <si>
    <t xml:space="preserve">TOTAL ANNUEL Forfaitaire SACLAY pour une période de 36 mois </t>
  </si>
  <si>
    <t>Site de Fontenay-aux-Roses et ses Annexes</t>
  </si>
  <si>
    <t>SITE DE SACLAY et ses Annexes</t>
  </si>
  <si>
    <t xml:space="preserve"> OPTIONS </t>
  </si>
  <si>
    <t>OPTION 1 :  Prolongation du 01/11/2028 au 31/10/2029</t>
  </si>
  <si>
    <t>OPTION 2 :  Prolongation du 01/11/2029 au 31/10/2030</t>
  </si>
  <si>
    <t>Prolongation des prestations forfaitaires sur le site de  SACLAY et ses Annexes</t>
  </si>
  <si>
    <t>Prolongation des prestations forfaitaires sur le site de Fontenay-aux-Roses et ses Annexes</t>
  </si>
  <si>
    <t xml:space="preserve"> ½ journée d’accompagnement puis rebouchage par méthode de Flashing   (1 à 7 rebouchages)</t>
  </si>
  <si>
    <t>1 journée d’accompagnement puis rebouchage par méthode de Flashing (8 à 20 rebouchages)</t>
  </si>
  <si>
    <t>½ journée d’accompagnement puis rebouchage par Soudure  Chalumeau   (1 à 7 rebouchages)</t>
  </si>
  <si>
    <t>1 journée d’accompagnement puis rebouchage par Soudure Chalumeau (8 à 20 rebouchages)</t>
  </si>
  <si>
    <t xml:space="preserve"> 2 journées d’accompagnement puis rebouchage par méthode de Flashing 
(supérieur à 20 rebouchages ou interventions sur plusieurs terrasses)</t>
  </si>
  <si>
    <t xml:space="preserve"> 2 journées d’accompagnement puis rebouchage par  Soudure Chalumeau
(supérieur à 20 rebouchages ou interventions sur plusieurs terrasses)</t>
  </si>
  <si>
    <t>Methode de FLASHING</t>
  </si>
  <si>
    <t>Methode par Soudure Chalumeau</t>
  </si>
  <si>
    <t>Coût Total  (€ HT)</t>
  </si>
  <si>
    <t>Mise à jour des fiches diagnostic (incluant la mise à jour des plans) pour chaque terrasse</t>
  </si>
  <si>
    <t>Main d'œuvre</t>
  </si>
  <si>
    <t>DIAGNOSTIC ANNUEL</t>
  </si>
  <si>
    <t>2e VISITE ANUELLE</t>
  </si>
  <si>
    <t xml:space="preserve">TOTAL ANNUEL Forfaitaire FONTENAY-AUX-ROSES pour une période de 36 mois </t>
  </si>
  <si>
    <t>ENS</t>
  </si>
  <si>
    <t>Coefficient de peines et soins applicable au prix d'achat HT des fournitures et matériels</t>
  </si>
  <si>
    <t>Volumétrie indicative annuelle</t>
  </si>
  <si>
    <t>Montant total (€ HT)</t>
  </si>
  <si>
    <t>Montant en € H.T.</t>
  </si>
  <si>
    <t>Main d’œuvre ouvrier qualifié HNO (du lundi au vendredi)</t>
  </si>
  <si>
    <t>TRAVAUX</t>
  </si>
  <si>
    <t>MAIN D'ŒUVRE</t>
  </si>
  <si>
    <t>Désignation qualification</t>
  </si>
  <si>
    <t>Taux horaire € HT</t>
  </si>
  <si>
    <t>Total estimé des prestations sur devis préalable (12 mois)</t>
  </si>
  <si>
    <t>,</t>
  </si>
  <si>
    <t>Total estimé des prestations sur bordereaux de prix  (60 mois)</t>
  </si>
  <si>
    <t>Total estimé des prestations sur devis préalable (60 mois)</t>
  </si>
  <si>
    <t>Taux horaire Moyen</t>
  </si>
  <si>
    <t>Journée</t>
  </si>
  <si>
    <t>Commun aux deux sites</t>
  </si>
  <si>
    <t>Campagne 2e Visite terrasse</t>
  </si>
  <si>
    <r>
      <t>TOTAL GENERAL pour les site de Saclay et Fontenay-aux-Roses</t>
    </r>
    <r>
      <rPr>
        <b/>
        <sz val="11"/>
        <color rgb="FF00B050"/>
        <rFont val="Calibri"/>
        <family val="2"/>
        <scheme val="minor"/>
      </rPr>
      <t xml:space="preserve"> (12 mois)</t>
    </r>
  </si>
  <si>
    <r>
      <t>TOTAL GENERAL Tranche ferme pour les site de Saclay et Fontenay-aux-Roses</t>
    </r>
    <r>
      <rPr>
        <b/>
        <sz val="11"/>
        <color rgb="FF00B050"/>
        <rFont val="Calibri"/>
        <family val="2"/>
        <scheme val="minor"/>
      </rPr>
      <t xml:space="preserve"> (36 mois)</t>
    </r>
  </si>
  <si>
    <r>
      <t xml:space="preserve">Grille de décomposition des coûts </t>
    </r>
    <r>
      <rPr>
        <b/>
        <sz val="12"/>
        <color rgb="FF00B050"/>
        <rFont val="Lucida Sans Unicode"/>
        <family val="2"/>
      </rPr>
      <t>des prestations hors forfait</t>
    </r>
    <r>
      <rPr>
        <b/>
        <sz val="12"/>
        <color rgb="FF003399"/>
        <rFont val="Lucida Sans Unicode"/>
        <family val="2"/>
      </rPr>
      <t xml:space="preserve">
B24-06726-KP ENTRETIEN DE L'ETANCHEITE DES TOITURES ET DES TERRASSES 
sites CEA de SACLAY, FONTENAY AUX ROSES ET LEURS ANNEXES</t>
    </r>
  </si>
  <si>
    <r>
      <rPr>
        <b/>
        <strike/>
        <sz val="11"/>
        <color rgb="FF00B050"/>
        <rFont val="Calibri"/>
        <family val="2"/>
        <scheme val="minor"/>
      </rPr>
      <t xml:space="preserve">CONSOMMABLES, </t>
    </r>
    <r>
      <rPr>
        <b/>
        <sz val="11"/>
        <color theme="1"/>
        <rFont val="Calibri"/>
        <family val="2"/>
        <scheme val="minor"/>
      </rPr>
      <t xml:space="preserve">TRAVAUX PREPARATOIRE </t>
    </r>
    <r>
      <rPr>
        <b/>
        <sz val="11"/>
        <color rgb="FF00B050"/>
        <rFont val="Calibri"/>
        <family val="2"/>
        <scheme val="minor"/>
      </rPr>
      <t>ET</t>
    </r>
    <r>
      <rPr>
        <b/>
        <sz val="11"/>
        <color theme="1"/>
        <rFont val="Calibri"/>
        <family val="2"/>
        <scheme val="minor"/>
      </rPr>
      <t xml:space="preserve"> MATERIELS COMMUNS</t>
    </r>
  </si>
  <si>
    <r>
      <rPr>
        <strike/>
        <sz val="11"/>
        <color theme="1"/>
        <rFont val="Calibri"/>
        <family val="2"/>
        <scheme val="minor"/>
      </rPr>
      <t>Journée</t>
    </r>
    <r>
      <rPr>
        <sz val="11"/>
        <color rgb="FF00B050"/>
        <rFont val="Calibri"/>
        <family val="2"/>
        <scheme val="minor"/>
      </rPr>
      <t xml:space="preserve"> U</t>
    </r>
  </si>
  <si>
    <r>
      <t xml:space="preserve">OPERATION DE REBOUCHAGES </t>
    </r>
    <r>
      <rPr>
        <b/>
        <sz val="11"/>
        <color rgb="FF00B050"/>
        <rFont val="Calibri"/>
        <family val="2"/>
        <scheme val="minor"/>
      </rPr>
      <t xml:space="preserve"> DES SONDAGES</t>
    </r>
    <r>
      <rPr>
        <b/>
        <sz val="11"/>
        <color theme="1"/>
        <rFont val="Calibri"/>
        <family val="2"/>
        <scheme val="minor"/>
      </rPr>
      <t xml:space="preserve"> SUITE A DIAGNOSTIC</t>
    </r>
  </si>
  <si>
    <r>
      <t xml:space="preserve">Total estimé des prestations de  </t>
    </r>
    <r>
      <rPr>
        <sz val="14"/>
        <color rgb="FF00B050"/>
        <rFont val="Calibri"/>
        <family val="2"/>
        <scheme val="minor"/>
      </rPr>
      <t>rebouchage des sondages</t>
    </r>
    <r>
      <rPr>
        <sz val="14"/>
        <color theme="1"/>
        <rFont val="Calibri"/>
        <family val="2"/>
        <scheme val="minor"/>
      </rPr>
      <t xml:space="preserve"> sur bordereaux de prix  (12 mois)</t>
    </r>
  </si>
  <si>
    <t>FOURNITURE DE PIECES DETACHEES ET CONSOMMABLES POUR MAINTENANCE CORRECTIVE</t>
  </si>
  <si>
    <t>Total des prestations forfaitaires  - Tranche ferme (36 mois)</t>
  </si>
  <si>
    <t>Total des prestations forfaitaires - tranche optionnelle (24 mois option 1 et 2 + option 3)</t>
  </si>
  <si>
    <t>Total estimé des prestations hors forfait pour les rebouchages des sondages sur bordereaux de prix   (60 mois)</t>
  </si>
  <si>
    <t>Désignation</t>
  </si>
  <si>
    <r>
      <t xml:space="preserve">MONTANT TOTAL ESTIME DU MARCHE POUR 5 </t>
    </r>
    <r>
      <rPr>
        <b/>
        <sz val="20"/>
        <color rgb="FF00B050"/>
        <rFont val="Calibri"/>
        <family val="2"/>
        <scheme val="minor"/>
      </rPr>
      <t>ANS</t>
    </r>
  </si>
  <si>
    <t>Total estimé des prestations hors forfait pour les travaux d'amélioration sur devis préalable  (60 mois - enveloppe estimative  150 k€)</t>
  </si>
  <si>
    <t>Total  des prestations hors forfait pour la fournitures des pièces et consommables des maintenaces correctives sur bordereaux de prix  (60 mois - enveloppe estimative 250 k€)</t>
  </si>
  <si>
    <t>Grille de décomposition des coûts
B24-06726-KP TRAVAUX D’ENTRETIEN DE L’ETANCHEITE DES TOITURES TERRASSES DES CENTRES DU CEA DE SACLAY (91) ET DE FONTENAY-AUX-ROSES (92)</t>
  </si>
  <si>
    <t xml:space="preserve">Grille de décomposition des coûts
B24-06726-KP ENTRETIEN DE L'ETANCHEITE DES TOITURES ET DES TERRASSES 
sites CEA de SACLAY, FONTENAY AUX ROSES </t>
  </si>
  <si>
    <r>
      <rPr>
        <b/>
        <sz val="12"/>
        <rFont val="Lucida Sans Unicode"/>
        <family val="2"/>
      </rPr>
      <t xml:space="preserve">Grille de décomposition </t>
    </r>
    <r>
      <rPr>
        <b/>
        <strike/>
        <sz val="12"/>
        <rFont val="Lucida Sans Unicode"/>
        <family val="2"/>
      </rPr>
      <t>des</t>
    </r>
    <r>
      <rPr>
        <b/>
        <sz val="12"/>
        <rFont val="Lucida Sans Unicode"/>
        <family val="2"/>
      </rPr>
      <t xml:space="preserve"> du coût</t>
    </r>
    <r>
      <rPr>
        <b/>
        <strike/>
        <sz val="12"/>
        <rFont val="Lucida Sans Unicode"/>
        <family val="2"/>
      </rPr>
      <t xml:space="preserve">s </t>
    </r>
    <r>
      <rPr>
        <b/>
        <sz val="12"/>
        <rFont val="Lucida Sans Unicode"/>
        <family val="2"/>
      </rPr>
      <t>global et forfaitaire
B24-06726-KP ENTRETIEN DE L'ETANCHEITE DES TOITURES TERRASSES 
DU CEA PARIS SACLAY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</si>
</sst>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53" x14ac:knownFonts="1">
    <font>
      <sz val="11"/>
      <color theme="1"/>
      <name val="Calibri"/>
      <family val="2"/>
      <scheme val="minor"/>
    </font>
    <font>
      <sz val="11"/>
      <color theme="1"/>
      <name val="Times New Roman"/>
      <family val="1"/>
    </font>
    <font>
      <sz val="10"/>
      <color theme="1"/>
      <name val="Arial"/>
      <family val="2"/>
    </font>
    <font>
      <i/>
      <sz val="9"/>
      <color theme="1"/>
      <name val="Arial"/>
      <family val="2"/>
    </font>
    <font>
      <sz val="11"/>
      <color theme="1"/>
      <name val="Arial"/>
      <family val="2"/>
    </font>
    <font>
      <b/>
      <sz val="11"/>
      <color theme="1"/>
      <name val="Arial"/>
      <family val="2"/>
    </font>
    <font>
      <b/>
      <i/>
      <sz val="9"/>
      <color theme="1"/>
      <name val="Arial"/>
      <family val="2"/>
    </font>
    <font>
      <b/>
      <i/>
      <sz val="10"/>
      <color theme="1"/>
      <name val="Arial"/>
      <family val="2"/>
    </font>
    <font>
      <b/>
      <sz val="11"/>
      <color theme="1"/>
      <name val="Calibri"/>
      <family val="2"/>
      <scheme val="minor"/>
    </font>
    <font>
      <b/>
      <i/>
      <sz val="11"/>
      <color theme="1"/>
      <name val="Calibri"/>
      <family val="2"/>
      <scheme val="minor"/>
    </font>
    <font>
      <u/>
      <sz val="11"/>
      <color theme="1"/>
      <name val="Calibri"/>
      <family val="2"/>
      <scheme val="minor"/>
    </font>
    <font>
      <i/>
      <sz val="11"/>
      <color theme="1"/>
      <name val="Calibri"/>
      <family val="2"/>
      <scheme val="minor"/>
    </font>
    <font>
      <sz val="11"/>
      <name val="Calibri"/>
      <family val="2"/>
      <scheme val="minor"/>
    </font>
    <font>
      <b/>
      <i/>
      <sz val="11"/>
      <name val="Calibri"/>
      <family val="2"/>
      <scheme val="minor"/>
    </font>
    <font>
      <vertAlign val="superscript"/>
      <sz val="11"/>
      <color theme="1"/>
      <name val="Calibri"/>
      <family val="2"/>
      <scheme val="minor"/>
    </font>
    <font>
      <sz val="9"/>
      <color theme="1"/>
      <name val="Arial"/>
      <family val="2"/>
    </font>
    <font>
      <u/>
      <sz val="11"/>
      <color theme="10"/>
      <name val="Calibri"/>
      <family val="2"/>
      <scheme val="minor"/>
    </font>
    <font>
      <u/>
      <sz val="11"/>
      <color theme="11"/>
      <name val="Calibri"/>
      <family val="2"/>
      <scheme val="minor"/>
    </font>
    <font>
      <sz val="8"/>
      <name val="Calibri"/>
      <family val="2"/>
      <scheme val="minor"/>
    </font>
    <font>
      <b/>
      <sz val="11"/>
      <color rgb="FF0070C0"/>
      <name val="Calibri"/>
      <family val="2"/>
      <scheme val="minor"/>
    </font>
    <font>
      <b/>
      <sz val="10"/>
      <color theme="1"/>
      <name val="Arial"/>
      <family val="2"/>
    </font>
    <font>
      <vertAlign val="superscript"/>
      <sz val="10"/>
      <color theme="1"/>
      <name val="Arial"/>
      <family val="2"/>
    </font>
    <font>
      <sz val="10"/>
      <name val="Arial"/>
      <family val="2"/>
    </font>
    <font>
      <b/>
      <sz val="9"/>
      <color theme="1"/>
      <name val="Arial"/>
      <family val="2"/>
    </font>
    <font>
      <sz val="10"/>
      <name val="Calibri"/>
      <family val="2"/>
      <scheme val="minor"/>
    </font>
    <font>
      <sz val="10"/>
      <name val="MS Sans Serif"/>
    </font>
    <font>
      <sz val="9"/>
      <color indexed="81"/>
      <name val="Tahoma"/>
      <family val="2"/>
    </font>
    <font>
      <b/>
      <sz val="9"/>
      <color indexed="81"/>
      <name val="Tahoma"/>
      <family val="2"/>
    </font>
    <font>
      <sz val="12"/>
      <color rgb="FF003399"/>
      <name val="Calibri"/>
      <family val="2"/>
      <scheme val="minor"/>
    </font>
    <font>
      <b/>
      <sz val="12"/>
      <color rgb="FF003399"/>
      <name val="Lucida Sans Unicode"/>
      <family val="2"/>
    </font>
    <font>
      <b/>
      <sz val="12"/>
      <name val="Calibri"/>
      <family val="2"/>
      <scheme val="minor"/>
    </font>
    <font>
      <b/>
      <sz val="11"/>
      <name val="Calibri"/>
      <family val="2"/>
      <scheme val="minor"/>
    </font>
    <font>
      <b/>
      <sz val="12"/>
      <name val="Lucida Sans Unicode"/>
      <family val="2"/>
    </font>
    <font>
      <sz val="12"/>
      <name val="Lucida Sans Unicode"/>
      <family val="2"/>
    </font>
    <font>
      <b/>
      <sz val="10"/>
      <name val="Arial"/>
      <family val="2"/>
    </font>
    <font>
      <sz val="16"/>
      <color theme="1"/>
      <name val="Calibri"/>
      <family val="2"/>
      <scheme val="minor"/>
    </font>
    <font>
      <sz val="14"/>
      <name val="Calibri"/>
      <family val="2"/>
      <scheme val="minor"/>
    </font>
    <font>
      <b/>
      <sz val="16"/>
      <name val="Calibri"/>
      <family val="2"/>
      <scheme val="minor"/>
    </font>
    <font>
      <sz val="14"/>
      <color theme="1"/>
      <name val="Calibri"/>
      <family val="2"/>
      <scheme val="minor"/>
    </font>
    <font>
      <b/>
      <sz val="16"/>
      <color theme="1"/>
      <name val="Calibri"/>
      <family val="2"/>
      <scheme val="minor"/>
    </font>
    <font>
      <b/>
      <u/>
      <sz val="16"/>
      <color theme="1"/>
      <name val="Calibri"/>
      <family val="2"/>
      <scheme val="minor"/>
    </font>
    <font>
      <b/>
      <sz val="20"/>
      <color theme="5" tint="-0.249977111117893"/>
      <name val="Calibri"/>
      <family val="2"/>
      <scheme val="minor"/>
    </font>
    <font>
      <b/>
      <sz val="20"/>
      <color rgb="FF00B050"/>
      <name val="Calibri"/>
      <family val="2"/>
      <scheme val="minor"/>
    </font>
    <font>
      <sz val="11"/>
      <color theme="1"/>
      <name val="Calibri"/>
      <family val="2"/>
      <scheme val="minor"/>
    </font>
    <font>
      <b/>
      <sz val="11"/>
      <color rgb="FF00B050"/>
      <name val="Calibri"/>
      <family val="2"/>
      <scheme val="minor"/>
    </font>
    <font>
      <sz val="11"/>
      <color rgb="FF00B050"/>
      <name val="Calibri"/>
      <family val="2"/>
      <scheme val="minor"/>
    </font>
    <font>
      <b/>
      <sz val="12"/>
      <color rgb="FF00B050"/>
      <name val="Lucida Sans Unicode"/>
      <family val="2"/>
    </font>
    <font>
      <b/>
      <strike/>
      <sz val="11"/>
      <color rgb="FF00B050"/>
      <name val="Calibri"/>
      <family val="2"/>
      <scheme val="minor"/>
    </font>
    <font>
      <strike/>
      <sz val="11"/>
      <color theme="1"/>
      <name val="Calibri"/>
      <family val="2"/>
      <scheme val="minor"/>
    </font>
    <font>
      <sz val="14"/>
      <color rgb="FF00B050"/>
      <name val="Calibri"/>
      <family val="2"/>
      <scheme val="minor"/>
    </font>
    <font>
      <sz val="16"/>
      <name val="Calibri"/>
      <family val="2"/>
      <scheme val="minor"/>
    </font>
    <font>
      <b/>
      <sz val="11"/>
      <color rgb="FF003399"/>
      <name val="Lucida Sans Unicode"/>
      <family val="2"/>
    </font>
    <font>
      <b/>
      <strike/>
      <sz val="12"/>
      <name val="Lucida Sans Unicode"/>
      <family val="2"/>
    </font>
  </fonts>
  <fills count="12">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0" tint="-0.14996795556505021"/>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4" tint="0.39997558519241921"/>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rgb="FF92D050"/>
        <bgColor indexed="64"/>
      </patternFill>
    </fill>
  </fills>
  <borders count="95">
    <border>
      <left/>
      <right/>
      <top/>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medium">
        <color auto="1"/>
      </bottom>
      <diagonal/>
    </border>
    <border>
      <left/>
      <right style="medium">
        <color auto="1"/>
      </right>
      <top/>
      <bottom style="medium">
        <color auto="1"/>
      </bottom>
      <diagonal/>
    </border>
    <border>
      <left/>
      <right/>
      <top style="medium">
        <color auto="1"/>
      </top>
      <bottom style="medium">
        <color auto="1"/>
      </bottom>
      <diagonal/>
    </border>
    <border>
      <left style="medium">
        <color rgb="FF000000"/>
      </left>
      <right style="medium">
        <color auto="1"/>
      </right>
      <top style="medium">
        <color rgb="FF000000"/>
      </top>
      <bottom style="medium">
        <color rgb="FF000000"/>
      </bottom>
      <diagonal/>
    </border>
    <border>
      <left/>
      <right/>
      <top style="medium">
        <color rgb="FF000000"/>
      </top>
      <bottom style="medium">
        <color rgb="FF000000"/>
      </bottom>
      <diagonal/>
    </border>
    <border>
      <left style="medium">
        <color rgb="FF000000"/>
      </left>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auto="1"/>
      </right>
      <top/>
      <bottom style="medium">
        <color rgb="FF000000"/>
      </bottom>
      <diagonal/>
    </border>
    <border>
      <left/>
      <right/>
      <top/>
      <bottom style="medium">
        <color rgb="FF000000"/>
      </bottom>
      <diagonal/>
    </border>
    <border>
      <left style="medium">
        <color rgb="FF000000"/>
      </left>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auto="1"/>
      </right>
      <top/>
      <bottom/>
      <diagonal/>
    </border>
    <border>
      <left/>
      <right style="medium">
        <color rgb="FF000000"/>
      </right>
      <top style="medium">
        <color auto="1"/>
      </top>
      <bottom style="medium">
        <color rgb="FF000000"/>
      </bottom>
      <diagonal/>
    </border>
    <border>
      <left/>
      <right/>
      <top style="medium">
        <color auto="1"/>
      </top>
      <bottom style="medium">
        <color rgb="FF000000"/>
      </bottom>
      <diagonal/>
    </border>
    <border>
      <left style="medium">
        <color auto="1"/>
      </left>
      <right/>
      <top style="medium">
        <color auto="1"/>
      </top>
      <bottom style="medium">
        <color auto="1"/>
      </bottom>
      <diagonal/>
    </border>
    <border>
      <left style="medium">
        <color auto="1"/>
      </left>
      <right style="medium">
        <color auto="1"/>
      </right>
      <top/>
      <bottom/>
      <diagonal/>
    </border>
    <border>
      <left style="medium">
        <color auto="1"/>
      </left>
      <right style="medium">
        <color auto="1"/>
      </right>
      <top style="thin">
        <color auto="1"/>
      </top>
      <bottom style="thin">
        <color auto="1"/>
      </bottom>
      <diagonal/>
    </border>
    <border>
      <left style="medium">
        <color auto="1"/>
      </left>
      <right style="medium">
        <color auto="1"/>
      </right>
      <top/>
      <bottom style="thin">
        <color auto="1"/>
      </bottom>
      <diagonal/>
    </border>
    <border>
      <left/>
      <right/>
      <top style="thin">
        <color auto="1"/>
      </top>
      <bottom style="thin">
        <color auto="1"/>
      </bottom>
      <diagonal/>
    </border>
    <border>
      <left/>
      <right style="medium">
        <color auto="1"/>
      </right>
      <top/>
      <bottom style="thin">
        <color auto="1"/>
      </bottom>
      <diagonal/>
    </border>
    <border>
      <left/>
      <right style="medium">
        <color auto="1"/>
      </right>
      <top style="thin">
        <color auto="1"/>
      </top>
      <bottom style="thin">
        <color auto="1"/>
      </bottom>
      <diagonal/>
    </border>
    <border>
      <left/>
      <right style="medium">
        <color auto="1"/>
      </right>
      <top style="thin">
        <color auto="1"/>
      </top>
      <bottom style="medium">
        <color auto="1"/>
      </bottom>
      <diagonal/>
    </border>
    <border>
      <left/>
      <right style="medium">
        <color auto="1"/>
      </right>
      <top style="medium">
        <color auto="1"/>
      </top>
      <bottom/>
      <diagonal/>
    </border>
    <border>
      <left/>
      <right style="medium">
        <color auto="1"/>
      </right>
      <top/>
      <bottom/>
      <diagonal/>
    </border>
    <border>
      <left/>
      <right style="medium">
        <color auto="1"/>
      </right>
      <top style="thin">
        <color auto="1"/>
      </top>
      <bottom/>
      <diagonal/>
    </border>
    <border>
      <left style="medium">
        <color auto="1"/>
      </left>
      <right style="medium">
        <color auto="1"/>
      </right>
      <top style="medium">
        <color auto="1"/>
      </top>
      <bottom/>
      <diagonal/>
    </border>
    <border>
      <left style="medium">
        <color auto="1"/>
      </left>
      <right/>
      <top style="thin">
        <color auto="1"/>
      </top>
      <bottom style="thin">
        <color auto="1"/>
      </bottom>
      <diagonal/>
    </border>
    <border>
      <left style="medium">
        <color auto="1"/>
      </left>
      <right/>
      <top style="medium">
        <color auto="1"/>
      </top>
      <bottom/>
      <diagonal/>
    </border>
    <border>
      <left style="thin">
        <color auto="1"/>
      </left>
      <right style="medium">
        <color auto="1"/>
      </right>
      <top style="thin">
        <color auto="1"/>
      </top>
      <bottom style="thin">
        <color auto="1"/>
      </bottom>
      <diagonal/>
    </border>
    <border>
      <left style="medium">
        <color rgb="FF000000"/>
      </left>
      <right/>
      <top style="medium">
        <color auto="1"/>
      </top>
      <bottom style="medium">
        <color rgb="FF000000"/>
      </bottom>
      <diagonal/>
    </border>
    <border>
      <left style="medium">
        <color auto="1"/>
      </left>
      <right style="medium">
        <color auto="1"/>
      </right>
      <top style="thin">
        <color auto="1"/>
      </top>
      <bottom/>
      <diagonal/>
    </border>
    <border>
      <left style="medium">
        <color auto="1"/>
      </left>
      <right style="medium">
        <color auto="1"/>
      </right>
      <top style="thin">
        <color auto="1"/>
      </top>
      <bottom style="medium">
        <color auto="1"/>
      </bottom>
      <diagonal/>
    </border>
    <border>
      <left style="medium">
        <color auto="1"/>
      </left>
      <right/>
      <top style="thin">
        <color auto="1"/>
      </top>
      <bottom/>
      <diagonal/>
    </border>
    <border>
      <left style="medium">
        <color auto="1"/>
      </left>
      <right/>
      <top/>
      <bottom/>
      <diagonal/>
    </border>
    <border>
      <left style="medium">
        <color auto="1"/>
      </left>
      <right style="medium">
        <color auto="1"/>
      </right>
      <top style="medium">
        <color rgb="FF000000"/>
      </top>
      <bottom style="medium">
        <color rgb="FF000000"/>
      </bottom>
      <diagonal/>
    </border>
    <border>
      <left style="medium">
        <color auto="1"/>
      </left>
      <right/>
      <top style="medium">
        <color rgb="FF000000"/>
      </top>
      <bottom style="medium">
        <color rgb="FF000000"/>
      </bottom>
      <diagonal/>
    </border>
    <border>
      <left style="medium">
        <color auto="1"/>
      </left>
      <right style="medium">
        <color rgb="FF000000"/>
      </right>
      <top style="medium">
        <color rgb="FF000000"/>
      </top>
      <bottom style="medium">
        <color rgb="FF000000"/>
      </bottom>
      <diagonal/>
    </border>
    <border>
      <left/>
      <right/>
      <top style="medium">
        <color auto="1"/>
      </top>
      <bottom/>
      <diagonal/>
    </border>
    <border>
      <left/>
      <right/>
      <top style="thin">
        <color auto="1"/>
      </top>
      <bottom/>
      <diagonal/>
    </border>
    <border>
      <left style="medium">
        <color auto="1"/>
      </left>
      <right/>
      <top style="medium">
        <color auto="1"/>
      </top>
      <bottom style="thin">
        <color indexed="64"/>
      </bottom>
      <diagonal/>
    </border>
    <border>
      <left/>
      <right/>
      <top style="medium">
        <color auto="1"/>
      </top>
      <bottom style="thin">
        <color indexed="64"/>
      </bottom>
      <diagonal/>
    </border>
    <border>
      <left style="medium">
        <color auto="1"/>
      </left>
      <right style="medium">
        <color auto="1"/>
      </right>
      <top style="dashed">
        <color auto="1"/>
      </top>
      <bottom style="dashed">
        <color auto="1"/>
      </bottom>
      <diagonal/>
    </border>
    <border>
      <left style="medium">
        <color auto="1"/>
      </left>
      <right style="medium">
        <color auto="1"/>
      </right>
      <top style="hair">
        <color auto="1"/>
      </top>
      <bottom style="dashed">
        <color auto="1"/>
      </bottom>
      <diagonal/>
    </border>
    <border>
      <left style="medium">
        <color auto="1"/>
      </left>
      <right/>
      <top style="hair">
        <color auto="1"/>
      </top>
      <bottom style="hair">
        <color auto="1"/>
      </bottom>
      <diagonal/>
    </border>
    <border>
      <left style="medium">
        <color auto="1"/>
      </left>
      <right style="medium">
        <color auto="1"/>
      </right>
      <top style="thin">
        <color auto="1"/>
      </top>
      <bottom style="hair">
        <color auto="1"/>
      </bottom>
      <diagonal/>
    </border>
    <border>
      <left style="medium">
        <color auto="1"/>
      </left>
      <right style="medium">
        <color auto="1"/>
      </right>
      <top style="hair">
        <color auto="1"/>
      </top>
      <bottom/>
      <diagonal/>
    </border>
    <border>
      <left style="medium">
        <color auto="1"/>
      </left>
      <right style="medium">
        <color auto="1"/>
      </right>
      <top style="hair">
        <color auto="1"/>
      </top>
      <bottom style="thin">
        <color auto="1"/>
      </bottom>
      <diagonal/>
    </border>
    <border>
      <left style="medium">
        <color auto="1"/>
      </left>
      <right style="medium">
        <color auto="1"/>
      </right>
      <top style="hair">
        <color auto="1"/>
      </top>
      <bottom style="hair">
        <color auto="1"/>
      </bottom>
      <diagonal/>
    </border>
    <border>
      <left/>
      <right style="medium">
        <color auto="1"/>
      </right>
      <top style="hair">
        <color auto="1"/>
      </top>
      <bottom style="hair">
        <color auto="1"/>
      </bottom>
      <diagonal/>
    </border>
    <border>
      <left/>
      <right style="medium">
        <color auto="1"/>
      </right>
      <top style="medium">
        <color auto="1"/>
      </top>
      <bottom style="thin">
        <color indexed="64"/>
      </bottom>
      <diagonal/>
    </border>
    <border>
      <left/>
      <right style="medium">
        <color auto="1"/>
      </right>
      <top style="hair">
        <color auto="1"/>
      </top>
      <bottom style="dashed">
        <color auto="1"/>
      </bottom>
      <diagonal/>
    </border>
    <border>
      <left/>
      <right style="medium">
        <color auto="1"/>
      </right>
      <top style="dashed">
        <color auto="1"/>
      </top>
      <bottom style="dashed">
        <color auto="1"/>
      </bottom>
      <diagonal/>
    </border>
    <border>
      <left style="medium">
        <color auto="1"/>
      </left>
      <right/>
      <top style="thin">
        <color auto="1"/>
      </top>
      <bottom style="hair">
        <color auto="1"/>
      </bottom>
      <diagonal/>
    </border>
    <border>
      <left/>
      <right/>
      <top style="thin">
        <color auto="1"/>
      </top>
      <bottom style="hair">
        <color auto="1"/>
      </bottom>
      <diagonal/>
    </border>
    <border>
      <left/>
      <right style="medium">
        <color auto="1"/>
      </right>
      <top style="thin">
        <color auto="1"/>
      </top>
      <bottom style="hair">
        <color auto="1"/>
      </bottom>
      <diagonal/>
    </border>
    <border>
      <left/>
      <right/>
      <top style="hair">
        <color auto="1"/>
      </top>
      <bottom style="hair">
        <color auto="1"/>
      </bottom>
      <diagonal/>
    </border>
    <border>
      <left style="medium">
        <color auto="1"/>
      </left>
      <right style="medium">
        <color auto="1"/>
      </right>
      <top style="medium">
        <color rgb="FF000000"/>
      </top>
      <bottom style="medium">
        <color auto="1"/>
      </bottom>
      <diagonal/>
    </border>
    <border>
      <left style="medium">
        <color rgb="FF000000"/>
      </left>
      <right/>
      <top/>
      <bottom/>
      <diagonal/>
    </border>
    <border>
      <left style="medium">
        <color rgb="FF000000"/>
      </left>
      <right style="medium">
        <color rgb="FF000000"/>
      </right>
      <top/>
      <bottom/>
      <diagonal/>
    </border>
    <border>
      <left style="medium">
        <color rgb="FF000000"/>
      </left>
      <right/>
      <top style="thin">
        <color rgb="FF000000"/>
      </top>
      <bottom style="medium">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auto="1"/>
      </left>
      <right style="medium">
        <color auto="1"/>
      </right>
      <top style="thin">
        <color rgb="FF000000"/>
      </top>
      <bottom style="medium">
        <color rgb="FF000000"/>
      </bottom>
      <diagonal/>
    </border>
    <border>
      <left style="medium">
        <color rgb="FF003399"/>
      </left>
      <right/>
      <top style="medium">
        <color rgb="FF003399"/>
      </top>
      <bottom style="medium">
        <color rgb="FF003399"/>
      </bottom>
      <diagonal/>
    </border>
    <border>
      <left/>
      <right/>
      <top style="medium">
        <color rgb="FF003399"/>
      </top>
      <bottom style="medium">
        <color rgb="FF003399"/>
      </bottom>
      <diagonal/>
    </border>
    <border>
      <left/>
      <right style="medium">
        <color rgb="FF003399"/>
      </right>
      <top style="medium">
        <color rgb="FF003399"/>
      </top>
      <bottom style="medium">
        <color rgb="FF003399"/>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medium">
        <color rgb="FF000000"/>
      </left>
      <right/>
      <top/>
      <bottom style="medium">
        <color auto="1"/>
      </bottom>
      <diagonal/>
    </border>
    <border>
      <left/>
      <right/>
      <top/>
      <bottom style="medium">
        <color auto="1"/>
      </bottom>
      <diagonal/>
    </border>
    <border>
      <left/>
      <right style="medium">
        <color rgb="FF000000"/>
      </right>
      <top/>
      <bottom style="medium">
        <color auto="1"/>
      </bottom>
      <diagonal/>
    </border>
    <border>
      <left style="medium">
        <color indexed="64"/>
      </left>
      <right style="medium">
        <color rgb="FF000000"/>
      </right>
      <top style="medium">
        <color rgb="FF000000"/>
      </top>
      <bottom style="medium">
        <color indexed="64"/>
      </bottom>
      <diagonal/>
    </border>
    <border>
      <left style="medium">
        <color rgb="FF000000"/>
      </left>
      <right/>
      <top style="medium">
        <color rgb="FF000000"/>
      </top>
      <bottom style="medium">
        <color auto="1"/>
      </bottom>
      <diagonal/>
    </border>
    <border>
      <left/>
      <right/>
      <top style="medium">
        <color rgb="FF000000"/>
      </top>
      <bottom style="medium">
        <color auto="1"/>
      </bottom>
      <diagonal/>
    </border>
    <border>
      <left/>
      <right style="medium">
        <color rgb="FF000000"/>
      </right>
      <top style="medium">
        <color rgb="FF000000"/>
      </top>
      <bottom style="medium">
        <color auto="1"/>
      </bottom>
      <diagonal/>
    </border>
    <border>
      <left style="medium">
        <color auto="1"/>
      </left>
      <right/>
      <top/>
      <bottom style="thin">
        <color indexed="64"/>
      </bottom>
      <diagonal/>
    </border>
    <border>
      <left/>
      <right/>
      <top/>
      <bottom style="thin">
        <color indexed="64"/>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style="medium">
        <color rgb="FF000000"/>
      </right>
      <top style="medium">
        <color indexed="64"/>
      </top>
      <bottom style="medium">
        <color indexed="64"/>
      </bottom>
      <diagonal/>
    </border>
    <border>
      <left style="medium">
        <color rgb="FF000000"/>
      </left>
      <right/>
      <top style="medium">
        <color auto="1"/>
      </top>
      <bottom style="medium">
        <color indexed="64"/>
      </bottom>
      <diagonal/>
    </border>
    <border>
      <left style="medium">
        <color rgb="FF003399"/>
      </left>
      <right/>
      <top/>
      <bottom/>
      <diagonal/>
    </border>
    <border>
      <left style="medium">
        <color auto="1"/>
      </left>
      <right style="medium">
        <color auto="1"/>
      </right>
      <top style="medium">
        <color auto="1"/>
      </top>
      <bottom style="thin">
        <color auto="1"/>
      </bottom>
      <diagonal/>
    </border>
  </borders>
  <cellStyleXfs count="13">
    <xf numFmtId="0" fontId="0" fillId="0" borderId="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25" fillId="0" borderId="0"/>
    <xf numFmtId="0" fontId="25" fillId="0" borderId="0"/>
    <xf numFmtId="0" fontId="22" fillId="0" borderId="0"/>
    <xf numFmtId="44" fontId="43" fillId="0" borderId="0" applyFont="0" applyFill="0" applyBorder="0" applyAlignment="0" applyProtection="0"/>
  </cellStyleXfs>
  <cellXfs count="315">
    <xf numFmtId="0" fontId="0" fillId="0" borderId="0" xfId="0"/>
    <xf numFmtId="0" fontId="2" fillId="2" borderId="6"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0" borderId="11" xfId="0" applyFont="1" applyBorder="1" applyAlignment="1">
      <alignment vertical="center" wrapText="1"/>
    </xf>
    <xf numFmtId="0" fontId="2" fillId="0" borderId="13" xfId="0" applyFont="1" applyBorder="1" applyAlignment="1">
      <alignment vertical="center" wrapText="1"/>
    </xf>
    <xf numFmtId="0" fontId="4" fillId="0" borderId="13" xfId="0" applyFont="1" applyBorder="1" applyAlignment="1">
      <alignment vertical="center" wrapText="1"/>
    </xf>
    <xf numFmtId="0" fontId="2" fillId="0" borderId="15" xfId="0" applyFont="1" applyFill="1" applyBorder="1" applyAlignment="1">
      <alignment vertical="center" wrapText="1"/>
    </xf>
    <xf numFmtId="0" fontId="1" fillId="0" borderId="20"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22" xfId="0" applyFont="1" applyBorder="1" applyAlignment="1">
      <alignment horizontal="center" vertical="center" wrapText="1"/>
    </xf>
    <xf numFmtId="0" fontId="0" fillId="0" borderId="0" xfId="0" applyAlignment="1">
      <alignment vertical="center"/>
    </xf>
    <xf numFmtId="0" fontId="11" fillId="0" borderId="0" xfId="0" applyFont="1" applyAlignment="1">
      <alignment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0" fillId="0" borderId="0" xfId="0" applyFont="1"/>
    <xf numFmtId="0" fontId="0" fillId="0" borderId="21" xfId="0" applyFont="1" applyBorder="1" applyAlignment="1">
      <alignment vertical="center" wrapText="1"/>
    </xf>
    <xf numFmtId="0" fontId="0" fillId="0" borderId="24" xfId="0" applyFont="1" applyBorder="1" applyAlignment="1">
      <alignment horizontal="center" vertical="center" wrapText="1"/>
    </xf>
    <xf numFmtId="0" fontId="0" fillId="0" borderId="20" xfId="0" applyFont="1" applyBorder="1" applyAlignment="1">
      <alignment vertical="center" wrapText="1"/>
    </xf>
    <xf numFmtId="0" fontId="0" fillId="0" borderId="20" xfId="0" applyFont="1" applyBorder="1" applyAlignment="1">
      <alignment horizontal="center" vertical="center" wrapText="1"/>
    </xf>
    <xf numFmtId="0" fontId="0" fillId="0" borderId="23" xfId="0" applyFont="1" applyBorder="1" applyAlignment="1">
      <alignment horizontal="center" vertical="center" wrapText="1"/>
    </xf>
    <xf numFmtId="0" fontId="0" fillId="0" borderId="0" xfId="0" applyFont="1" applyAlignment="1">
      <alignment vertical="center"/>
    </xf>
    <xf numFmtId="0" fontId="0" fillId="0" borderId="19" xfId="0" applyFont="1" applyBorder="1" applyAlignment="1">
      <alignment horizontal="right" vertical="center"/>
    </xf>
    <xf numFmtId="0" fontId="0" fillId="0" borderId="19" xfId="0" applyFont="1" applyBorder="1" applyAlignment="1">
      <alignment vertical="center"/>
    </xf>
    <xf numFmtId="0" fontId="0" fillId="0" borderId="19" xfId="0" applyFont="1" applyBorder="1" applyAlignment="1">
      <alignment horizontal="center" vertical="center"/>
    </xf>
    <xf numFmtId="0" fontId="0" fillId="0" borderId="21" xfId="0" applyFont="1" applyBorder="1" applyAlignment="1">
      <alignment horizontal="center" vertical="center"/>
    </xf>
    <xf numFmtId="0" fontId="0" fillId="0" borderId="20" xfId="0" applyFont="1" applyBorder="1" applyAlignment="1">
      <alignment vertical="center"/>
    </xf>
    <xf numFmtId="0" fontId="8" fillId="0" borderId="30" xfId="0" applyFont="1" applyBorder="1" applyAlignment="1">
      <alignment vertical="center"/>
    </xf>
    <xf numFmtId="0" fontId="0" fillId="0" borderId="34" xfId="0" applyFont="1" applyBorder="1" applyAlignment="1">
      <alignment horizontal="center" vertical="center"/>
    </xf>
    <xf numFmtId="0" fontId="0" fillId="0" borderId="19" xfId="0" applyBorder="1" applyAlignment="1">
      <alignment horizontal="center" vertical="center"/>
    </xf>
    <xf numFmtId="0" fontId="0" fillId="0" borderId="21" xfId="0" applyBorder="1" applyAlignment="1">
      <alignment horizontal="center" vertical="center"/>
    </xf>
    <xf numFmtId="0" fontId="0" fillId="0" borderId="34" xfId="0" applyBorder="1" applyAlignment="1">
      <alignment horizontal="center" vertical="center"/>
    </xf>
    <xf numFmtId="0" fontId="0" fillId="0" borderId="21" xfId="0" applyBorder="1" applyAlignment="1">
      <alignment vertical="center"/>
    </xf>
    <xf numFmtId="0" fontId="0" fillId="0" borderId="20" xfId="0" applyBorder="1" applyAlignment="1">
      <alignment vertical="center"/>
    </xf>
    <xf numFmtId="0" fontId="0" fillId="0" borderId="20" xfId="0" applyBorder="1" applyAlignment="1">
      <alignment horizontal="center" vertical="center"/>
    </xf>
    <xf numFmtId="0" fontId="0" fillId="0" borderId="32" xfId="0" applyBorder="1" applyAlignment="1">
      <alignment horizontal="center" vertical="center"/>
    </xf>
    <xf numFmtId="0" fontId="0" fillId="0" borderId="35" xfId="0" applyFont="1" applyBorder="1" applyAlignment="1">
      <alignment horizontal="center" vertical="center" wrapText="1"/>
    </xf>
    <xf numFmtId="0" fontId="0" fillId="0" borderId="25" xfId="0" applyFont="1" applyBorder="1" applyAlignment="1">
      <alignment horizontal="center" vertical="center" wrapText="1"/>
    </xf>
    <xf numFmtId="0" fontId="3" fillId="0" borderId="39" xfId="0" applyFont="1" applyBorder="1" applyAlignment="1">
      <alignment vertical="center" wrapText="1"/>
    </xf>
    <xf numFmtId="0" fontId="0" fillId="3" borderId="0" xfId="0" applyFont="1" applyFill="1"/>
    <xf numFmtId="0" fontId="0" fillId="3" borderId="20" xfId="0" applyFont="1" applyFill="1" applyBorder="1" applyAlignment="1">
      <alignment horizontal="center" vertical="center" wrapText="1"/>
    </xf>
    <xf numFmtId="0" fontId="15" fillId="0" borderId="38" xfId="0" applyFont="1" applyBorder="1" applyAlignment="1">
      <alignment horizontal="center" vertical="center" wrapText="1"/>
    </xf>
    <xf numFmtId="0" fontId="0" fillId="0" borderId="35" xfId="0" applyFont="1" applyBorder="1" applyAlignment="1">
      <alignment vertical="center"/>
    </xf>
    <xf numFmtId="0" fontId="0" fillId="3" borderId="20" xfId="0" applyFont="1" applyFill="1" applyBorder="1" applyAlignment="1">
      <alignment vertical="center"/>
    </xf>
    <xf numFmtId="0" fontId="0" fillId="0" borderId="21" xfId="0" applyFont="1" applyBorder="1" applyAlignment="1">
      <alignment vertical="center"/>
    </xf>
    <xf numFmtId="0" fontId="9" fillId="0" borderId="19" xfId="0" applyFont="1" applyBorder="1" applyAlignment="1">
      <alignment vertical="center"/>
    </xf>
    <xf numFmtId="0" fontId="0" fillId="0" borderId="19" xfId="0" applyBorder="1" applyAlignment="1">
      <alignment vertical="center"/>
    </xf>
    <xf numFmtId="0" fontId="0" fillId="0" borderId="21" xfId="0" applyBorder="1" applyAlignment="1">
      <alignment vertical="center" wrapText="1"/>
    </xf>
    <xf numFmtId="0" fontId="9" fillId="0" borderId="19" xfId="0" applyFont="1" applyBorder="1" applyAlignment="1">
      <alignment horizontal="left" vertical="center"/>
    </xf>
    <xf numFmtId="0" fontId="0" fillId="0" borderId="19" xfId="0" applyFont="1" applyBorder="1" applyAlignment="1">
      <alignment vertical="center" wrapText="1"/>
    </xf>
    <xf numFmtId="0" fontId="0" fillId="0" borderId="34" xfId="0" applyFont="1" applyBorder="1" applyAlignment="1">
      <alignment vertical="center" wrapText="1"/>
    </xf>
    <xf numFmtId="0" fontId="0" fillId="0" borderId="35" xfId="0" applyFont="1" applyBorder="1" applyAlignment="1">
      <alignment vertical="center" wrapText="1"/>
    </xf>
    <xf numFmtId="0" fontId="0" fillId="0" borderId="45" xfId="0" applyFont="1" applyBorder="1" applyAlignment="1">
      <alignment vertical="center" wrapText="1"/>
    </xf>
    <xf numFmtId="0" fontId="0" fillId="0" borderId="45" xfId="0" applyFont="1" applyBorder="1" applyAlignment="1">
      <alignment horizontal="center" vertical="center"/>
    </xf>
    <xf numFmtId="0" fontId="0" fillId="0" borderId="46" xfId="0" applyFont="1" applyBorder="1" applyAlignment="1">
      <alignment vertical="center" wrapText="1"/>
    </xf>
    <xf numFmtId="0" fontId="0" fillId="0" borderId="46" xfId="0" applyFont="1" applyBorder="1" applyAlignment="1">
      <alignment horizontal="center" vertical="center"/>
    </xf>
    <xf numFmtId="0" fontId="0" fillId="0" borderId="49" xfId="0" applyFont="1" applyBorder="1" applyAlignment="1">
      <alignment horizontal="right" vertical="center"/>
    </xf>
    <xf numFmtId="0" fontId="0" fillId="0" borderId="51" xfId="0" applyFont="1" applyBorder="1" applyAlignment="1">
      <alignment horizontal="center" vertical="center"/>
    </xf>
    <xf numFmtId="0" fontId="0" fillId="0" borderId="51" xfId="0" applyFont="1" applyBorder="1" applyAlignment="1">
      <alignment horizontal="right" vertical="center"/>
    </xf>
    <xf numFmtId="0" fontId="0" fillId="0" borderId="49" xfId="0" applyFont="1" applyBorder="1" applyAlignment="1">
      <alignment horizontal="center" vertical="center"/>
    </xf>
    <xf numFmtId="0" fontId="0" fillId="0" borderId="50" xfId="0" applyBorder="1" applyAlignment="1">
      <alignment horizontal="center" vertical="center"/>
    </xf>
    <xf numFmtId="0" fontId="9" fillId="0" borderId="34" xfId="0" applyFont="1" applyBorder="1" applyAlignment="1">
      <alignment vertical="center"/>
    </xf>
    <xf numFmtId="0" fontId="0" fillId="0" borderId="50" xfId="0" applyBorder="1" applyAlignment="1">
      <alignment horizontal="right" vertical="center"/>
    </xf>
    <xf numFmtId="0" fontId="0" fillId="0" borderId="48" xfId="0" applyBorder="1" applyAlignment="1">
      <alignment horizontal="center" vertical="center"/>
    </xf>
    <xf numFmtId="0" fontId="0" fillId="0" borderId="50" xfId="0" applyFont="1" applyBorder="1" applyAlignment="1">
      <alignment horizontal="right" vertical="center"/>
    </xf>
    <xf numFmtId="0" fontId="9" fillId="0" borderId="20" xfId="0" applyFont="1" applyBorder="1" applyAlignment="1">
      <alignment vertical="center" wrapText="1"/>
    </xf>
    <xf numFmtId="0" fontId="0" fillId="0" borderId="30" xfId="0" applyBorder="1" applyAlignment="1">
      <alignment vertical="center" wrapText="1"/>
    </xf>
    <xf numFmtId="0" fontId="0" fillId="0" borderId="30" xfId="0" applyBorder="1" applyAlignment="1">
      <alignment vertical="center"/>
    </xf>
    <xf numFmtId="0" fontId="19" fillId="0" borderId="0" xfId="0" applyFont="1"/>
    <xf numFmtId="0" fontId="2" fillId="0" borderId="38" xfId="0" applyFont="1" applyBorder="1" applyAlignment="1">
      <alignment horizontal="center" vertical="center" wrapText="1"/>
    </xf>
    <xf numFmtId="0" fontId="2" fillId="2" borderId="60" xfId="0" applyFont="1" applyFill="1" applyBorder="1" applyAlignment="1">
      <alignment horizontal="center" vertical="center" wrapText="1"/>
    </xf>
    <xf numFmtId="0" fontId="4" fillId="0" borderId="61" xfId="0" applyFont="1" applyBorder="1" applyAlignment="1">
      <alignment vertical="center" wrapText="1"/>
    </xf>
    <xf numFmtId="0" fontId="23" fillId="3" borderId="63" xfId="0" applyFont="1" applyFill="1" applyBorder="1" applyAlignment="1">
      <alignment horizontal="left" vertical="center" wrapText="1"/>
    </xf>
    <xf numFmtId="0" fontId="2" fillId="0" borderId="67" xfId="0" applyFont="1" applyBorder="1" applyAlignment="1">
      <alignment horizontal="center" vertical="center" wrapText="1"/>
    </xf>
    <xf numFmtId="0" fontId="2" fillId="3" borderId="67" xfId="0" applyFont="1" applyFill="1" applyBorder="1" applyAlignment="1">
      <alignment horizontal="center" vertical="center" wrapText="1"/>
    </xf>
    <xf numFmtId="0" fontId="12" fillId="0" borderId="20" xfId="0" applyFont="1" applyBorder="1" applyAlignment="1">
      <alignment vertical="center"/>
    </xf>
    <xf numFmtId="0" fontId="12" fillId="0" borderId="23" xfId="0" applyFont="1" applyBorder="1" applyAlignment="1">
      <alignment horizontal="center" vertical="center" wrapText="1"/>
    </xf>
    <xf numFmtId="0" fontId="24" fillId="0" borderId="0" xfId="10" applyFont="1"/>
    <xf numFmtId="0" fontId="24" fillId="0" borderId="0" xfId="10" applyFont="1" applyAlignment="1">
      <alignment vertical="center"/>
    </xf>
    <xf numFmtId="0" fontId="12" fillId="0" borderId="0" xfId="10" applyFont="1" applyAlignment="1">
      <alignment vertical="center"/>
    </xf>
    <xf numFmtId="0" fontId="2" fillId="2" borderId="71" xfId="0" applyFont="1" applyFill="1" applyBorder="1" applyAlignment="1">
      <alignment horizontal="center" vertical="center" wrapText="1"/>
    </xf>
    <xf numFmtId="0" fontId="2" fillId="2" borderId="72" xfId="0" applyFont="1" applyFill="1" applyBorder="1" applyAlignment="1">
      <alignment horizontal="center" vertical="center" wrapText="1"/>
    </xf>
    <xf numFmtId="0" fontId="2" fillId="2" borderId="73" xfId="0" applyFont="1" applyFill="1" applyBorder="1" applyAlignment="1">
      <alignment horizontal="center" vertical="center" wrapText="1"/>
    </xf>
    <xf numFmtId="2" fontId="20" fillId="2" borderId="74" xfId="0" applyNumberFormat="1" applyFont="1" applyFill="1" applyBorder="1" applyAlignment="1">
      <alignment horizontal="center" vertical="center" wrapText="1"/>
    </xf>
    <xf numFmtId="2" fontId="2" fillId="2" borderId="75" xfId="0" applyNumberFormat="1" applyFont="1" applyFill="1" applyBorder="1" applyAlignment="1">
      <alignment horizontal="center" vertical="center" wrapText="1"/>
    </xf>
    <xf numFmtId="2" fontId="2" fillId="2" borderId="76" xfId="0" applyNumberFormat="1" applyFont="1" applyFill="1" applyBorder="1" applyAlignment="1">
      <alignment horizontal="center" vertical="center" wrapText="1"/>
    </xf>
    <xf numFmtId="0" fontId="20" fillId="0" borderId="0" xfId="0" applyFont="1" applyFill="1" applyBorder="1" applyAlignment="1">
      <alignment horizontal="right" vertical="center" wrapText="1"/>
    </xf>
    <xf numFmtId="0" fontId="2" fillId="0" borderId="0" xfId="0" applyFont="1" applyFill="1" applyBorder="1" applyAlignment="1">
      <alignment horizontal="center" vertical="center" wrapText="1"/>
    </xf>
    <xf numFmtId="0" fontId="22" fillId="0" borderId="0" xfId="0" applyFont="1" applyFill="1" applyBorder="1" applyAlignment="1">
      <alignment vertical="center" wrapText="1"/>
    </xf>
    <xf numFmtId="0" fontId="0" fillId="0" borderId="0" xfId="0" applyFill="1" applyBorder="1"/>
    <xf numFmtId="0" fontId="6" fillId="0" borderId="7" xfId="0" applyFont="1" applyBorder="1" applyAlignment="1">
      <alignment vertical="center" wrapText="1"/>
    </xf>
    <xf numFmtId="0" fontId="24" fillId="0" borderId="0" xfId="11" applyFont="1"/>
    <xf numFmtId="0" fontId="8" fillId="0" borderId="0" xfId="0" applyFont="1"/>
    <xf numFmtId="0" fontId="20" fillId="2" borderId="8" xfId="0" applyFont="1" applyFill="1" applyBorder="1" applyAlignment="1">
      <alignment horizontal="center" vertical="center" wrapText="1"/>
    </xf>
    <xf numFmtId="0" fontId="20" fillId="0" borderId="13" xfId="0" applyFont="1" applyBorder="1" applyAlignment="1">
      <alignment horizontal="center" vertical="center" wrapText="1"/>
    </xf>
    <xf numFmtId="0" fontId="5" fillId="0" borderId="61" xfId="0" applyFont="1" applyBorder="1" applyAlignment="1">
      <alignment vertical="center" wrapText="1"/>
    </xf>
    <xf numFmtId="0" fontId="5" fillId="0" borderId="13" xfId="0" applyFont="1" applyBorder="1" applyAlignment="1">
      <alignment vertical="center" wrapText="1"/>
    </xf>
    <xf numFmtId="0" fontId="20" fillId="0" borderId="0" xfId="0" applyFont="1" applyFill="1" applyBorder="1" applyAlignment="1">
      <alignment horizontal="center" vertical="center" wrapText="1"/>
    </xf>
    <xf numFmtId="0" fontId="34" fillId="0" borderId="0" xfId="0" applyFont="1" applyFill="1" applyBorder="1" applyAlignment="1">
      <alignment vertical="center" wrapText="1"/>
    </xf>
    <xf numFmtId="0" fontId="20" fillId="2" borderId="9" xfId="0" applyFont="1" applyFill="1" applyBorder="1" applyAlignment="1">
      <alignment horizontal="center" vertical="center" wrapText="1"/>
    </xf>
    <xf numFmtId="0" fontId="20" fillId="0" borderId="14" xfId="0" applyFont="1" applyBorder="1" applyAlignment="1">
      <alignment vertical="center" wrapText="1"/>
    </xf>
    <xf numFmtId="0" fontId="6" fillId="0" borderId="40" xfId="0" applyFont="1" applyBorder="1" applyAlignment="1">
      <alignment vertical="center" wrapText="1"/>
    </xf>
    <xf numFmtId="0" fontId="5" fillId="0" borderId="62" xfId="0" applyFont="1" applyBorder="1" applyAlignment="1">
      <alignment vertical="center" wrapText="1"/>
    </xf>
    <xf numFmtId="0" fontId="5" fillId="0" borderId="14" xfId="0" applyFont="1" applyBorder="1" applyAlignment="1">
      <alignment vertical="center" wrapText="1"/>
    </xf>
    <xf numFmtId="0" fontId="31" fillId="0" borderId="60" xfId="9" applyFont="1" applyBorder="1" applyAlignment="1">
      <alignment horizontal="right" vertical="center" wrapText="1" indent="1"/>
    </xf>
    <xf numFmtId="0" fontId="2" fillId="4" borderId="60" xfId="0" applyFont="1" applyFill="1" applyBorder="1" applyAlignment="1">
      <alignment horizontal="center" vertical="center" wrapText="1"/>
    </xf>
    <xf numFmtId="0" fontId="20" fillId="0" borderId="60" xfId="0" applyFont="1" applyBorder="1" applyAlignment="1">
      <alignment horizontal="center" vertical="center" wrapText="1"/>
    </xf>
    <xf numFmtId="0" fontId="0" fillId="0" borderId="37" xfId="0" applyFont="1" applyBorder="1" applyAlignment="1">
      <alignment vertical="center" wrapText="1"/>
    </xf>
    <xf numFmtId="0" fontId="0" fillId="0" borderId="0" xfId="0" applyFont="1" applyBorder="1" applyAlignment="1">
      <alignment horizontal="center" vertical="center" wrapText="1"/>
    </xf>
    <xf numFmtId="0" fontId="8" fillId="2" borderId="85" xfId="0" applyFont="1" applyFill="1" applyBorder="1" applyAlignment="1">
      <alignment horizontal="left" vertical="center" wrapText="1"/>
    </xf>
    <xf numFmtId="0" fontId="0" fillId="2" borderId="84" xfId="0" applyFont="1" applyFill="1" applyBorder="1" applyAlignment="1">
      <alignment horizontal="left" vertical="center" wrapText="1"/>
    </xf>
    <xf numFmtId="0" fontId="12" fillId="0" borderId="60" xfId="9" applyFont="1" applyBorder="1" applyAlignment="1">
      <alignment horizontal="left" vertical="center" wrapText="1" indent="1"/>
    </xf>
    <xf numFmtId="0" fontId="2" fillId="0" borderId="60" xfId="0" applyFont="1" applyFill="1" applyBorder="1" applyAlignment="1">
      <alignment horizontal="center" vertical="center" wrapText="1"/>
    </xf>
    <xf numFmtId="0" fontId="22" fillId="0" borderId="60" xfId="0" applyFont="1" applyFill="1" applyBorder="1" applyAlignment="1">
      <alignment vertical="center" wrapText="1"/>
    </xf>
    <xf numFmtId="0" fontId="20" fillId="0" borderId="80" xfId="0" applyFont="1" applyBorder="1" applyAlignment="1">
      <alignment horizontal="center" vertical="center" wrapText="1"/>
    </xf>
    <xf numFmtId="0" fontId="31" fillId="2" borderId="60" xfId="9" applyFont="1" applyFill="1" applyBorder="1" applyAlignment="1">
      <alignment horizontal="right" vertical="center" wrapText="1" indent="1"/>
    </xf>
    <xf numFmtId="0" fontId="20" fillId="2" borderId="60" xfId="0" applyFont="1" applyFill="1" applyBorder="1" applyAlignment="1">
      <alignment horizontal="center" vertical="center" wrapText="1"/>
    </xf>
    <xf numFmtId="0" fontId="22" fillId="2" borderId="60" xfId="0" applyFont="1" applyFill="1" applyBorder="1" applyAlignment="1">
      <alignment vertical="center" wrapText="1"/>
    </xf>
    <xf numFmtId="0" fontId="8" fillId="2" borderId="85" xfId="0" applyFont="1" applyFill="1" applyBorder="1" applyAlignment="1">
      <alignment horizontal="left" vertical="center" wrapText="1"/>
    </xf>
    <xf numFmtId="0" fontId="0" fillId="0" borderId="87" xfId="0" applyBorder="1" applyAlignment="1">
      <alignment horizontal="center" vertical="center"/>
    </xf>
    <xf numFmtId="0" fontId="0" fillId="0" borderId="1" xfId="0" applyFont="1" applyBorder="1" applyAlignment="1">
      <alignment vertical="center" wrapText="1"/>
    </xf>
    <xf numFmtId="0" fontId="0" fillId="0" borderId="54" xfId="0" applyFont="1" applyBorder="1" applyAlignment="1">
      <alignment horizontal="center" vertical="center"/>
    </xf>
    <xf numFmtId="0" fontId="0" fillId="0" borderId="55" xfId="0" applyFont="1" applyBorder="1" applyAlignment="1">
      <alignment horizontal="center" vertical="center"/>
    </xf>
    <xf numFmtId="0" fontId="0" fillId="0" borderId="27" xfId="0" applyFont="1" applyBorder="1" applyAlignment="1">
      <alignment horizontal="center" vertical="center"/>
    </xf>
    <xf numFmtId="0" fontId="0" fillId="0" borderId="52" xfId="0" applyFont="1" applyBorder="1" applyAlignment="1">
      <alignment horizontal="center" vertical="center"/>
    </xf>
    <xf numFmtId="0" fontId="0" fillId="0" borderId="23" xfId="0" applyFont="1" applyBorder="1" applyAlignment="1">
      <alignment horizontal="center" vertical="center"/>
    </xf>
    <xf numFmtId="0" fontId="0" fillId="0" borderId="27" xfId="0" applyBorder="1" applyAlignment="1">
      <alignment horizontal="center" vertical="center"/>
    </xf>
    <xf numFmtId="0" fontId="0" fillId="0" borderId="28" xfId="0" applyBorder="1" applyAlignment="1">
      <alignment horizontal="center" vertical="center"/>
    </xf>
    <xf numFmtId="0" fontId="0" fillId="0" borderId="24" xfId="0" applyBorder="1" applyAlignment="1">
      <alignment horizontal="center" vertical="center"/>
    </xf>
    <xf numFmtId="0" fontId="40" fillId="0" borderId="0" xfId="0" applyFont="1" applyAlignment="1">
      <alignment horizontal="center" vertical="center" wrapText="1"/>
    </xf>
    <xf numFmtId="0" fontId="0" fillId="0" borderId="0" xfId="0" applyAlignment="1">
      <alignment wrapText="1"/>
    </xf>
    <xf numFmtId="164" fontId="39" fillId="10" borderId="1" xfId="0" applyNumberFormat="1" applyFont="1" applyFill="1" applyBorder="1" applyAlignment="1">
      <alignment vertical="center" wrapText="1"/>
    </xf>
    <xf numFmtId="164" fontId="39" fillId="6" borderId="1" xfId="0" applyNumberFormat="1" applyFont="1" applyFill="1" applyBorder="1" applyAlignment="1">
      <alignment vertical="center" wrapText="1"/>
    </xf>
    <xf numFmtId="0" fontId="0" fillId="0" borderId="1" xfId="0" applyFont="1" applyFill="1" applyBorder="1" applyAlignment="1">
      <alignment vertical="center" wrapText="1"/>
    </xf>
    <xf numFmtId="0" fontId="0" fillId="0" borderId="86" xfId="0" applyBorder="1" applyAlignment="1">
      <alignment horizontal="center" vertical="center"/>
    </xf>
    <xf numFmtId="0" fontId="0" fillId="0" borderId="86" xfId="0" applyFont="1" applyBorder="1" applyAlignment="1">
      <alignment horizontal="center" vertical="center" wrapText="1"/>
    </xf>
    <xf numFmtId="0" fontId="0" fillId="0" borderId="87" xfId="0" applyFont="1" applyBorder="1" applyAlignment="1">
      <alignment horizontal="center" vertical="center" wrapText="1"/>
    </xf>
    <xf numFmtId="0" fontId="0" fillId="0" borderId="88" xfId="0" applyFont="1" applyBorder="1" applyAlignment="1">
      <alignment horizontal="center" vertical="center" wrapText="1"/>
    </xf>
    <xf numFmtId="0" fontId="0" fillId="0" borderId="89" xfId="0" applyBorder="1" applyAlignment="1">
      <alignment horizontal="center" vertical="center"/>
    </xf>
    <xf numFmtId="0" fontId="2" fillId="0" borderId="0" xfId="0" applyFont="1"/>
    <xf numFmtId="0" fontId="2" fillId="0" borderId="27" xfId="0" applyFont="1" applyBorder="1" applyAlignment="1">
      <alignment horizontal="center" vertical="center" wrapText="1"/>
    </xf>
    <xf numFmtId="0" fontId="2" fillId="0" borderId="2" xfId="0" applyFont="1" applyBorder="1" applyAlignment="1">
      <alignment vertical="center"/>
    </xf>
    <xf numFmtId="0" fontId="2" fillId="0" borderId="4" xfId="0" applyFont="1" applyBorder="1" applyAlignment="1">
      <alignment vertical="center"/>
    </xf>
    <xf numFmtId="0" fontId="2" fillId="6" borderId="3" xfId="0" applyFont="1" applyFill="1" applyBorder="1" applyAlignment="1">
      <alignment vertical="center"/>
    </xf>
    <xf numFmtId="0" fontId="2" fillId="6" borderId="4" xfId="0" applyFont="1" applyFill="1" applyBorder="1" applyAlignment="1">
      <alignment vertical="center"/>
    </xf>
    <xf numFmtId="0" fontId="2" fillId="6" borderId="3" xfId="0" applyFont="1" applyFill="1" applyBorder="1" applyAlignment="1">
      <alignment vertical="center" wrapText="1"/>
    </xf>
    <xf numFmtId="0" fontId="2" fillId="0" borderId="1" xfId="0" applyFont="1" applyBorder="1" applyAlignment="1">
      <alignment horizontal="center" vertical="center"/>
    </xf>
    <xf numFmtId="0" fontId="28" fillId="0" borderId="93" xfId="10" applyFont="1" applyBorder="1" applyAlignment="1">
      <alignment vertical="center" wrapText="1"/>
    </xf>
    <xf numFmtId="0" fontId="29" fillId="0" borderId="93" xfId="10" applyFont="1" applyBorder="1" applyAlignment="1">
      <alignment vertical="center" wrapText="1"/>
    </xf>
    <xf numFmtId="0" fontId="29" fillId="0" borderId="0" xfId="10" applyFont="1" applyBorder="1" applyAlignment="1">
      <alignment vertical="center" wrapText="1"/>
    </xf>
    <xf numFmtId="44" fontId="0" fillId="0" borderId="0" xfId="12" applyFont="1"/>
    <xf numFmtId="44" fontId="8" fillId="0" borderId="2" xfId="12" applyFont="1" applyBorder="1" applyAlignment="1">
      <alignment horizontal="center" vertical="center" wrapText="1"/>
    </xf>
    <xf numFmtId="44" fontId="0" fillId="0" borderId="21" xfId="12" applyFont="1" applyBorder="1" applyAlignment="1">
      <alignment horizontal="center" vertical="center" wrapText="1"/>
    </xf>
    <xf numFmtId="44" fontId="0" fillId="0" borderId="20" xfId="12" applyFont="1" applyBorder="1" applyAlignment="1">
      <alignment vertical="center"/>
    </xf>
    <xf numFmtId="44" fontId="0" fillId="0" borderId="27" xfId="12" applyFont="1" applyBorder="1" applyAlignment="1">
      <alignment horizontal="center" vertical="center" wrapText="1"/>
    </xf>
    <xf numFmtId="44" fontId="0" fillId="0" borderId="27" xfId="12" applyFont="1" applyBorder="1" applyAlignment="1">
      <alignment vertical="center"/>
    </xf>
    <xf numFmtId="44" fontId="0" fillId="0" borderId="34" xfId="12" applyFont="1" applyBorder="1" applyAlignment="1">
      <alignment horizontal="center" vertical="center"/>
    </xf>
    <xf numFmtId="44" fontId="0" fillId="0" borderId="28" xfId="12" applyFont="1" applyBorder="1" applyAlignment="1">
      <alignment vertical="center"/>
    </xf>
    <xf numFmtId="44" fontId="1" fillId="0" borderId="24" xfId="12" applyFont="1" applyBorder="1" applyAlignment="1">
      <alignment horizontal="center" vertical="center" wrapText="1"/>
    </xf>
    <xf numFmtId="44" fontId="0" fillId="0" borderId="24" xfId="12" applyFont="1" applyBorder="1" applyAlignment="1">
      <alignment vertical="center"/>
    </xf>
    <xf numFmtId="44" fontId="0" fillId="0" borderId="20" xfId="12" applyFont="1" applyBorder="1" applyAlignment="1">
      <alignment horizontal="center" vertical="center" wrapText="1"/>
    </xf>
    <xf numFmtId="44" fontId="0" fillId="0" borderId="35" xfId="12" applyFont="1" applyBorder="1" applyAlignment="1">
      <alignment horizontal="center" vertical="center" wrapText="1"/>
    </xf>
    <xf numFmtId="44" fontId="8" fillId="2" borderId="23" xfId="12" applyFont="1" applyFill="1" applyBorder="1" applyAlignment="1">
      <alignment horizontal="left" vertical="center" wrapText="1"/>
    </xf>
    <xf numFmtId="44" fontId="0" fillId="0" borderId="32" xfId="12" applyFont="1" applyBorder="1" applyAlignment="1">
      <alignment horizontal="center" vertical="center"/>
    </xf>
    <xf numFmtId="44" fontId="0" fillId="0" borderId="90" xfId="12" applyFont="1" applyBorder="1" applyAlignment="1">
      <alignment horizontal="center" vertical="center"/>
    </xf>
    <xf numFmtId="44" fontId="39" fillId="6" borderId="1" xfId="12" applyFont="1" applyFill="1" applyBorder="1" applyAlignment="1">
      <alignment vertical="center" wrapText="1"/>
    </xf>
    <xf numFmtId="44" fontId="39" fillId="10" borderId="1" xfId="12" applyFont="1" applyFill="1" applyBorder="1" applyAlignment="1">
      <alignment vertical="center" wrapText="1"/>
    </xf>
    <xf numFmtId="44" fontId="2" fillId="0" borderId="2" xfId="12" applyFont="1" applyBorder="1" applyAlignment="1">
      <alignment vertical="center"/>
    </xf>
    <xf numFmtId="44" fontId="2" fillId="0" borderId="4" xfId="12" applyFont="1" applyBorder="1" applyAlignment="1">
      <alignment vertical="center"/>
    </xf>
    <xf numFmtId="44" fontId="2" fillId="6" borderId="4" xfId="12" applyFont="1" applyFill="1" applyBorder="1" applyAlignment="1">
      <alignment vertical="center"/>
    </xf>
    <xf numFmtId="0" fontId="0" fillId="0" borderId="35" xfId="0" applyBorder="1" applyAlignment="1">
      <alignment horizontal="center" vertical="center"/>
    </xf>
    <xf numFmtId="0" fontId="9" fillId="0" borderId="94" xfId="0" applyFont="1" applyBorder="1" applyAlignment="1">
      <alignment horizontal="left" vertical="center"/>
    </xf>
    <xf numFmtId="0" fontId="11" fillId="0" borderId="94" xfId="0" applyFont="1" applyBorder="1" applyAlignment="1">
      <alignment horizontal="center" vertical="center"/>
    </xf>
    <xf numFmtId="0" fontId="11" fillId="0" borderId="53" xfId="0" applyFont="1" applyBorder="1" applyAlignment="1">
      <alignment horizontal="center" vertical="center"/>
    </xf>
    <xf numFmtId="44" fontId="11" fillId="0" borderId="53" xfId="12" applyFont="1" applyBorder="1" applyAlignment="1">
      <alignment vertical="center"/>
    </xf>
    <xf numFmtId="0" fontId="0" fillId="0" borderId="20" xfId="0" applyBorder="1" applyAlignment="1">
      <alignment vertical="center" wrapText="1"/>
    </xf>
    <xf numFmtId="0" fontId="9" fillId="0" borderId="20" xfId="0" applyFont="1" applyBorder="1" applyAlignment="1">
      <alignment vertical="center"/>
    </xf>
    <xf numFmtId="0" fontId="0" fillId="0" borderId="35" xfId="0" applyBorder="1" applyAlignment="1">
      <alignment vertical="center"/>
    </xf>
    <xf numFmtId="0" fontId="0" fillId="0" borderId="25" xfId="0" applyBorder="1" applyAlignment="1">
      <alignment horizontal="center" vertical="center"/>
    </xf>
    <xf numFmtId="0" fontId="9" fillId="0" borderId="20" xfId="0" applyFont="1" applyBorder="1" applyAlignment="1">
      <alignment horizontal="left" vertical="center"/>
    </xf>
    <xf numFmtId="0" fontId="11" fillId="0" borderId="20" xfId="0" applyFont="1" applyBorder="1" applyAlignment="1">
      <alignment horizontal="center" vertical="center"/>
    </xf>
    <xf numFmtId="0" fontId="11" fillId="0" borderId="24" xfId="0" applyFont="1" applyBorder="1" applyAlignment="1">
      <alignment horizontal="center" vertical="center"/>
    </xf>
    <xf numFmtId="44" fontId="11" fillId="0" borderId="24" xfId="12" applyFont="1" applyBorder="1" applyAlignment="1">
      <alignment vertical="center"/>
    </xf>
    <xf numFmtId="44" fontId="0" fillId="0" borderId="20" xfId="12" applyFont="1" applyBorder="1" applyAlignment="1">
      <alignment horizontal="center" vertical="center"/>
    </xf>
    <xf numFmtId="0" fontId="9" fillId="0" borderId="34" xfId="0" applyFont="1" applyBorder="1" applyAlignment="1">
      <alignment horizontal="left" vertical="center"/>
    </xf>
    <xf numFmtId="0" fontId="13" fillId="0" borderId="20" xfId="0" applyFont="1" applyBorder="1" applyAlignment="1">
      <alignment vertical="center" wrapText="1"/>
    </xf>
    <xf numFmtId="0" fontId="0" fillId="0" borderId="20" xfId="0" applyBorder="1" applyAlignment="1">
      <alignment horizontal="right" vertical="center"/>
    </xf>
    <xf numFmtId="0" fontId="0" fillId="0" borderId="20" xfId="0" applyBorder="1" applyAlignment="1">
      <alignment horizontal="center"/>
    </xf>
    <xf numFmtId="0" fontId="0" fillId="0" borderId="20" xfId="0" applyBorder="1" applyAlignment="1">
      <alignment horizontal="left" vertical="center"/>
    </xf>
    <xf numFmtId="0" fontId="0" fillId="0" borderId="20" xfId="0" applyBorder="1" applyAlignment="1">
      <alignment horizontal="left" vertical="center" wrapText="1"/>
    </xf>
    <xf numFmtId="0" fontId="12" fillId="0" borderId="20" xfId="0" applyFont="1" applyBorder="1" applyAlignment="1">
      <alignment vertical="center" wrapText="1"/>
    </xf>
    <xf numFmtId="0" fontId="10" fillId="0" borderId="20" xfId="0" applyFont="1" applyBorder="1" applyAlignment="1">
      <alignment vertical="center"/>
    </xf>
    <xf numFmtId="0" fontId="10" fillId="0" borderId="20" xfId="0" applyFont="1" applyBorder="1" applyAlignment="1">
      <alignment vertical="center" wrapText="1"/>
    </xf>
    <xf numFmtId="0" fontId="9" fillId="0" borderId="20" xfId="0" applyFont="1" applyBorder="1" applyAlignment="1">
      <alignment wrapText="1"/>
    </xf>
    <xf numFmtId="0" fontId="0" fillId="0" borderId="24" xfId="0" applyBorder="1" applyAlignment="1">
      <alignment horizontal="center"/>
    </xf>
    <xf numFmtId="44" fontId="0" fillId="0" borderId="24" xfId="12" applyFont="1" applyBorder="1"/>
    <xf numFmtId="0" fontId="0" fillId="0" borderId="20" xfId="0" applyBorder="1" applyAlignment="1">
      <alignment wrapText="1"/>
    </xf>
    <xf numFmtId="0" fontId="9" fillId="0" borderId="20" xfId="0" applyFont="1" applyBorder="1"/>
    <xf numFmtId="0" fontId="0" fillId="0" borderId="20" xfId="0" applyBorder="1"/>
    <xf numFmtId="0" fontId="0" fillId="0" borderId="30" xfId="0" applyBorder="1" applyAlignment="1">
      <alignment horizontal="right" vertical="center"/>
    </xf>
    <xf numFmtId="0" fontId="0" fillId="0" borderId="35" xfId="0" applyBorder="1" applyAlignment="1">
      <alignment horizontal="right" vertical="center"/>
    </xf>
    <xf numFmtId="0" fontId="0" fillId="0" borderId="35" xfId="0" applyBorder="1" applyAlignment="1">
      <alignment horizontal="center"/>
    </xf>
    <xf numFmtId="44" fontId="0" fillId="0" borderId="35" xfId="12" applyFont="1" applyBorder="1" applyAlignment="1">
      <alignment vertical="center"/>
    </xf>
    <xf numFmtId="44" fontId="0" fillId="0" borderId="94" xfId="12" applyFont="1" applyBorder="1" applyAlignment="1">
      <alignment vertical="center"/>
    </xf>
    <xf numFmtId="0" fontId="12" fillId="11" borderId="20" xfId="0" applyFont="1" applyFill="1" applyBorder="1" applyAlignment="1">
      <alignment horizontal="center" vertical="center"/>
    </xf>
    <xf numFmtId="0" fontId="0" fillId="11" borderId="20" xfId="0" applyFill="1" applyBorder="1" applyAlignment="1">
      <alignment horizontal="center"/>
    </xf>
    <xf numFmtId="0" fontId="0" fillId="11" borderId="23" xfId="0" applyFont="1" applyFill="1" applyBorder="1" applyAlignment="1">
      <alignment horizontal="center" vertical="center" wrapText="1"/>
    </xf>
    <xf numFmtId="0" fontId="0" fillId="11" borderId="20" xfId="0" applyFill="1" applyBorder="1" applyAlignment="1">
      <alignment horizontal="center" vertical="center"/>
    </xf>
    <xf numFmtId="0" fontId="0" fillId="11" borderId="35" xfId="0" applyFill="1" applyBorder="1" applyAlignment="1">
      <alignment horizontal="center" vertical="center"/>
    </xf>
    <xf numFmtId="0" fontId="22" fillId="0" borderId="11" xfId="0" applyFont="1" applyBorder="1" applyAlignment="1">
      <alignment vertical="center" wrapText="1"/>
    </xf>
    <xf numFmtId="0" fontId="22" fillId="4" borderId="60" xfId="0" applyFont="1" applyFill="1" applyBorder="1" applyAlignment="1">
      <alignment horizontal="center" vertical="center" wrapText="1"/>
    </xf>
    <xf numFmtId="0" fontId="34" fillId="0" borderId="80" xfId="0" applyFont="1" applyBorder="1" applyAlignment="1">
      <alignment horizontal="center" vertical="center" wrapText="1"/>
    </xf>
    <xf numFmtId="0" fontId="22" fillId="5" borderId="60" xfId="0" applyFont="1" applyFill="1" applyBorder="1" applyAlignment="1">
      <alignment vertical="center" wrapText="1"/>
    </xf>
    <xf numFmtId="0" fontId="12" fillId="0" borderId="0" xfId="0" applyFont="1"/>
    <xf numFmtId="0" fontId="29" fillId="0" borderId="68" xfId="10" applyFont="1" applyBorder="1" applyAlignment="1">
      <alignment horizontal="center" vertical="center" wrapText="1"/>
    </xf>
    <xf numFmtId="0" fontId="28" fillId="0" borderId="69" xfId="10" applyFont="1" applyBorder="1" applyAlignment="1">
      <alignment horizontal="center" vertical="center" wrapText="1"/>
    </xf>
    <xf numFmtId="0" fontId="28" fillId="0" borderId="70" xfId="10" applyFont="1" applyBorder="1" applyAlignment="1">
      <alignment horizontal="center" vertical="center" wrapText="1"/>
    </xf>
    <xf numFmtId="0" fontId="30" fillId="0" borderId="0" xfId="10" applyFont="1" applyAlignment="1">
      <alignment horizontal="center" vertical="center"/>
    </xf>
    <xf numFmtId="0" fontId="24" fillId="0" borderId="0" xfId="10" applyFont="1" applyAlignment="1">
      <alignment horizontal="left" vertical="center"/>
    </xf>
    <xf numFmtId="0" fontId="6" fillId="5" borderId="8" xfId="0" applyFont="1" applyFill="1" applyBorder="1" applyAlignment="1">
      <alignment horizontal="center" vertical="center" wrapText="1"/>
    </xf>
    <xf numFmtId="0" fontId="6" fillId="5" borderId="7" xfId="0" applyFont="1" applyFill="1" applyBorder="1" applyAlignment="1">
      <alignment horizontal="center" vertical="center" wrapText="1"/>
    </xf>
    <xf numFmtId="0" fontId="6" fillId="5" borderId="10" xfId="0" applyFont="1" applyFill="1" applyBorder="1" applyAlignment="1">
      <alignment horizontal="center" vertical="center" wrapText="1"/>
    </xf>
    <xf numFmtId="0" fontId="6" fillId="8" borderId="8" xfId="0" applyFont="1" applyFill="1" applyBorder="1" applyAlignment="1">
      <alignment horizontal="center" vertical="center" wrapText="1"/>
    </xf>
    <xf numFmtId="0" fontId="6" fillId="8" borderId="7" xfId="0" applyFont="1" applyFill="1" applyBorder="1" applyAlignment="1">
      <alignment horizontal="center" vertical="center" wrapText="1"/>
    </xf>
    <xf numFmtId="0" fontId="6" fillId="8" borderId="10" xfId="0" applyFont="1" applyFill="1" applyBorder="1" applyAlignment="1">
      <alignment horizontal="center" vertical="center" wrapText="1"/>
    </xf>
    <xf numFmtId="0" fontId="7" fillId="0" borderId="8" xfId="0" applyFont="1" applyBorder="1" applyAlignment="1">
      <alignment horizontal="left" vertical="center" wrapText="1"/>
    </xf>
    <xf numFmtId="0" fontId="7" fillId="0" borderId="7" xfId="0" applyFont="1" applyBorder="1" applyAlignment="1">
      <alignment horizontal="left" vertical="center" wrapText="1"/>
    </xf>
    <xf numFmtId="0" fontId="7" fillId="0" borderId="10" xfId="0" applyFont="1" applyBorder="1" applyAlignment="1">
      <alignment horizontal="left" vertical="center" wrapText="1"/>
    </xf>
    <xf numFmtId="0" fontId="6" fillId="0" borderId="8" xfId="0" applyFont="1" applyBorder="1" applyAlignment="1">
      <alignment vertical="center" wrapText="1"/>
    </xf>
    <xf numFmtId="0" fontId="3" fillId="0" borderId="7" xfId="0" applyFont="1" applyBorder="1" applyAlignment="1">
      <alignment vertical="center" wrapText="1"/>
    </xf>
    <xf numFmtId="0" fontId="3" fillId="0" borderId="10" xfId="0" applyFont="1" applyBorder="1" applyAlignment="1">
      <alignment vertical="center" wrapText="1"/>
    </xf>
    <xf numFmtId="0" fontId="29" fillId="0" borderId="69" xfId="10" applyFont="1" applyBorder="1" applyAlignment="1">
      <alignment horizontal="center" vertical="center" wrapText="1"/>
    </xf>
    <xf numFmtId="0" fontId="29" fillId="0" borderId="70" xfId="10" applyFont="1" applyBorder="1" applyAlignment="1">
      <alignment horizontal="center" vertical="center" wrapText="1"/>
    </xf>
    <xf numFmtId="0" fontId="5" fillId="6" borderId="12" xfId="0" applyFont="1" applyFill="1" applyBorder="1" applyAlignment="1">
      <alignment horizontal="center" vertical="center" wrapText="1"/>
    </xf>
    <xf numFmtId="0" fontId="20" fillId="7" borderId="77" xfId="0" applyFont="1" applyFill="1" applyBorder="1" applyAlignment="1">
      <alignment horizontal="center" vertical="center" wrapText="1"/>
    </xf>
    <xf numFmtId="0" fontId="20" fillId="7" borderId="78" xfId="0" applyFont="1" applyFill="1" applyBorder="1" applyAlignment="1">
      <alignment horizontal="center" vertical="center" wrapText="1"/>
    </xf>
    <xf numFmtId="0" fontId="20" fillId="7" borderId="79" xfId="0" applyFont="1" applyFill="1" applyBorder="1" applyAlignment="1">
      <alignment horizontal="center" vertical="center" wrapText="1"/>
    </xf>
    <xf numFmtId="0" fontId="20" fillId="7" borderId="13" xfId="0" applyFont="1" applyFill="1" applyBorder="1" applyAlignment="1">
      <alignment horizontal="center" vertical="center" wrapText="1"/>
    </xf>
    <xf numFmtId="0" fontId="20" fillId="7" borderId="12" xfId="0" applyFont="1" applyFill="1" applyBorder="1" applyAlignment="1">
      <alignment horizontal="center" vertical="center" wrapText="1"/>
    </xf>
    <xf numFmtId="0" fontId="6" fillId="5" borderId="33" xfId="0" applyFont="1" applyFill="1" applyBorder="1" applyAlignment="1">
      <alignment horizontal="center" vertical="center" wrapText="1"/>
    </xf>
    <xf numFmtId="0" fontId="6" fillId="5" borderId="17" xfId="0" applyFont="1" applyFill="1" applyBorder="1" applyAlignment="1">
      <alignment horizontal="center" vertical="center" wrapText="1"/>
    </xf>
    <xf numFmtId="0" fontId="6" fillId="5" borderId="16" xfId="0" applyFont="1" applyFill="1" applyBorder="1" applyAlignment="1">
      <alignment horizontal="center" vertical="center" wrapText="1"/>
    </xf>
    <xf numFmtId="0" fontId="20" fillId="7" borderId="8" xfId="0" applyFont="1" applyFill="1" applyBorder="1" applyAlignment="1">
      <alignment horizontal="center" vertical="center" wrapText="1"/>
    </xf>
    <xf numFmtId="0" fontId="20" fillId="7" borderId="7" xfId="0" applyFont="1" applyFill="1" applyBorder="1" applyAlignment="1">
      <alignment horizontal="center" vertical="center" wrapText="1"/>
    </xf>
    <xf numFmtId="0" fontId="23" fillId="6" borderId="64" xfId="0" applyFont="1" applyFill="1" applyBorder="1" applyAlignment="1">
      <alignment horizontal="center" vertical="center" wrapText="1"/>
    </xf>
    <xf numFmtId="0" fontId="23" fillId="6" borderId="65" xfId="0" applyFont="1" applyFill="1" applyBorder="1" applyAlignment="1">
      <alignment horizontal="center" vertical="center" wrapText="1"/>
    </xf>
    <xf numFmtId="0" fontId="23" fillId="6" borderId="66" xfId="0" applyFont="1" applyFill="1" applyBorder="1" applyAlignment="1">
      <alignment horizontal="center" vertical="center" wrapText="1"/>
    </xf>
    <xf numFmtId="0" fontId="5" fillId="6" borderId="64" xfId="0" applyFont="1" applyFill="1" applyBorder="1" applyAlignment="1">
      <alignment horizontal="center" vertical="center" wrapText="1"/>
    </xf>
    <xf numFmtId="0" fontId="5" fillId="6" borderId="65" xfId="0" applyFont="1" applyFill="1" applyBorder="1" applyAlignment="1">
      <alignment horizontal="center" vertical="center" wrapText="1"/>
    </xf>
    <xf numFmtId="0" fontId="5" fillId="6" borderId="66" xfId="0" applyFont="1" applyFill="1" applyBorder="1" applyAlignment="1">
      <alignment horizontal="center" vertical="center" wrapText="1"/>
    </xf>
    <xf numFmtId="0" fontId="51" fillId="0" borderId="68" xfId="10" applyFont="1" applyBorder="1" applyAlignment="1">
      <alignment horizontal="center" vertical="center" wrapText="1"/>
    </xf>
    <xf numFmtId="0" fontId="51" fillId="0" borderId="69" xfId="10" applyFont="1" applyBorder="1" applyAlignment="1">
      <alignment horizontal="center" vertical="center" wrapText="1"/>
    </xf>
    <xf numFmtId="0" fontId="51" fillId="0" borderId="70" xfId="10" applyFont="1" applyBorder="1" applyAlignment="1">
      <alignment horizontal="center" vertical="center" wrapText="1"/>
    </xf>
    <xf numFmtId="0" fontId="8" fillId="2" borderId="84" xfId="0" applyFont="1" applyFill="1" applyBorder="1" applyAlignment="1">
      <alignment horizontal="left" vertical="center" wrapText="1"/>
    </xf>
    <xf numFmtId="0" fontId="8" fillId="2" borderId="85" xfId="0" applyFont="1" applyFill="1" applyBorder="1" applyAlignment="1">
      <alignment horizontal="left" vertical="center" wrapText="1"/>
    </xf>
    <xf numFmtId="0" fontId="8" fillId="2" borderId="23" xfId="0" applyFont="1" applyFill="1" applyBorder="1" applyAlignment="1">
      <alignment horizontal="left" vertical="center" wrapText="1"/>
    </xf>
    <xf numFmtId="0" fontId="8" fillId="2" borderId="31" xfId="0" applyFont="1" applyFill="1" applyBorder="1" applyAlignment="1">
      <alignment horizontal="left" vertical="center"/>
    </xf>
    <xf numFmtId="0" fontId="8" fillId="2" borderId="41" xfId="0" applyFont="1" applyFill="1" applyBorder="1" applyAlignment="1">
      <alignment horizontal="left" vertical="center"/>
    </xf>
    <xf numFmtId="0" fontId="8" fillId="2" borderId="26" xfId="0" applyFont="1" applyFill="1" applyBorder="1" applyAlignment="1">
      <alignment horizontal="left" vertical="center"/>
    </xf>
    <xf numFmtId="0" fontId="8" fillId="2" borderId="43" xfId="0" applyFont="1" applyFill="1" applyBorder="1" applyAlignment="1">
      <alignment horizontal="left" vertical="center"/>
    </xf>
    <xf numFmtId="0" fontId="8" fillId="2" borderId="44" xfId="0" applyFont="1" applyFill="1" applyBorder="1" applyAlignment="1">
      <alignment horizontal="left" vertical="center"/>
    </xf>
    <xf numFmtId="0" fontId="8" fillId="2" borderId="53" xfId="0" applyFont="1" applyFill="1" applyBorder="1" applyAlignment="1">
      <alignment horizontal="left" vertical="center"/>
    </xf>
    <xf numFmtId="0" fontId="45" fillId="9" borderId="18" xfId="0" applyFont="1" applyFill="1" applyBorder="1" applyAlignment="1">
      <alignment horizontal="center" vertical="center" wrapText="1"/>
    </xf>
    <xf numFmtId="0" fontId="0" fillId="9" borderId="5" xfId="0" applyFont="1" applyFill="1" applyBorder="1" applyAlignment="1">
      <alignment horizontal="center" vertical="center" wrapText="1"/>
    </xf>
    <xf numFmtId="0" fontId="0" fillId="9" borderId="2" xfId="0" applyFont="1" applyFill="1" applyBorder="1" applyAlignment="1">
      <alignment horizontal="center" vertical="center" wrapText="1"/>
    </xf>
    <xf numFmtId="0" fontId="8" fillId="9" borderId="18" xfId="0" applyFont="1" applyFill="1" applyBorder="1" applyAlignment="1">
      <alignment horizontal="center" vertical="center" wrapText="1"/>
    </xf>
    <xf numFmtId="0" fontId="8" fillId="9" borderId="5" xfId="0" applyFont="1" applyFill="1" applyBorder="1" applyAlignment="1">
      <alignment horizontal="center" vertical="center" wrapText="1"/>
    </xf>
    <xf numFmtId="0" fontId="8" fillId="9" borderId="2" xfId="0" applyFont="1" applyFill="1" applyBorder="1" applyAlignment="1">
      <alignment horizontal="center" vertical="center" wrapText="1"/>
    </xf>
    <xf numFmtId="0" fontId="38" fillId="10" borderId="18" xfId="0" applyFont="1" applyFill="1" applyBorder="1" applyAlignment="1">
      <alignment horizontal="center" vertical="center" wrapText="1"/>
    </xf>
    <xf numFmtId="0" fontId="38" fillId="10" borderId="5" xfId="0" applyFont="1" applyFill="1" applyBorder="1" applyAlignment="1">
      <alignment horizontal="center" vertical="center" wrapText="1"/>
    </xf>
    <xf numFmtId="0" fontId="5" fillId="6" borderId="81" xfId="0" applyFont="1" applyFill="1" applyBorder="1" applyAlignment="1">
      <alignment horizontal="center" vertical="center" wrapText="1"/>
    </xf>
    <xf numFmtId="0" fontId="5" fillId="6" borderId="82" xfId="0" applyFont="1" applyFill="1" applyBorder="1" applyAlignment="1">
      <alignment horizontal="center" vertical="center" wrapText="1"/>
    </xf>
    <xf numFmtId="0" fontId="5" fillId="6" borderId="83" xfId="0" applyFont="1" applyFill="1" applyBorder="1" applyAlignment="1">
      <alignment horizontal="center" vertical="center" wrapText="1"/>
    </xf>
    <xf numFmtId="0" fontId="8" fillId="3" borderId="37" xfId="0" applyFont="1" applyFill="1" applyBorder="1" applyAlignment="1">
      <alignment horizontal="left" vertical="center"/>
    </xf>
    <xf numFmtId="0" fontId="8" fillId="3" borderId="0" xfId="0" applyFont="1" applyFill="1" applyBorder="1" applyAlignment="1">
      <alignment horizontal="left" vertical="center"/>
    </xf>
    <xf numFmtId="0" fontId="8" fillId="3" borderId="27" xfId="0" applyFont="1" applyFill="1" applyBorder="1" applyAlignment="1">
      <alignment horizontal="left" vertical="center"/>
    </xf>
    <xf numFmtId="0" fontId="8" fillId="3" borderId="30" xfId="0" applyFont="1" applyFill="1" applyBorder="1" applyAlignment="1">
      <alignment horizontal="left" vertical="center"/>
    </xf>
    <xf numFmtId="0" fontId="8" fillId="3" borderId="22" xfId="0" applyFont="1" applyFill="1" applyBorder="1" applyAlignment="1">
      <alignment horizontal="left" vertical="center"/>
    </xf>
    <xf numFmtId="0" fontId="8" fillId="3" borderId="24" xfId="0" applyFont="1" applyFill="1" applyBorder="1" applyAlignment="1">
      <alignment horizontal="left" vertical="center"/>
    </xf>
    <xf numFmtId="0" fontId="8" fillId="2" borderId="18" xfId="0" applyFont="1" applyFill="1" applyBorder="1" applyAlignment="1">
      <alignment horizontal="left" vertical="center"/>
    </xf>
    <xf numFmtId="0" fontId="8" fillId="2" borderId="5" xfId="0" applyFont="1" applyFill="1" applyBorder="1" applyAlignment="1">
      <alignment horizontal="left" vertical="center"/>
    </xf>
    <xf numFmtId="0" fontId="8" fillId="2" borderId="2" xfId="0" applyFont="1" applyFill="1" applyBorder="1" applyAlignment="1">
      <alignment horizontal="left" vertical="center"/>
    </xf>
    <xf numFmtId="0" fontId="8" fillId="0" borderId="56" xfId="0" applyFont="1" applyBorder="1" applyAlignment="1">
      <alignment horizontal="left" vertical="center"/>
    </xf>
    <xf numFmtId="0" fontId="8" fillId="0" borderId="57" xfId="0" applyFont="1" applyBorder="1" applyAlignment="1">
      <alignment horizontal="left" vertical="center"/>
    </xf>
    <xf numFmtId="0" fontId="8" fillId="0" borderId="58" xfId="0" applyFont="1" applyBorder="1" applyAlignment="1">
      <alignment horizontal="left" vertical="center"/>
    </xf>
    <xf numFmtId="0" fontId="0" fillId="0" borderId="47" xfId="0" applyFont="1" applyBorder="1" applyAlignment="1">
      <alignment horizontal="left" vertical="center"/>
    </xf>
    <xf numFmtId="0" fontId="0" fillId="0" borderId="59" xfId="0" applyFont="1" applyBorder="1" applyAlignment="1">
      <alignment horizontal="left" vertical="center"/>
    </xf>
    <xf numFmtId="0" fontId="0" fillId="0" borderId="52" xfId="0" applyFont="1" applyBorder="1" applyAlignment="1">
      <alignment horizontal="left" vertical="center"/>
    </xf>
    <xf numFmtId="0" fontId="8" fillId="0" borderId="36" xfId="0" applyFont="1" applyBorder="1" applyAlignment="1">
      <alignment horizontal="left" vertical="center"/>
    </xf>
    <xf numFmtId="0" fontId="8" fillId="0" borderId="42" xfId="0" applyFont="1" applyBorder="1" applyAlignment="1">
      <alignment horizontal="left" vertical="center"/>
    </xf>
    <xf numFmtId="0" fontId="8" fillId="0" borderId="28" xfId="0" applyFont="1" applyBorder="1" applyAlignment="1">
      <alignment horizontal="left" vertical="center"/>
    </xf>
    <xf numFmtId="0" fontId="38" fillId="6" borderId="18" xfId="0" applyFont="1" applyFill="1" applyBorder="1" applyAlignment="1">
      <alignment horizontal="center" vertical="center" wrapText="1"/>
    </xf>
    <xf numFmtId="0" fontId="38" fillId="6" borderId="5" xfId="0" applyFont="1" applyFill="1" applyBorder="1" applyAlignment="1">
      <alignment horizontal="center" vertical="center" wrapText="1"/>
    </xf>
    <xf numFmtId="0" fontId="2" fillId="0" borderId="92" xfId="0" applyFont="1" applyBorder="1" applyAlignment="1">
      <alignment horizontal="center" vertical="center"/>
    </xf>
    <xf numFmtId="0" fontId="2" fillId="0" borderId="91" xfId="0" applyFont="1" applyBorder="1" applyAlignment="1">
      <alignment horizontal="center" vertical="center"/>
    </xf>
    <xf numFmtId="0" fontId="2" fillId="6" borderId="5" xfId="0" applyFont="1" applyFill="1" applyBorder="1" applyAlignment="1">
      <alignment vertical="center"/>
    </xf>
    <xf numFmtId="0" fontId="2" fillId="6" borderId="2" xfId="0" applyFont="1" applyFill="1" applyBorder="1" applyAlignment="1">
      <alignment vertical="center"/>
    </xf>
    <xf numFmtId="0" fontId="38" fillId="6" borderId="18" xfId="0" applyFont="1" applyFill="1" applyBorder="1" applyAlignment="1">
      <alignment horizontal="left" vertical="center" wrapText="1"/>
    </xf>
    <xf numFmtId="0" fontId="38" fillId="6" borderId="5" xfId="0" applyFont="1" applyFill="1" applyBorder="1" applyAlignment="1">
      <alignment horizontal="left" vertical="center" wrapText="1"/>
    </xf>
    <xf numFmtId="0" fontId="38" fillId="10" borderId="18" xfId="0" applyFont="1" applyFill="1" applyBorder="1" applyAlignment="1">
      <alignment horizontal="left" vertical="center" wrapText="1"/>
    </xf>
    <xf numFmtId="0" fontId="38" fillId="10" borderId="5" xfId="0" applyFont="1" applyFill="1" applyBorder="1" applyAlignment="1">
      <alignment horizontal="left" vertical="center" wrapText="1"/>
    </xf>
    <xf numFmtId="0" fontId="32" fillId="0" borderId="0" xfId="11" applyFont="1" applyAlignment="1">
      <alignment horizontal="center" vertical="center" wrapText="1"/>
    </xf>
    <xf numFmtId="0" fontId="33" fillId="0" borderId="0" xfId="11" applyFont="1" applyAlignment="1">
      <alignment horizontal="center" vertical="center"/>
    </xf>
    <xf numFmtId="0" fontId="36" fillId="5" borderId="87" xfId="0" applyFont="1" applyFill="1" applyBorder="1" applyAlignment="1">
      <alignment horizontal="left" vertical="center" wrapText="1"/>
    </xf>
    <xf numFmtId="164" fontId="37" fillId="5" borderId="87" xfId="0" applyNumberFormat="1" applyFont="1" applyFill="1" applyBorder="1" applyAlignment="1">
      <alignment horizontal="center" vertical="center" wrapText="1"/>
    </xf>
    <xf numFmtId="164" fontId="42" fillId="10" borderId="1" xfId="0" applyNumberFormat="1" applyFont="1" applyFill="1" applyBorder="1" applyAlignment="1">
      <alignment horizontal="center" vertical="center" wrapText="1"/>
    </xf>
    <xf numFmtId="0" fontId="41" fillId="10" borderId="1" xfId="0" applyFont="1" applyFill="1" applyBorder="1" applyAlignment="1">
      <alignment horizontal="left" vertical="center" wrapText="1"/>
    </xf>
    <xf numFmtId="0" fontId="35" fillId="2" borderId="26" xfId="0" applyFont="1" applyFill="1" applyBorder="1" applyAlignment="1">
      <alignment horizontal="center" vertical="center" wrapText="1"/>
    </xf>
    <xf numFmtId="0" fontId="35" fillId="2" borderId="29" xfId="0" applyFont="1" applyFill="1" applyBorder="1" applyAlignment="1">
      <alignment horizontal="center" vertical="center" wrapText="1"/>
    </xf>
    <xf numFmtId="164" fontId="37" fillId="6" borderId="87" xfId="0" applyNumberFormat="1" applyFont="1" applyFill="1" applyBorder="1" applyAlignment="1">
      <alignment horizontal="center" vertical="center" wrapText="1"/>
    </xf>
    <xf numFmtId="164" fontId="39" fillId="6" borderId="87" xfId="0" applyNumberFormat="1" applyFont="1" applyFill="1" applyBorder="1" applyAlignment="1">
      <alignment horizontal="center" vertical="center" wrapText="1"/>
    </xf>
    <xf numFmtId="0" fontId="50" fillId="2" borderId="87" xfId="0" applyFont="1" applyFill="1" applyBorder="1" applyAlignment="1">
      <alignment horizontal="left" vertical="center" wrapText="1"/>
    </xf>
    <xf numFmtId="0" fontId="35" fillId="2" borderId="87" xfId="0" applyFont="1" applyFill="1" applyBorder="1" applyAlignment="1">
      <alignment horizontal="left" vertical="center" wrapText="1"/>
    </xf>
    <xf numFmtId="0" fontId="36" fillId="6" borderId="87" xfId="0" applyFont="1" applyFill="1" applyBorder="1" applyAlignment="1">
      <alignment horizontal="left" vertical="center" wrapText="1"/>
    </xf>
    <xf numFmtId="0" fontId="32" fillId="0" borderId="68" xfId="10" applyFont="1" applyBorder="1" applyAlignment="1">
      <alignment horizontal="center" vertical="center" wrapText="1"/>
    </xf>
  </cellXfs>
  <cellStyles count="13">
    <cellStyle name="Lien hypertexte" xfId="1" builtinId="8" hidden="1"/>
    <cellStyle name="Lien hypertexte" xfId="3" builtinId="8" hidden="1"/>
    <cellStyle name="Lien hypertexte" xfId="5" builtinId="8" hidden="1"/>
    <cellStyle name="Lien hypertexte" xfId="7" builtinId="8" hidden="1"/>
    <cellStyle name="Lien hypertexte visité" xfId="2" builtinId="9" hidden="1"/>
    <cellStyle name="Lien hypertexte visité" xfId="4" builtinId="9" hidden="1"/>
    <cellStyle name="Lien hypertexte visité" xfId="6" builtinId="9" hidden="1"/>
    <cellStyle name="Lien hypertexte visité" xfId="8" builtinId="9" hidden="1"/>
    <cellStyle name="Monétaire" xfId="12" builtinId="4"/>
    <cellStyle name="Normal" xfId="0" builtinId="0"/>
    <cellStyle name="Normal 2" xfId="10" xr:uid="{014C7E34-EBEB-4FBC-AE35-5EEC7B8ABF71}"/>
    <cellStyle name="Normal_AO_CONTROLE" xfId="9" xr:uid="{A261400E-E3F9-4BF9-9AEF-5F9A63D4CFB1}"/>
    <cellStyle name="Normal_Bd prix 8B2652-vers 2" xfId="11" xr:uid="{05CC183C-9197-4709-B7D2-30623984992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636BB0-4730-4788-BCF9-D23394E29421}">
  <dimension ref="A1:G11"/>
  <sheetViews>
    <sheetView workbookViewId="0">
      <selection activeCell="A2" sqref="A2:G2"/>
    </sheetView>
  </sheetViews>
  <sheetFormatPr baseColWidth="10" defaultRowHeight="14.4" x14ac:dyDescent="0.3"/>
  <cols>
    <col min="3" max="3" width="18.6640625" customWidth="1"/>
    <col min="7" max="7" width="23.6640625" customWidth="1"/>
  </cols>
  <sheetData>
    <row r="1" spans="1:7" ht="67.2" customHeight="1" thickBot="1" x14ac:dyDescent="0.35">
      <c r="A1" s="214" t="s">
        <v>322</v>
      </c>
      <c r="B1" s="215"/>
      <c r="C1" s="215"/>
      <c r="D1" s="215"/>
      <c r="E1" s="215"/>
      <c r="F1" s="215"/>
      <c r="G1" s="216"/>
    </row>
    <row r="2" spans="1:7" ht="15.6" x14ac:dyDescent="0.3">
      <c r="A2" s="217" t="s">
        <v>240</v>
      </c>
      <c r="B2" s="217"/>
      <c r="C2" s="217"/>
      <c r="D2" s="217"/>
      <c r="E2" s="217"/>
      <c r="F2" s="217"/>
      <c r="G2" s="217"/>
    </row>
    <row r="3" spans="1:7" ht="28.2" customHeight="1" x14ac:dyDescent="0.3">
      <c r="A3" s="77"/>
      <c r="B3" s="77"/>
      <c r="C3" s="77"/>
      <c r="D3" s="77"/>
      <c r="E3" s="77"/>
      <c r="F3" s="77"/>
      <c r="G3" s="77"/>
    </row>
    <row r="4" spans="1:7" ht="20.399999999999999" customHeight="1" x14ac:dyDescent="0.3">
      <c r="A4" s="78"/>
      <c r="B4" s="79" t="s">
        <v>241</v>
      </c>
      <c r="C4" s="79" t="s">
        <v>240</v>
      </c>
      <c r="D4" s="79"/>
      <c r="E4" s="79"/>
      <c r="F4" s="79"/>
      <c r="G4" s="78"/>
    </row>
    <row r="5" spans="1:7" ht="20.399999999999999" customHeight="1" x14ac:dyDescent="0.3">
      <c r="A5" s="78"/>
      <c r="B5" s="79" t="s">
        <v>242</v>
      </c>
      <c r="C5" s="79" t="s">
        <v>263</v>
      </c>
      <c r="D5" s="79" t="s">
        <v>243</v>
      </c>
      <c r="E5" s="79"/>
      <c r="F5" s="79"/>
      <c r="G5" s="78"/>
    </row>
    <row r="6" spans="1:7" ht="20.399999999999999" customHeight="1" x14ac:dyDescent="0.3">
      <c r="A6" s="78"/>
      <c r="B6" s="79" t="s">
        <v>244</v>
      </c>
      <c r="C6" s="79" t="s">
        <v>251</v>
      </c>
      <c r="D6" s="79" t="s">
        <v>243</v>
      </c>
      <c r="E6" s="79"/>
      <c r="F6" s="79"/>
      <c r="G6" s="78"/>
    </row>
    <row r="7" spans="1:7" ht="20.399999999999999" customHeight="1" x14ac:dyDescent="0.3">
      <c r="A7" s="77"/>
      <c r="B7" s="79" t="s">
        <v>245</v>
      </c>
      <c r="C7" s="79" t="s">
        <v>252</v>
      </c>
      <c r="D7" s="79" t="s">
        <v>248</v>
      </c>
      <c r="E7" s="79"/>
      <c r="F7" s="79"/>
      <c r="G7" s="78"/>
    </row>
    <row r="8" spans="1:7" ht="20.399999999999999" customHeight="1" x14ac:dyDescent="0.3">
      <c r="A8" s="77"/>
      <c r="B8" s="79" t="s">
        <v>254</v>
      </c>
      <c r="C8" s="79" t="s">
        <v>253</v>
      </c>
      <c r="D8" s="79" t="s">
        <v>248</v>
      </c>
      <c r="E8" s="79"/>
      <c r="F8" s="79"/>
      <c r="G8" s="78"/>
    </row>
    <row r="9" spans="1:7" ht="20.399999999999999" customHeight="1" x14ac:dyDescent="0.3">
      <c r="A9" s="77"/>
      <c r="B9" s="79" t="s">
        <v>255</v>
      </c>
      <c r="C9" s="79" t="s">
        <v>246</v>
      </c>
      <c r="D9" s="79"/>
      <c r="E9" s="79"/>
      <c r="F9" s="79"/>
      <c r="G9" s="78"/>
    </row>
    <row r="10" spans="1:7" ht="3" customHeight="1" x14ac:dyDescent="0.3">
      <c r="A10" s="77"/>
      <c r="B10" s="79"/>
      <c r="C10" s="79"/>
      <c r="D10" s="79"/>
      <c r="E10" s="79"/>
      <c r="F10" s="79"/>
      <c r="G10" s="78"/>
    </row>
    <row r="11" spans="1:7" x14ac:dyDescent="0.3">
      <c r="A11" s="77"/>
      <c r="B11" s="77"/>
      <c r="C11" s="218" t="s">
        <v>247</v>
      </c>
      <c r="D11" s="218"/>
      <c r="E11" s="218"/>
      <c r="F11" s="218"/>
      <c r="G11" s="218"/>
    </row>
  </sheetData>
  <mergeCells count="3">
    <mergeCell ref="A1:G1"/>
    <mergeCell ref="A2:G2"/>
    <mergeCell ref="C11:G11"/>
  </mergeCells>
  <phoneticPr fontId="18"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F7B0F7-8E4D-4248-9CFC-2A860A17A10B}">
  <dimension ref="B1:G53"/>
  <sheetViews>
    <sheetView topLeftCell="A67" zoomScale="80" zoomScaleNormal="80" workbookViewId="0">
      <selection activeCell="B1" sqref="B1:F1"/>
    </sheetView>
  </sheetViews>
  <sheetFormatPr baseColWidth="10" defaultRowHeight="14.4" x14ac:dyDescent="0.3"/>
  <cols>
    <col min="2" max="2" width="78.44140625" customWidth="1"/>
    <col min="3" max="3" width="19.5546875" customWidth="1"/>
    <col min="4" max="4" width="16.109375" style="92" customWidth="1"/>
    <col min="5" max="5" width="16.44140625" customWidth="1"/>
    <col min="6" max="6" width="16.44140625" style="92" customWidth="1"/>
  </cols>
  <sheetData>
    <row r="1" spans="2:7" ht="54" customHeight="1" thickBot="1" x14ac:dyDescent="0.35">
      <c r="B1" s="214" t="s">
        <v>321</v>
      </c>
      <c r="C1" s="231"/>
      <c r="D1" s="231"/>
      <c r="E1" s="231"/>
      <c r="F1" s="232"/>
      <c r="G1" s="147"/>
    </row>
    <row r="2" spans="2:7" x14ac:dyDescent="0.3">
      <c r="B2" s="68"/>
    </row>
    <row r="3" spans="2:7" ht="39" customHeight="1" thickBot="1" x14ac:dyDescent="0.35">
      <c r="B3" s="233" t="s">
        <v>264</v>
      </c>
      <c r="C3" s="233"/>
      <c r="D3" s="233"/>
      <c r="E3" s="233"/>
      <c r="F3" s="233"/>
    </row>
    <row r="4" spans="2:7" ht="56.4" customHeight="1" thickBot="1" x14ac:dyDescent="0.35">
      <c r="B4" s="1" t="s">
        <v>10</v>
      </c>
      <c r="C4" s="70" t="s">
        <v>228</v>
      </c>
      <c r="D4" s="93" t="s">
        <v>229</v>
      </c>
      <c r="E4" s="2" t="s">
        <v>235</v>
      </c>
      <c r="F4" s="99" t="s">
        <v>282</v>
      </c>
    </row>
    <row r="5" spans="2:7" ht="28.95" customHeight="1" thickBot="1" x14ac:dyDescent="0.35">
      <c r="B5" s="234" t="s">
        <v>268</v>
      </c>
      <c r="C5" s="235"/>
      <c r="D5" s="235"/>
      <c r="E5" s="235"/>
      <c r="F5" s="236"/>
    </row>
    <row r="6" spans="2:7" ht="24" customHeight="1" thickBot="1" x14ac:dyDescent="0.35">
      <c r="B6" s="239" t="s">
        <v>230</v>
      </c>
      <c r="C6" s="240"/>
      <c r="D6" s="240"/>
      <c r="E6" s="240"/>
      <c r="F6" s="241"/>
    </row>
    <row r="7" spans="2:7" ht="23.25" customHeight="1" thickBot="1" x14ac:dyDescent="0.35">
      <c r="B7" s="225" t="s">
        <v>16</v>
      </c>
      <c r="C7" s="226"/>
      <c r="D7" s="226"/>
      <c r="E7" s="226"/>
      <c r="F7" s="227"/>
    </row>
    <row r="8" spans="2:7" ht="23.25" customHeight="1" thickBot="1" x14ac:dyDescent="0.35">
      <c r="B8" s="4" t="s">
        <v>11</v>
      </c>
      <c r="C8" s="69" t="s">
        <v>231</v>
      </c>
      <c r="D8" s="94"/>
      <c r="E8" s="5"/>
      <c r="F8" s="100"/>
    </row>
    <row r="9" spans="2:7" ht="35.25" customHeight="1" thickBot="1" x14ac:dyDescent="0.35">
      <c r="B9" s="4" t="s">
        <v>12</v>
      </c>
      <c r="C9" s="69" t="s">
        <v>231</v>
      </c>
      <c r="D9" s="94"/>
      <c r="E9" s="5"/>
      <c r="F9" s="100"/>
    </row>
    <row r="10" spans="2:7" ht="48" customHeight="1" thickBot="1" x14ac:dyDescent="0.35">
      <c r="B10" s="4" t="s">
        <v>13</v>
      </c>
      <c r="C10" s="69" t="s">
        <v>231</v>
      </c>
      <c r="D10" s="94"/>
      <c r="E10" s="5"/>
      <c r="F10" s="100"/>
    </row>
    <row r="11" spans="2:7" ht="32.25" customHeight="1" thickBot="1" x14ac:dyDescent="0.35">
      <c r="B11" s="4" t="s">
        <v>14</v>
      </c>
      <c r="C11" s="69" t="s">
        <v>231</v>
      </c>
      <c r="D11" s="94"/>
      <c r="E11" s="5"/>
      <c r="F11" s="100"/>
    </row>
    <row r="12" spans="2:7" ht="37.5" customHeight="1" thickBot="1" x14ac:dyDescent="0.35">
      <c r="B12" s="4" t="s">
        <v>28</v>
      </c>
      <c r="C12" s="69" t="s">
        <v>231</v>
      </c>
      <c r="D12" s="94"/>
      <c r="E12" s="5"/>
      <c r="F12" s="100"/>
    </row>
    <row r="13" spans="2:7" ht="33.75" customHeight="1" thickBot="1" x14ac:dyDescent="0.35">
      <c r="B13" s="4" t="s">
        <v>15</v>
      </c>
      <c r="C13" s="69" t="s">
        <v>231</v>
      </c>
      <c r="D13" s="94"/>
      <c r="E13" s="5"/>
      <c r="F13" s="100"/>
    </row>
    <row r="14" spans="2:7" ht="26.25" customHeight="1" thickBot="1" x14ac:dyDescent="0.35">
      <c r="B14" s="228" t="s">
        <v>17</v>
      </c>
      <c r="C14" s="229"/>
      <c r="D14" s="229"/>
      <c r="E14" s="229"/>
      <c r="F14" s="230"/>
    </row>
    <row r="15" spans="2:7" ht="31.5" customHeight="1" thickBot="1" x14ac:dyDescent="0.35">
      <c r="B15" s="4" t="s">
        <v>18</v>
      </c>
      <c r="C15" s="69" t="s">
        <v>231</v>
      </c>
      <c r="D15" s="94"/>
      <c r="E15" s="5"/>
      <c r="F15" s="100"/>
    </row>
    <row r="16" spans="2:7" ht="23.25" customHeight="1" thickBot="1" x14ac:dyDescent="0.35">
      <c r="B16" s="4" t="s">
        <v>19</v>
      </c>
      <c r="C16" s="69" t="s">
        <v>231</v>
      </c>
      <c r="D16" s="94"/>
      <c r="E16" s="5"/>
      <c r="F16" s="100"/>
    </row>
    <row r="17" spans="2:6" ht="30" customHeight="1" thickBot="1" x14ac:dyDescent="0.35">
      <c r="B17" s="4" t="s">
        <v>20</v>
      </c>
      <c r="C17" s="69" t="s">
        <v>231</v>
      </c>
      <c r="D17" s="94"/>
      <c r="E17" s="5"/>
      <c r="F17" s="100"/>
    </row>
    <row r="18" spans="2:6" ht="52.5" customHeight="1" thickBot="1" x14ac:dyDescent="0.35">
      <c r="B18" s="4" t="s">
        <v>21</v>
      </c>
      <c r="C18" s="69" t="s">
        <v>231</v>
      </c>
      <c r="D18" s="94"/>
      <c r="E18" s="5"/>
      <c r="F18" s="100"/>
    </row>
    <row r="19" spans="2:6" ht="36" customHeight="1" thickBot="1" x14ac:dyDescent="0.35">
      <c r="B19" s="4" t="s">
        <v>24</v>
      </c>
      <c r="C19" s="69" t="s">
        <v>231</v>
      </c>
      <c r="D19" s="94"/>
      <c r="E19" s="5"/>
      <c r="F19" s="100"/>
    </row>
    <row r="20" spans="2:6" ht="39" customHeight="1" thickBot="1" x14ac:dyDescent="0.35">
      <c r="B20" s="4" t="s">
        <v>22</v>
      </c>
      <c r="C20" s="69" t="s">
        <v>231</v>
      </c>
      <c r="D20" s="94"/>
      <c r="E20" s="5"/>
      <c r="F20" s="100"/>
    </row>
    <row r="21" spans="2:6" ht="21.6" customHeight="1" thickBot="1" x14ac:dyDescent="0.35">
      <c r="B21" s="104" t="s">
        <v>259</v>
      </c>
      <c r="C21" s="105"/>
      <c r="D21" s="114" t="e">
        <f>#REF!+#REF!+#REF!+#REF!+#REF!+D20+D19+D18+D17+D16+D13+D12+D11+D10+D9+D8</f>
        <v>#REF!</v>
      </c>
      <c r="E21" s="113"/>
      <c r="F21" s="114" t="e">
        <f>#REF!+#REF!+#REF!+#REF!+#REF!+F20+F19+F18+F17+F16+F13+F12+F11+F10+F9+F8</f>
        <v>#REF!</v>
      </c>
    </row>
    <row r="22" spans="2:6" ht="21.6" customHeight="1" thickBot="1" x14ac:dyDescent="0.35">
      <c r="B22" s="104" t="s">
        <v>266</v>
      </c>
      <c r="C22" s="105"/>
      <c r="D22" s="114" t="e">
        <f>D21*3</f>
        <v>#REF!</v>
      </c>
      <c r="E22" s="113"/>
      <c r="F22" s="114" t="e">
        <f>F21*3</f>
        <v>#REF!</v>
      </c>
    </row>
    <row r="23" spans="2:6" s="89" customFormat="1" ht="21.6" customHeight="1" x14ac:dyDescent="0.3">
      <c r="B23" s="86"/>
      <c r="C23" s="87"/>
      <c r="D23" s="97"/>
      <c r="E23" s="88"/>
      <c r="F23" s="98"/>
    </row>
    <row r="24" spans="2:6" ht="42.6" customHeight="1" thickBot="1" x14ac:dyDescent="0.35">
      <c r="B24" s="237" t="s">
        <v>267</v>
      </c>
      <c r="C24" s="238"/>
      <c r="D24" s="238"/>
      <c r="E24" s="238"/>
      <c r="F24" s="238"/>
    </row>
    <row r="25" spans="2:6" ht="24" customHeight="1" thickBot="1" x14ac:dyDescent="0.35">
      <c r="B25" s="219" t="s">
        <v>230</v>
      </c>
      <c r="C25" s="220"/>
      <c r="D25" s="220"/>
      <c r="E25" s="220"/>
      <c r="F25" s="221"/>
    </row>
    <row r="26" spans="2:6" ht="21.75" customHeight="1" thickBot="1" x14ac:dyDescent="0.35">
      <c r="B26" s="225" t="s">
        <v>16</v>
      </c>
      <c r="C26" s="226"/>
      <c r="D26" s="226"/>
      <c r="E26" s="226"/>
      <c r="F26" s="227"/>
    </row>
    <row r="27" spans="2:6" ht="21" customHeight="1" thickBot="1" x14ac:dyDescent="0.35">
      <c r="B27" s="4" t="s">
        <v>11</v>
      </c>
      <c r="C27" s="69" t="s">
        <v>232</v>
      </c>
      <c r="D27" s="94"/>
      <c r="E27" s="5"/>
      <c r="F27" s="100"/>
    </row>
    <row r="28" spans="2:6" ht="21.75" customHeight="1" thickBot="1" x14ac:dyDescent="0.35">
      <c r="B28" s="4" t="s">
        <v>12</v>
      </c>
      <c r="C28" s="69" t="s">
        <v>232</v>
      </c>
      <c r="D28" s="94"/>
      <c r="E28" s="5"/>
      <c r="F28" s="100"/>
    </row>
    <row r="29" spans="2:6" ht="27" thickBot="1" x14ac:dyDescent="0.35">
      <c r="B29" s="4" t="s">
        <v>13</v>
      </c>
      <c r="C29" s="69" t="s">
        <v>232</v>
      </c>
      <c r="D29" s="94"/>
      <c r="E29" s="5"/>
      <c r="F29" s="100"/>
    </row>
    <row r="30" spans="2:6" ht="16.2" thickBot="1" x14ac:dyDescent="0.35">
      <c r="B30" s="4" t="s">
        <v>14</v>
      </c>
      <c r="C30" s="69" t="s">
        <v>232</v>
      </c>
      <c r="D30" s="94"/>
      <c r="E30" s="5"/>
      <c r="F30" s="100"/>
    </row>
    <row r="31" spans="2:6" ht="16.2" thickBot="1" x14ac:dyDescent="0.35">
      <c r="B31" s="4" t="s">
        <v>28</v>
      </c>
      <c r="C31" s="69" t="s">
        <v>232</v>
      </c>
      <c r="D31" s="94"/>
      <c r="E31" s="5"/>
      <c r="F31" s="100"/>
    </row>
    <row r="32" spans="2:6" ht="16.2" thickBot="1" x14ac:dyDescent="0.35">
      <c r="B32" s="4" t="s">
        <v>15</v>
      </c>
      <c r="C32" s="69" t="s">
        <v>232</v>
      </c>
      <c r="D32" s="94"/>
      <c r="E32" s="5"/>
      <c r="F32" s="100"/>
    </row>
    <row r="33" spans="2:6" ht="15" thickBot="1" x14ac:dyDescent="0.35">
      <c r="B33" s="228" t="s">
        <v>17</v>
      </c>
      <c r="C33" s="229"/>
      <c r="D33" s="229"/>
      <c r="E33" s="229"/>
      <c r="F33" s="230"/>
    </row>
    <row r="34" spans="2:6" ht="16.2" thickBot="1" x14ac:dyDescent="0.35">
      <c r="B34" s="4" t="s">
        <v>18</v>
      </c>
      <c r="C34" s="69" t="s">
        <v>232</v>
      </c>
      <c r="D34" s="94"/>
      <c r="E34" s="5"/>
      <c r="F34" s="100"/>
    </row>
    <row r="35" spans="2:6" ht="16.2" thickBot="1" x14ac:dyDescent="0.35">
      <c r="B35" s="4" t="s">
        <v>19</v>
      </c>
      <c r="C35" s="69" t="s">
        <v>232</v>
      </c>
      <c r="D35" s="94"/>
      <c r="E35" s="5"/>
      <c r="F35" s="100"/>
    </row>
    <row r="36" spans="2:6" ht="29.25" customHeight="1" thickBot="1" x14ac:dyDescent="0.35">
      <c r="B36" s="4" t="s">
        <v>20</v>
      </c>
      <c r="C36" s="69" t="s">
        <v>232</v>
      </c>
      <c r="D36" s="94"/>
      <c r="E36" s="5"/>
      <c r="F36" s="100"/>
    </row>
    <row r="37" spans="2:6" ht="39" customHeight="1" thickBot="1" x14ac:dyDescent="0.35">
      <c r="B37" s="4" t="s">
        <v>21</v>
      </c>
      <c r="C37" s="69" t="s">
        <v>232</v>
      </c>
      <c r="D37" s="94"/>
      <c r="E37" s="5"/>
      <c r="F37" s="100"/>
    </row>
    <row r="38" spans="2:6" ht="27" thickBot="1" x14ac:dyDescent="0.35">
      <c r="B38" s="4" t="s">
        <v>24</v>
      </c>
      <c r="C38" s="69" t="s">
        <v>232</v>
      </c>
      <c r="D38" s="94"/>
      <c r="E38" s="5"/>
      <c r="F38" s="100"/>
    </row>
    <row r="39" spans="2:6" ht="27" thickBot="1" x14ac:dyDescent="0.35">
      <c r="B39" s="4" t="s">
        <v>22</v>
      </c>
      <c r="C39" s="69" t="s">
        <v>232</v>
      </c>
      <c r="D39" s="94"/>
      <c r="E39" s="5"/>
      <c r="F39" s="100"/>
    </row>
    <row r="40" spans="2:6" s="213" customFormat="1" ht="15" thickBot="1" x14ac:dyDescent="0.35">
      <c r="B40" s="104" t="s">
        <v>260</v>
      </c>
      <c r="C40" s="210"/>
      <c r="D40" s="211" t="e">
        <f>D39+D37+D35+D34+D32+D27+D26+D25+D24+D23+#REF!+#REF!+#REF!+#REF!+#REF!+#REF!</f>
        <v>#REF!</v>
      </c>
      <c r="E40" s="212"/>
      <c r="F40" s="211" t="e">
        <f>F39+F37+F35+F34+F32+F27+F26+F25+F24+F23+#REF!+#REF!+#REF!+#REF!+#REF!+#REF!</f>
        <v>#REF!</v>
      </c>
    </row>
    <row r="41" spans="2:6" s="213" customFormat="1" ht="15" thickBot="1" x14ac:dyDescent="0.35">
      <c r="B41" s="104" t="s">
        <v>287</v>
      </c>
      <c r="C41" s="210"/>
      <c r="D41" s="211" t="e">
        <f>D40*3</f>
        <v>#REF!</v>
      </c>
      <c r="E41" s="212"/>
      <c r="F41" s="211" t="e">
        <f>F40*3</f>
        <v>#REF!</v>
      </c>
    </row>
    <row r="42" spans="2:6" ht="42.6" customHeight="1" thickBot="1" x14ac:dyDescent="0.35">
      <c r="B42" s="242" t="s">
        <v>304</v>
      </c>
      <c r="C42" s="243"/>
      <c r="D42" s="243"/>
      <c r="E42" s="243"/>
      <c r="F42" s="243"/>
    </row>
    <row r="43" spans="2:6" ht="18.600000000000001" customHeight="1" thickBot="1" x14ac:dyDescent="0.35">
      <c r="B43" s="222" t="s">
        <v>286</v>
      </c>
      <c r="C43" s="223"/>
      <c r="D43" s="223"/>
      <c r="E43" s="223"/>
      <c r="F43" s="224"/>
    </row>
    <row r="44" spans="2:6" ht="39" customHeight="1" thickBot="1" x14ac:dyDescent="0.35">
      <c r="B44" s="209" t="s">
        <v>305</v>
      </c>
      <c r="C44" s="69" t="s">
        <v>256</v>
      </c>
      <c r="D44" s="94"/>
      <c r="E44" s="5"/>
      <c r="F44" s="100"/>
    </row>
    <row r="45" spans="2:6" ht="22.2" customHeight="1" thickBot="1" x14ac:dyDescent="0.35">
      <c r="B45" s="222" t="s">
        <v>285</v>
      </c>
      <c r="C45" s="223"/>
      <c r="D45" s="223"/>
      <c r="E45" s="223"/>
      <c r="F45" s="224"/>
    </row>
    <row r="46" spans="2:6" ht="25.5" customHeight="1" thickBot="1" x14ac:dyDescent="0.35">
      <c r="B46" s="4" t="s">
        <v>283</v>
      </c>
      <c r="C46" s="41">
        <v>360</v>
      </c>
      <c r="D46" s="90"/>
      <c r="E46" s="38"/>
      <c r="F46" s="101"/>
    </row>
    <row r="47" spans="2:6" ht="20.25" customHeight="1" thickBot="1" x14ac:dyDescent="0.35">
      <c r="B47" s="7" t="s">
        <v>25</v>
      </c>
      <c r="C47" s="41">
        <v>360</v>
      </c>
      <c r="D47" s="95"/>
      <c r="E47" s="71"/>
      <c r="F47" s="102"/>
    </row>
    <row r="48" spans="2:6" ht="15" thickBot="1" x14ac:dyDescent="0.35">
      <c r="B48" s="219" t="s">
        <v>23</v>
      </c>
      <c r="C48" s="220"/>
      <c r="D48" s="220"/>
      <c r="E48" s="220"/>
      <c r="F48" s="221"/>
    </row>
    <row r="49" spans="2:6" ht="23.4" customHeight="1" thickBot="1" x14ac:dyDescent="0.35">
      <c r="B49" s="4" t="s">
        <v>284</v>
      </c>
      <c r="C49" s="69" t="s">
        <v>4</v>
      </c>
      <c r="D49" s="96"/>
      <c r="E49" s="6"/>
      <c r="F49" s="103"/>
    </row>
    <row r="50" spans="2:6" ht="15" thickBot="1" x14ac:dyDescent="0.35">
      <c r="B50" s="219" t="s">
        <v>257</v>
      </c>
      <c r="C50" s="220"/>
      <c r="D50" s="220"/>
      <c r="E50" s="220"/>
      <c r="F50" s="221"/>
    </row>
    <row r="51" spans="2:6" ht="24.6" customHeight="1" thickBot="1" x14ac:dyDescent="0.35">
      <c r="B51" s="111" t="s">
        <v>258</v>
      </c>
      <c r="C51" s="112" t="s">
        <v>288</v>
      </c>
      <c r="D51" s="106"/>
      <c r="E51" s="113"/>
      <c r="F51" s="114"/>
    </row>
    <row r="52" spans="2:6" ht="15" thickBot="1" x14ac:dyDescent="0.35">
      <c r="B52" s="115" t="s">
        <v>306</v>
      </c>
    </row>
    <row r="53" spans="2:6" ht="21.6" customHeight="1" thickBot="1" x14ac:dyDescent="0.35">
      <c r="B53" s="115" t="s">
        <v>307</v>
      </c>
      <c r="C53" s="70"/>
      <c r="D53" s="116" t="e">
        <f>#REF!+D22</f>
        <v>#REF!</v>
      </c>
      <c r="E53" s="117"/>
      <c r="F53" s="116" t="e">
        <f>#REF!+F22</f>
        <v>#REF!</v>
      </c>
    </row>
  </sheetData>
  <mergeCells count="15">
    <mergeCell ref="B14:F14"/>
    <mergeCell ref="B1:F1"/>
    <mergeCell ref="B25:F25"/>
    <mergeCell ref="B43:F43"/>
    <mergeCell ref="B3:F3"/>
    <mergeCell ref="B5:F5"/>
    <mergeCell ref="B24:F24"/>
    <mergeCell ref="B6:F6"/>
    <mergeCell ref="B7:F7"/>
    <mergeCell ref="B42:F42"/>
    <mergeCell ref="B48:F48"/>
    <mergeCell ref="B50:F50"/>
    <mergeCell ref="B45:F45"/>
    <mergeCell ref="B26:F26"/>
    <mergeCell ref="B33:F33"/>
  </mergeCells>
  <pageMargins left="0.7" right="0.7" top="0.75" bottom="0.75" header="0.3" footer="0.3"/>
  <pageSetup paperSize="9" orientation="portrait" verticalDpi="0"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42003A-1615-4974-A1F5-4EE7B1008944}">
  <dimension ref="A1:E16"/>
  <sheetViews>
    <sheetView workbookViewId="0">
      <selection sqref="A1:C1"/>
    </sheetView>
  </sheetViews>
  <sheetFormatPr baseColWidth="10" defaultRowHeight="14.4" x14ac:dyDescent="0.3"/>
  <cols>
    <col min="1" max="1" width="78.44140625" customWidth="1"/>
    <col min="2" max="2" width="13.109375" customWidth="1"/>
    <col min="3" max="3" width="21.109375" customWidth="1"/>
  </cols>
  <sheetData>
    <row r="1" spans="1:5" ht="43.95" customHeight="1" thickBot="1" x14ac:dyDescent="0.35">
      <c r="A1" s="250" t="s">
        <v>321</v>
      </c>
      <c r="B1" s="251"/>
      <c r="C1" s="252"/>
      <c r="D1" s="148"/>
      <c r="E1" s="149"/>
    </row>
    <row r="2" spans="1:5" ht="15" thickBot="1" x14ac:dyDescent="0.35">
      <c r="A2" s="68"/>
    </row>
    <row r="3" spans="1:5" ht="39" customHeight="1" thickBot="1" x14ac:dyDescent="0.35">
      <c r="A3" s="247" t="s">
        <v>269</v>
      </c>
      <c r="B3" s="248"/>
      <c r="C3" s="249"/>
    </row>
    <row r="4" spans="1:5" ht="15" thickBot="1" x14ac:dyDescent="0.35">
      <c r="A4" s="1" t="s">
        <v>10</v>
      </c>
      <c r="B4" s="2" t="s">
        <v>233</v>
      </c>
      <c r="C4" s="3" t="s">
        <v>234</v>
      </c>
    </row>
    <row r="5" spans="1:5" ht="15" thickBot="1" x14ac:dyDescent="0.35">
      <c r="A5" s="80"/>
      <c r="B5" s="81"/>
      <c r="C5" s="82"/>
    </row>
    <row r="6" spans="1:5" ht="39" customHeight="1" x14ac:dyDescent="0.3">
      <c r="A6" s="244" t="s">
        <v>270</v>
      </c>
      <c r="B6" s="245"/>
      <c r="C6" s="246"/>
    </row>
    <row r="7" spans="1:5" ht="38.25" customHeight="1" thickBot="1" x14ac:dyDescent="0.35">
      <c r="A7" s="72" t="s">
        <v>272</v>
      </c>
      <c r="B7" s="73" t="s">
        <v>236</v>
      </c>
      <c r="C7" s="74"/>
    </row>
    <row r="8" spans="1:5" ht="38.25" customHeight="1" thickBot="1" x14ac:dyDescent="0.35">
      <c r="A8" s="72" t="s">
        <v>273</v>
      </c>
      <c r="B8" s="73" t="s">
        <v>236</v>
      </c>
      <c r="C8" s="74"/>
    </row>
    <row r="9" spans="1:5" ht="15" thickBot="1" x14ac:dyDescent="0.35">
      <c r="A9" s="80"/>
      <c r="B9" s="81"/>
      <c r="C9" s="82"/>
    </row>
    <row r="10" spans="1:5" ht="39" customHeight="1" x14ac:dyDescent="0.3">
      <c r="A10" s="244" t="s">
        <v>271</v>
      </c>
      <c r="B10" s="245"/>
      <c r="C10" s="246"/>
    </row>
    <row r="11" spans="1:5" ht="38.25" customHeight="1" thickBot="1" x14ac:dyDescent="0.35">
      <c r="A11" s="72" t="s">
        <v>272</v>
      </c>
      <c r="B11" s="73" t="s">
        <v>236</v>
      </c>
      <c r="C11" s="74"/>
    </row>
    <row r="12" spans="1:5" ht="38.25" customHeight="1" thickBot="1" x14ac:dyDescent="0.35">
      <c r="A12" s="72" t="s">
        <v>273</v>
      </c>
      <c r="B12" s="73" t="s">
        <v>236</v>
      </c>
      <c r="C12" s="74"/>
    </row>
    <row r="13" spans="1:5" ht="15" thickBot="1" x14ac:dyDescent="0.35">
      <c r="A13" s="80"/>
      <c r="B13" s="81"/>
      <c r="C13" s="82"/>
    </row>
    <row r="14" spans="1:5" ht="39" customHeight="1" x14ac:dyDescent="0.3">
      <c r="A14" s="244" t="s">
        <v>239</v>
      </c>
      <c r="B14" s="245"/>
      <c r="C14" s="246"/>
    </row>
    <row r="15" spans="1:5" ht="38.25" customHeight="1" thickBot="1" x14ac:dyDescent="0.35">
      <c r="A15" s="72" t="s">
        <v>249</v>
      </c>
      <c r="B15" s="73" t="s">
        <v>236</v>
      </c>
      <c r="C15" s="74"/>
    </row>
    <row r="16" spans="1:5" ht="15" thickBot="1" x14ac:dyDescent="0.35">
      <c r="A16" s="83" t="s">
        <v>250</v>
      </c>
      <c r="B16" s="84"/>
      <c r="C16" s="85"/>
    </row>
  </sheetData>
  <mergeCells count="5">
    <mergeCell ref="A14:C14"/>
    <mergeCell ref="A10:C10"/>
    <mergeCell ref="A6:C6"/>
    <mergeCell ref="A3:C3"/>
    <mergeCell ref="A1:C1"/>
  </mergeCell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J259"/>
  <sheetViews>
    <sheetView workbookViewId="0">
      <selection activeCell="B1" sqref="B1:F1"/>
    </sheetView>
  </sheetViews>
  <sheetFormatPr baseColWidth="10" defaultRowHeight="14.4" x14ac:dyDescent="0.3"/>
  <cols>
    <col min="2" max="2" width="90.33203125" customWidth="1"/>
    <col min="3" max="3" width="9.6640625" customWidth="1"/>
    <col min="4" max="4" width="11.44140625" customWidth="1"/>
    <col min="5" max="5" width="11.33203125" customWidth="1"/>
    <col min="6" max="6" width="17.44140625" style="150" bestFit="1" customWidth="1"/>
  </cols>
  <sheetData>
    <row r="1" spans="2:10" ht="52.2" customHeight="1" thickBot="1" x14ac:dyDescent="0.35">
      <c r="B1" s="214" t="s">
        <v>308</v>
      </c>
      <c r="C1" s="231"/>
      <c r="D1" s="231"/>
      <c r="E1" s="231"/>
      <c r="F1" s="232"/>
    </row>
    <row r="2" spans="2:10" ht="15" thickBot="1" x14ac:dyDescent="0.35"/>
    <row r="3" spans="2:10" ht="54.75" customHeight="1" thickBot="1" x14ac:dyDescent="0.35">
      <c r="B3" s="270" t="s">
        <v>262</v>
      </c>
      <c r="C3" s="271"/>
      <c r="D3" s="271"/>
      <c r="E3" s="271"/>
      <c r="F3" s="272"/>
      <c r="G3" s="15"/>
      <c r="H3" s="15"/>
      <c r="I3" s="15"/>
      <c r="J3" s="15"/>
    </row>
    <row r="4" spans="2:10" s="15" customFormat="1" ht="49.95" customHeight="1" thickBot="1" x14ac:dyDescent="0.35">
      <c r="B4" s="13" t="s">
        <v>0</v>
      </c>
      <c r="C4" s="14" t="s">
        <v>1</v>
      </c>
      <c r="D4" s="14" t="s">
        <v>2</v>
      </c>
      <c r="E4" s="14" t="s">
        <v>290</v>
      </c>
      <c r="F4" s="151" t="s">
        <v>291</v>
      </c>
    </row>
    <row r="5" spans="2:10" s="15" customFormat="1" ht="33.6" customHeight="1" thickBot="1" x14ac:dyDescent="0.35">
      <c r="B5" s="265" t="s">
        <v>309</v>
      </c>
      <c r="C5" s="266"/>
      <c r="D5" s="266"/>
      <c r="E5" s="266"/>
      <c r="F5" s="267"/>
    </row>
    <row r="6" spans="2:10" s="15" customFormat="1" ht="21.75" customHeight="1" x14ac:dyDescent="0.3">
      <c r="B6" s="253" t="s">
        <v>29</v>
      </c>
      <c r="C6" s="254"/>
      <c r="D6" s="254"/>
      <c r="E6" s="254"/>
      <c r="F6" s="255"/>
    </row>
    <row r="7" spans="2:10" s="15" customFormat="1" ht="19.5" customHeight="1" x14ac:dyDescent="0.3">
      <c r="B7" s="75" t="s">
        <v>30</v>
      </c>
      <c r="C7" s="17" t="s">
        <v>310</v>
      </c>
      <c r="D7" s="76"/>
      <c r="E7" s="76">
        <v>1</v>
      </c>
      <c r="F7" s="153">
        <f t="shared" ref="F7:F12" si="0">D7*E7</f>
        <v>0</v>
      </c>
    </row>
    <row r="8" spans="2:10" s="15" customFormat="1" ht="24" customHeight="1" x14ac:dyDescent="0.3">
      <c r="B8" s="18" t="s">
        <v>37</v>
      </c>
      <c r="C8" s="17" t="s">
        <v>310</v>
      </c>
      <c r="D8" s="20"/>
      <c r="E8" s="206">
        <v>5</v>
      </c>
      <c r="F8" s="153">
        <f t="shared" si="0"/>
        <v>0</v>
      </c>
    </row>
    <row r="9" spans="2:10" s="15" customFormat="1" ht="20.25" customHeight="1" x14ac:dyDescent="0.3">
      <c r="B9" s="26" t="s">
        <v>31</v>
      </c>
      <c r="C9" s="17" t="s">
        <v>310</v>
      </c>
      <c r="D9" s="20"/>
      <c r="E9" s="20">
        <v>1</v>
      </c>
      <c r="F9" s="153">
        <f t="shared" si="0"/>
        <v>0</v>
      </c>
    </row>
    <row r="10" spans="2:10" s="15" customFormat="1" ht="20.25" customHeight="1" x14ac:dyDescent="0.3">
      <c r="B10" s="26" t="s">
        <v>32</v>
      </c>
      <c r="C10" s="17" t="s">
        <v>35</v>
      </c>
      <c r="D10" s="17"/>
      <c r="E10" s="17">
        <v>1</v>
      </c>
      <c r="F10" s="153">
        <f t="shared" si="0"/>
        <v>0</v>
      </c>
    </row>
    <row r="11" spans="2:10" s="15" customFormat="1" ht="24" customHeight="1" x14ac:dyDescent="0.3">
      <c r="B11" s="26" t="s">
        <v>156</v>
      </c>
      <c r="C11" s="17" t="s">
        <v>310</v>
      </c>
      <c r="D11" s="17"/>
      <c r="E11" s="17">
        <v>1</v>
      </c>
      <c r="F11" s="153">
        <f t="shared" si="0"/>
        <v>0</v>
      </c>
    </row>
    <row r="12" spans="2:10" s="15" customFormat="1" ht="24" customHeight="1" thickBot="1" x14ac:dyDescent="0.35">
      <c r="B12" s="42" t="s">
        <v>157</v>
      </c>
      <c r="C12" s="17" t="s">
        <v>310</v>
      </c>
      <c r="D12" s="37"/>
      <c r="E12" s="37">
        <v>1</v>
      </c>
      <c r="F12" s="202">
        <f t="shared" si="0"/>
        <v>0</v>
      </c>
    </row>
    <row r="13" spans="2:10" s="15" customFormat="1" ht="24" customHeight="1" thickBot="1" x14ac:dyDescent="0.35">
      <c r="B13" s="256" t="s">
        <v>217</v>
      </c>
      <c r="C13" s="257"/>
      <c r="D13" s="257"/>
      <c r="E13" s="257"/>
      <c r="F13" s="258"/>
    </row>
    <row r="14" spans="2:10" s="39" customFormat="1" ht="24" customHeight="1" x14ac:dyDescent="0.3">
      <c r="B14" s="43" t="s">
        <v>224</v>
      </c>
      <c r="C14" s="40" t="s">
        <v>5</v>
      </c>
      <c r="D14" s="40"/>
      <c r="E14" s="40">
        <v>1</v>
      </c>
      <c r="F14" s="203">
        <f t="shared" ref="F14:F19" si="1">D14*E14</f>
        <v>0</v>
      </c>
    </row>
    <row r="15" spans="2:10" s="11" customFormat="1" ht="19.5" customHeight="1" x14ac:dyDescent="0.3">
      <c r="B15" s="33" t="s">
        <v>218</v>
      </c>
      <c r="C15" s="30" t="s">
        <v>5</v>
      </c>
      <c r="D15" s="30"/>
      <c r="E15" s="30">
        <v>1</v>
      </c>
      <c r="F15" s="153">
        <f t="shared" si="1"/>
        <v>0</v>
      </c>
    </row>
    <row r="16" spans="2:10" s="11" customFormat="1" ht="22.5" customHeight="1" x14ac:dyDescent="0.3">
      <c r="B16" s="33" t="s">
        <v>219</v>
      </c>
      <c r="C16" s="34" t="s">
        <v>5</v>
      </c>
      <c r="D16" s="34"/>
      <c r="E16" s="34">
        <v>1</v>
      </c>
      <c r="F16" s="153">
        <f t="shared" si="1"/>
        <v>0</v>
      </c>
    </row>
    <row r="17" spans="2:6" s="11" customFormat="1" ht="18" customHeight="1" x14ac:dyDescent="0.3">
      <c r="B17" s="33" t="s">
        <v>220</v>
      </c>
      <c r="C17" s="34" t="s">
        <v>5</v>
      </c>
      <c r="D17" s="34"/>
      <c r="E17" s="34">
        <v>1</v>
      </c>
      <c r="F17" s="153">
        <f t="shared" si="1"/>
        <v>0</v>
      </c>
    </row>
    <row r="18" spans="2:6" s="11" customFormat="1" ht="21.75" customHeight="1" x14ac:dyDescent="0.3">
      <c r="B18" s="33" t="s">
        <v>221</v>
      </c>
      <c r="C18" s="34" t="s">
        <v>5</v>
      </c>
      <c r="D18" s="34"/>
      <c r="E18" s="34">
        <v>1</v>
      </c>
      <c r="F18" s="153">
        <f t="shared" si="1"/>
        <v>0</v>
      </c>
    </row>
    <row r="19" spans="2:6" s="15" customFormat="1" ht="24" customHeight="1" thickBot="1" x14ac:dyDescent="0.35">
      <c r="B19" s="42" t="s">
        <v>223</v>
      </c>
      <c r="C19" s="37" t="s">
        <v>222</v>
      </c>
      <c r="D19" s="37"/>
      <c r="E19" s="37">
        <v>1</v>
      </c>
      <c r="F19" s="202">
        <f t="shared" si="1"/>
        <v>0</v>
      </c>
    </row>
    <row r="20" spans="2:6" s="15" customFormat="1" ht="17.25" customHeight="1" x14ac:dyDescent="0.3">
      <c r="B20" s="259" t="s">
        <v>33</v>
      </c>
      <c r="C20" s="260"/>
      <c r="D20" s="260"/>
      <c r="E20" s="260"/>
      <c r="F20" s="261"/>
    </row>
    <row r="21" spans="2:6" s="15" customFormat="1" ht="24" customHeight="1" x14ac:dyDescent="0.3">
      <c r="B21" s="26" t="s">
        <v>36</v>
      </c>
      <c r="C21" s="17" t="s">
        <v>310</v>
      </c>
      <c r="D21" s="17"/>
      <c r="E21" s="17">
        <v>1</v>
      </c>
      <c r="F21" s="153">
        <f t="shared" ref="F21:F24" si="2">D21*E21</f>
        <v>0</v>
      </c>
    </row>
    <row r="22" spans="2:6" s="15" customFormat="1" ht="24" customHeight="1" x14ac:dyDescent="0.3">
      <c r="B22" s="26" t="s">
        <v>34</v>
      </c>
      <c r="C22" s="17" t="s">
        <v>310</v>
      </c>
      <c r="D22" s="17"/>
      <c r="E22" s="17">
        <v>1</v>
      </c>
      <c r="F22" s="153">
        <f t="shared" si="2"/>
        <v>0</v>
      </c>
    </row>
    <row r="23" spans="2:6" s="15" customFormat="1" ht="24" customHeight="1" x14ac:dyDescent="0.3">
      <c r="B23" s="18" t="s">
        <v>9</v>
      </c>
      <c r="C23" s="17" t="s">
        <v>303</v>
      </c>
      <c r="D23" s="17"/>
      <c r="E23" s="17">
        <v>1</v>
      </c>
      <c r="F23" s="153">
        <f t="shared" si="2"/>
        <v>0</v>
      </c>
    </row>
    <row r="24" spans="2:6" s="15" customFormat="1" ht="21" customHeight="1" thickBot="1" x14ac:dyDescent="0.35">
      <c r="B24" s="18" t="s">
        <v>38</v>
      </c>
      <c r="C24" s="17" t="s">
        <v>5</v>
      </c>
      <c r="D24" s="17"/>
      <c r="E24" s="17">
        <v>1</v>
      </c>
      <c r="F24" s="202">
        <f t="shared" si="2"/>
        <v>0</v>
      </c>
    </row>
    <row r="25" spans="2:6" s="15" customFormat="1" ht="21" customHeight="1" thickBot="1" x14ac:dyDescent="0.35">
      <c r="B25" s="107"/>
      <c r="C25" s="108"/>
      <c r="D25" s="108"/>
      <c r="E25" s="108"/>
      <c r="F25" s="154"/>
    </row>
    <row r="26" spans="2:6" ht="28.2" customHeight="1" thickBot="1" x14ac:dyDescent="0.35">
      <c r="B26" s="262" t="s">
        <v>313</v>
      </c>
      <c r="C26" s="263"/>
      <c r="D26" s="263"/>
      <c r="E26" s="263"/>
      <c r="F26" s="264"/>
    </row>
    <row r="27" spans="2:6" s="15" customFormat="1" ht="21" customHeight="1" x14ac:dyDescent="0.3">
      <c r="B27" s="259" t="s">
        <v>57</v>
      </c>
      <c r="C27" s="260"/>
      <c r="D27" s="260"/>
      <c r="E27" s="260"/>
      <c r="F27" s="261"/>
    </row>
    <row r="28" spans="2:6" s="15" customFormat="1" ht="23.25" customHeight="1" x14ac:dyDescent="0.3">
      <c r="B28" s="288" t="s">
        <v>39</v>
      </c>
      <c r="C28" s="289"/>
      <c r="D28" s="289"/>
      <c r="E28" s="289"/>
      <c r="F28" s="290"/>
    </row>
    <row r="29" spans="2:6" s="15" customFormat="1" ht="28.8" x14ac:dyDescent="0.3">
      <c r="B29" s="54" t="s">
        <v>58</v>
      </c>
      <c r="C29" s="55" t="s">
        <v>6</v>
      </c>
      <c r="D29" s="121"/>
      <c r="E29" s="121">
        <v>1</v>
      </c>
      <c r="F29" s="155">
        <f t="shared" ref="F29:F31" si="3">D29*E29</f>
        <v>0</v>
      </c>
    </row>
    <row r="30" spans="2:6" s="15" customFormat="1" ht="28.8" x14ac:dyDescent="0.3">
      <c r="B30" s="52" t="s">
        <v>59</v>
      </c>
      <c r="C30" s="53" t="s">
        <v>6</v>
      </c>
      <c r="D30" s="122"/>
      <c r="E30" s="122">
        <v>1</v>
      </c>
      <c r="F30" s="155">
        <f t="shared" si="3"/>
        <v>0</v>
      </c>
    </row>
    <row r="31" spans="2:6" s="15" customFormat="1" ht="22.5" customHeight="1" x14ac:dyDescent="0.3">
      <c r="B31" s="49" t="s">
        <v>40</v>
      </c>
      <c r="C31" s="24" t="s">
        <v>6</v>
      </c>
      <c r="D31" s="123"/>
      <c r="E31" s="123">
        <v>1</v>
      </c>
      <c r="F31" s="155">
        <f t="shared" si="3"/>
        <v>0</v>
      </c>
    </row>
    <row r="32" spans="2:6" s="15" customFormat="1" ht="24" customHeight="1" x14ac:dyDescent="0.3">
      <c r="B32" s="282"/>
      <c r="C32" s="283"/>
      <c r="D32" s="283"/>
      <c r="E32" s="283"/>
      <c r="F32" s="284"/>
    </row>
    <row r="33" spans="2:6" s="21" customFormat="1" x14ac:dyDescent="0.3">
      <c r="B33" s="285" t="s">
        <v>71</v>
      </c>
      <c r="C33" s="286"/>
      <c r="D33" s="286"/>
      <c r="E33" s="286"/>
      <c r="F33" s="287"/>
    </row>
    <row r="34" spans="2:6" s="21" customFormat="1" x14ac:dyDescent="0.3">
      <c r="B34" s="58" t="s">
        <v>173</v>
      </c>
      <c r="C34" s="57" t="s">
        <v>6</v>
      </c>
      <c r="D34" s="124"/>
      <c r="E34" s="124">
        <v>1</v>
      </c>
      <c r="F34" s="155">
        <f t="shared" ref="F34:F40" si="4">D34*E34</f>
        <v>0</v>
      </c>
    </row>
    <row r="35" spans="2:6" s="21" customFormat="1" x14ac:dyDescent="0.3">
      <c r="B35" s="58" t="s">
        <v>41</v>
      </c>
      <c r="C35" s="57" t="s">
        <v>6</v>
      </c>
      <c r="D35" s="124"/>
      <c r="E35" s="124">
        <v>1</v>
      </c>
      <c r="F35" s="155">
        <f t="shared" si="4"/>
        <v>0</v>
      </c>
    </row>
    <row r="36" spans="2:6" s="21" customFormat="1" x14ac:dyDescent="0.3">
      <c r="B36" s="58" t="s">
        <v>42</v>
      </c>
      <c r="C36" s="57" t="s">
        <v>6</v>
      </c>
      <c r="D36" s="124"/>
      <c r="E36" s="124">
        <v>1</v>
      </c>
      <c r="F36" s="155">
        <f t="shared" si="4"/>
        <v>0</v>
      </c>
    </row>
    <row r="37" spans="2:6" s="21" customFormat="1" x14ac:dyDescent="0.3">
      <c r="B37" s="58" t="s">
        <v>43</v>
      </c>
      <c r="C37" s="57" t="s">
        <v>6</v>
      </c>
      <c r="D37" s="124"/>
      <c r="E37" s="124">
        <v>1</v>
      </c>
      <c r="F37" s="155">
        <f t="shared" si="4"/>
        <v>0</v>
      </c>
    </row>
    <row r="38" spans="2:6" s="21" customFormat="1" x14ac:dyDescent="0.3">
      <c r="B38" s="58" t="s">
        <v>44</v>
      </c>
      <c r="C38" s="57" t="s">
        <v>6</v>
      </c>
      <c r="D38" s="124"/>
      <c r="E38" s="124">
        <v>1</v>
      </c>
      <c r="F38" s="155">
        <f t="shared" si="4"/>
        <v>0</v>
      </c>
    </row>
    <row r="39" spans="2:6" s="21" customFormat="1" x14ac:dyDescent="0.3">
      <c r="B39" s="58" t="s">
        <v>45</v>
      </c>
      <c r="C39" s="57" t="s">
        <v>6</v>
      </c>
      <c r="D39" s="124"/>
      <c r="E39" s="124">
        <v>1</v>
      </c>
      <c r="F39" s="155">
        <f t="shared" si="4"/>
        <v>0</v>
      </c>
    </row>
    <row r="40" spans="2:6" s="21" customFormat="1" x14ac:dyDescent="0.3">
      <c r="B40" s="22" t="s">
        <v>46</v>
      </c>
      <c r="C40" s="24" t="s">
        <v>6</v>
      </c>
      <c r="D40" s="123"/>
      <c r="E40" s="123">
        <v>1</v>
      </c>
      <c r="F40" s="155">
        <f t="shared" si="4"/>
        <v>0</v>
      </c>
    </row>
    <row r="41" spans="2:6" s="21" customFormat="1" x14ac:dyDescent="0.3">
      <c r="B41" s="285" t="s">
        <v>72</v>
      </c>
      <c r="C41" s="286"/>
      <c r="D41" s="286"/>
      <c r="E41" s="286"/>
      <c r="F41" s="287"/>
    </row>
    <row r="42" spans="2:6" s="21" customFormat="1" x14ac:dyDescent="0.3">
      <c r="B42" s="58" t="s">
        <v>173</v>
      </c>
      <c r="C42" s="57" t="s">
        <v>6</v>
      </c>
      <c r="D42" s="57"/>
      <c r="E42" s="57">
        <v>1</v>
      </c>
      <c r="F42" s="155">
        <f t="shared" ref="F42:F48" si="5">D42*E42</f>
        <v>0</v>
      </c>
    </row>
    <row r="43" spans="2:6" s="21" customFormat="1" x14ac:dyDescent="0.3">
      <c r="B43" s="58" t="s">
        <v>41</v>
      </c>
      <c r="C43" s="57" t="s">
        <v>6</v>
      </c>
      <c r="D43" s="57"/>
      <c r="E43" s="57">
        <v>1</v>
      </c>
      <c r="F43" s="155">
        <f t="shared" si="5"/>
        <v>0</v>
      </c>
    </row>
    <row r="44" spans="2:6" s="21" customFormat="1" x14ac:dyDescent="0.3">
      <c r="B44" s="58" t="s">
        <v>42</v>
      </c>
      <c r="C44" s="57" t="s">
        <v>6</v>
      </c>
      <c r="D44" s="57"/>
      <c r="E44" s="57">
        <v>1</v>
      </c>
      <c r="F44" s="155">
        <f t="shared" si="5"/>
        <v>0</v>
      </c>
    </row>
    <row r="45" spans="2:6" s="21" customFormat="1" x14ac:dyDescent="0.3">
      <c r="B45" s="58" t="s">
        <v>43</v>
      </c>
      <c r="C45" s="57" t="s">
        <v>6</v>
      </c>
      <c r="D45" s="57"/>
      <c r="E45" s="57">
        <v>1</v>
      </c>
      <c r="F45" s="155">
        <f t="shared" si="5"/>
        <v>0</v>
      </c>
    </row>
    <row r="46" spans="2:6" s="21" customFormat="1" x14ac:dyDescent="0.3">
      <c r="B46" s="58" t="s">
        <v>44</v>
      </c>
      <c r="C46" s="57" t="s">
        <v>6</v>
      </c>
      <c r="D46" s="57"/>
      <c r="E46" s="57">
        <v>1</v>
      </c>
      <c r="F46" s="155">
        <f t="shared" si="5"/>
        <v>0</v>
      </c>
    </row>
    <row r="47" spans="2:6" s="21" customFormat="1" x14ac:dyDescent="0.3">
      <c r="B47" s="58" t="s">
        <v>45</v>
      </c>
      <c r="C47" s="57" t="s">
        <v>6</v>
      </c>
      <c r="D47" s="57"/>
      <c r="E47" s="57">
        <v>1</v>
      </c>
      <c r="F47" s="155">
        <f t="shared" si="5"/>
        <v>0</v>
      </c>
    </row>
    <row r="48" spans="2:6" s="21" customFormat="1" x14ac:dyDescent="0.3">
      <c r="B48" s="56" t="s">
        <v>46</v>
      </c>
      <c r="C48" s="59" t="s">
        <v>6</v>
      </c>
      <c r="D48" s="59"/>
      <c r="E48" s="59">
        <v>1</v>
      </c>
      <c r="F48" s="155">
        <f t="shared" si="5"/>
        <v>0</v>
      </c>
    </row>
    <row r="49" spans="2:6" s="21" customFormat="1" x14ac:dyDescent="0.3">
      <c r="B49" s="285" t="s">
        <v>73</v>
      </c>
      <c r="C49" s="286"/>
      <c r="D49" s="286"/>
      <c r="E49" s="286"/>
      <c r="F49" s="287"/>
    </row>
    <row r="50" spans="2:6" s="21" customFormat="1" x14ac:dyDescent="0.3">
      <c r="B50" s="58" t="s">
        <v>174</v>
      </c>
      <c r="C50" s="57" t="s">
        <v>6</v>
      </c>
      <c r="D50" s="57"/>
      <c r="E50" s="57">
        <v>1</v>
      </c>
      <c r="F50" s="155">
        <f t="shared" ref="F50:F57" si="6">D50*E50</f>
        <v>0</v>
      </c>
    </row>
    <row r="51" spans="2:6" s="21" customFormat="1" x14ac:dyDescent="0.3">
      <c r="B51" s="58" t="s">
        <v>47</v>
      </c>
      <c r="C51" s="57" t="s">
        <v>6</v>
      </c>
      <c r="D51" s="57"/>
      <c r="E51" s="57">
        <v>1</v>
      </c>
      <c r="F51" s="155">
        <f t="shared" si="6"/>
        <v>0</v>
      </c>
    </row>
    <row r="52" spans="2:6" s="21" customFormat="1" x14ac:dyDescent="0.3">
      <c r="B52" s="58" t="s">
        <v>48</v>
      </c>
      <c r="C52" s="57" t="s">
        <v>6</v>
      </c>
      <c r="D52" s="57"/>
      <c r="E52" s="57">
        <v>1</v>
      </c>
      <c r="F52" s="155">
        <f t="shared" si="6"/>
        <v>0</v>
      </c>
    </row>
    <row r="53" spans="2:6" s="21" customFormat="1" x14ac:dyDescent="0.3">
      <c r="B53" s="58" t="s">
        <v>49</v>
      </c>
      <c r="C53" s="57" t="s">
        <v>6</v>
      </c>
      <c r="D53" s="57"/>
      <c r="E53" s="57">
        <v>1</v>
      </c>
      <c r="F53" s="155">
        <f t="shared" si="6"/>
        <v>0</v>
      </c>
    </row>
    <row r="54" spans="2:6" s="21" customFormat="1" x14ac:dyDescent="0.3">
      <c r="B54" s="58" t="s">
        <v>50</v>
      </c>
      <c r="C54" s="57" t="s">
        <v>6</v>
      </c>
      <c r="D54" s="57"/>
      <c r="E54" s="57">
        <v>1</v>
      </c>
      <c r="F54" s="155">
        <f t="shared" si="6"/>
        <v>0</v>
      </c>
    </row>
    <row r="55" spans="2:6" s="21" customFormat="1" x14ac:dyDescent="0.3">
      <c r="B55" s="58" t="s">
        <v>51</v>
      </c>
      <c r="C55" s="57" t="s">
        <v>6</v>
      </c>
      <c r="D55" s="57"/>
      <c r="E55" s="57">
        <v>1</v>
      </c>
      <c r="F55" s="155">
        <f t="shared" si="6"/>
        <v>0</v>
      </c>
    </row>
    <row r="56" spans="2:6" s="21" customFormat="1" x14ac:dyDescent="0.3">
      <c r="B56" s="58" t="s">
        <v>52</v>
      </c>
      <c r="C56" s="57" t="s">
        <v>6</v>
      </c>
      <c r="D56" s="57"/>
      <c r="E56" s="57">
        <v>1</v>
      </c>
      <c r="F56" s="155">
        <f t="shared" si="6"/>
        <v>0</v>
      </c>
    </row>
    <row r="57" spans="2:6" s="21" customFormat="1" x14ac:dyDescent="0.3">
      <c r="B57" s="56" t="s">
        <v>53</v>
      </c>
      <c r="C57" s="57" t="s">
        <v>226</v>
      </c>
      <c r="D57" s="59"/>
      <c r="E57" s="59">
        <v>1</v>
      </c>
      <c r="F57" s="155">
        <f t="shared" si="6"/>
        <v>0</v>
      </c>
    </row>
    <row r="58" spans="2:6" s="21" customFormat="1" x14ac:dyDescent="0.3">
      <c r="B58" s="285" t="s">
        <v>74</v>
      </c>
      <c r="C58" s="286"/>
      <c r="D58" s="286"/>
      <c r="E58" s="286"/>
      <c r="F58" s="287"/>
    </row>
    <row r="59" spans="2:6" s="21" customFormat="1" x14ac:dyDescent="0.3">
      <c r="B59" s="58" t="s">
        <v>54</v>
      </c>
      <c r="C59" s="57" t="s">
        <v>6</v>
      </c>
      <c r="D59" s="124"/>
      <c r="E59" s="124">
        <v>1</v>
      </c>
      <c r="F59" s="155">
        <f t="shared" ref="F59:F65" si="7">D59*E59</f>
        <v>0</v>
      </c>
    </row>
    <row r="60" spans="2:6" s="21" customFormat="1" x14ac:dyDescent="0.3">
      <c r="B60" s="58" t="s">
        <v>174</v>
      </c>
      <c r="C60" s="57" t="s">
        <v>6</v>
      </c>
      <c r="D60" s="124"/>
      <c r="E60" s="124">
        <v>1</v>
      </c>
      <c r="F60" s="155">
        <f t="shared" si="7"/>
        <v>0</v>
      </c>
    </row>
    <row r="61" spans="2:6" s="21" customFormat="1" x14ac:dyDescent="0.3">
      <c r="B61" s="58" t="s">
        <v>47</v>
      </c>
      <c r="C61" s="57" t="s">
        <v>6</v>
      </c>
      <c r="D61" s="124"/>
      <c r="E61" s="124">
        <v>1</v>
      </c>
      <c r="F61" s="155">
        <f t="shared" si="7"/>
        <v>0</v>
      </c>
    </row>
    <row r="62" spans="2:6" s="21" customFormat="1" x14ac:dyDescent="0.3">
      <c r="B62" s="58" t="s">
        <v>55</v>
      </c>
      <c r="C62" s="57" t="s">
        <v>6</v>
      </c>
      <c r="D62" s="124"/>
      <c r="E62" s="124">
        <v>1</v>
      </c>
      <c r="F62" s="155">
        <f t="shared" si="7"/>
        <v>0</v>
      </c>
    </row>
    <row r="63" spans="2:6" s="21" customFormat="1" x14ac:dyDescent="0.3">
      <c r="B63" s="58" t="s">
        <v>49</v>
      </c>
      <c r="C63" s="57" t="s">
        <v>6</v>
      </c>
      <c r="D63" s="124"/>
      <c r="E63" s="124">
        <v>1</v>
      </c>
      <c r="F63" s="155">
        <f t="shared" si="7"/>
        <v>0</v>
      </c>
    </row>
    <row r="64" spans="2:6" s="21" customFormat="1" x14ac:dyDescent="0.3">
      <c r="B64" s="58" t="s">
        <v>50</v>
      </c>
      <c r="C64" s="57" t="s">
        <v>6</v>
      </c>
      <c r="D64" s="124"/>
      <c r="E64" s="124">
        <v>1</v>
      </c>
      <c r="F64" s="155">
        <f t="shared" si="7"/>
        <v>0</v>
      </c>
    </row>
    <row r="65" spans="2:6" s="21" customFormat="1" x14ac:dyDescent="0.3">
      <c r="B65" s="56" t="s">
        <v>56</v>
      </c>
      <c r="C65" s="57" t="s">
        <v>6</v>
      </c>
      <c r="D65" s="124"/>
      <c r="E65" s="124">
        <v>1</v>
      </c>
      <c r="F65" s="155">
        <f t="shared" si="7"/>
        <v>0</v>
      </c>
    </row>
    <row r="66" spans="2:6" s="15" customFormat="1" ht="24" customHeight="1" x14ac:dyDescent="0.3">
      <c r="B66" s="273" t="s">
        <v>60</v>
      </c>
      <c r="C66" s="274"/>
      <c r="D66" s="274"/>
      <c r="E66" s="274"/>
      <c r="F66" s="275"/>
    </row>
    <row r="67" spans="2:6" s="21" customFormat="1" x14ac:dyDescent="0.3">
      <c r="B67" s="61" t="s">
        <v>61</v>
      </c>
      <c r="C67" s="28"/>
      <c r="D67" s="28"/>
      <c r="E67" s="28"/>
      <c r="F67" s="156"/>
    </row>
    <row r="68" spans="2:6" s="21" customFormat="1" x14ac:dyDescent="0.3">
      <c r="B68" s="23" t="s">
        <v>62</v>
      </c>
      <c r="C68" s="24"/>
      <c r="D68" s="24"/>
      <c r="E68" s="24">
        <v>1</v>
      </c>
      <c r="F68" s="155">
        <f t="shared" ref="F68:F71" si="8">D68*E68</f>
        <v>0</v>
      </c>
    </row>
    <row r="69" spans="2:6" s="21" customFormat="1" x14ac:dyDescent="0.3">
      <c r="B69" s="23" t="s">
        <v>63</v>
      </c>
      <c r="C69" s="24"/>
      <c r="D69" s="24"/>
      <c r="E69" s="24">
        <v>1</v>
      </c>
      <c r="F69" s="155">
        <f t="shared" si="8"/>
        <v>0</v>
      </c>
    </row>
    <row r="70" spans="2:6" s="21" customFormat="1" x14ac:dyDescent="0.3">
      <c r="B70" s="23" t="s">
        <v>64</v>
      </c>
      <c r="C70" s="24"/>
      <c r="D70" s="24"/>
      <c r="E70" s="24">
        <v>1</v>
      </c>
      <c r="F70" s="155">
        <f t="shared" si="8"/>
        <v>0</v>
      </c>
    </row>
    <row r="71" spans="2:6" s="21" customFormat="1" x14ac:dyDescent="0.3">
      <c r="B71" s="44" t="s">
        <v>65</v>
      </c>
      <c r="C71" s="25" t="s">
        <v>6</v>
      </c>
      <c r="D71" s="25"/>
      <c r="E71" s="25">
        <v>1</v>
      </c>
      <c r="F71" s="155">
        <f t="shared" si="8"/>
        <v>0</v>
      </c>
    </row>
    <row r="72" spans="2:6" s="21" customFormat="1" x14ac:dyDescent="0.3">
      <c r="B72" s="45" t="s">
        <v>66</v>
      </c>
      <c r="C72" s="24"/>
      <c r="D72" s="123"/>
      <c r="E72" s="123"/>
      <c r="F72" s="155"/>
    </row>
    <row r="73" spans="2:6" s="11" customFormat="1" x14ac:dyDescent="0.3">
      <c r="B73" s="46" t="s">
        <v>62</v>
      </c>
      <c r="C73" s="24"/>
      <c r="D73" s="123"/>
      <c r="E73" s="123">
        <v>1</v>
      </c>
      <c r="F73" s="155">
        <f t="shared" ref="F73:F76" si="9">D73*E73</f>
        <v>0</v>
      </c>
    </row>
    <row r="74" spans="2:6" s="11" customFormat="1" x14ac:dyDescent="0.3">
      <c r="B74" s="46" t="s">
        <v>63</v>
      </c>
      <c r="C74" s="24"/>
      <c r="D74" s="123"/>
      <c r="E74" s="123">
        <v>1</v>
      </c>
      <c r="F74" s="155">
        <f t="shared" si="9"/>
        <v>0</v>
      </c>
    </row>
    <row r="75" spans="2:6" s="11" customFormat="1" x14ac:dyDescent="0.3">
      <c r="B75" s="46" t="s">
        <v>67</v>
      </c>
      <c r="C75" s="24"/>
      <c r="D75" s="123"/>
      <c r="E75" s="123">
        <v>1</v>
      </c>
      <c r="F75" s="155">
        <f t="shared" si="9"/>
        <v>0</v>
      </c>
    </row>
    <row r="76" spans="2:6" s="11" customFormat="1" x14ac:dyDescent="0.3">
      <c r="B76" s="32" t="s">
        <v>65</v>
      </c>
      <c r="C76" s="25" t="s">
        <v>6</v>
      </c>
      <c r="D76" s="125"/>
      <c r="E76" s="125">
        <v>1</v>
      </c>
      <c r="F76" s="155">
        <f t="shared" si="9"/>
        <v>0</v>
      </c>
    </row>
    <row r="77" spans="2:6" s="11" customFormat="1" x14ac:dyDescent="0.3">
      <c r="B77" s="45" t="s">
        <v>68</v>
      </c>
      <c r="C77" s="29"/>
      <c r="D77" s="126"/>
      <c r="E77" s="126"/>
      <c r="F77" s="155"/>
    </row>
    <row r="78" spans="2:6" s="11" customFormat="1" x14ac:dyDescent="0.3">
      <c r="B78" s="46" t="s">
        <v>62</v>
      </c>
      <c r="C78" s="24"/>
      <c r="D78" s="123"/>
      <c r="E78" s="123">
        <v>1</v>
      </c>
      <c r="F78" s="155">
        <f t="shared" ref="F78:F81" si="10">D78*E78</f>
        <v>0</v>
      </c>
    </row>
    <row r="79" spans="2:6" s="11" customFormat="1" x14ac:dyDescent="0.3">
      <c r="B79" s="46" t="s">
        <v>63</v>
      </c>
      <c r="C79" s="24"/>
      <c r="D79" s="123"/>
      <c r="E79" s="123">
        <v>1</v>
      </c>
      <c r="F79" s="155">
        <f t="shared" si="10"/>
        <v>0</v>
      </c>
    </row>
    <row r="80" spans="2:6" s="11" customFormat="1" x14ac:dyDescent="0.3">
      <c r="B80" s="46" t="s">
        <v>64</v>
      </c>
      <c r="C80" s="24"/>
      <c r="D80" s="123"/>
      <c r="E80" s="123">
        <v>1</v>
      </c>
      <c r="F80" s="155">
        <f t="shared" si="10"/>
        <v>0</v>
      </c>
    </row>
    <row r="81" spans="2:6" s="11" customFormat="1" x14ac:dyDescent="0.3">
      <c r="B81" s="32" t="s">
        <v>65</v>
      </c>
      <c r="C81" s="25" t="s">
        <v>6</v>
      </c>
      <c r="D81" s="125"/>
      <c r="E81" s="125">
        <v>1</v>
      </c>
      <c r="F81" s="155">
        <f t="shared" si="10"/>
        <v>0</v>
      </c>
    </row>
    <row r="82" spans="2:6" s="11" customFormat="1" x14ac:dyDescent="0.3">
      <c r="B82" s="61" t="s">
        <v>70</v>
      </c>
      <c r="C82" s="31"/>
      <c r="D82" s="127"/>
      <c r="E82" s="127"/>
      <c r="F82" s="157"/>
    </row>
    <row r="83" spans="2:6" s="11" customFormat="1" x14ac:dyDescent="0.3">
      <c r="B83" s="46" t="s">
        <v>63</v>
      </c>
      <c r="C83" s="29" t="s">
        <v>6</v>
      </c>
      <c r="D83" s="126"/>
      <c r="E83" s="126">
        <v>1</v>
      </c>
      <c r="F83" s="155">
        <f>D83*E83</f>
        <v>0</v>
      </c>
    </row>
    <row r="84" spans="2:6" ht="28.5" customHeight="1" x14ac:dyDescent="0.3">
      <c r="B84" s="276" t="s">
        <v>75</v>
      </c>
      <c r="C84" s="277"/>
      <c r="D84" s="277"/>
      <c r="E84" s="277"/>
      <c r="F84" s="278"/>
    </row>
    <row r="85" spans="2:6" s="11" customFormat="1" x14ac:dyDescent="0.3">
      <c r="B85" s="176" t="s">
        <v>76</v>
      </c>
      <c r="C85" s="34"/>
      <c r="D85" s="34"/>
      <c r="E85" s="34"/>
      <c r="F85" s="183"/>
    </row>
    <row r="86" spans="2:6" s="11" customFormat="1" x14ac:dyDescent="0.3">
      <c r="B86" s="191" t="s">
        <v>191</v>
      </c>
      <c r="C86" s="34"/>
      <c r="D86" s="34"/>
      <c r="E86" s="34"/>
      <c r="F86" s="183"/>
    </row>
    <row r="87" spans="2:6" s="11" customFormat="1" x14ac:dyDescent="0.3">
      <c r="B87" s="33" t="s">
        <v>77</v>
      </c>
      <c r="C87" s="34"/>
      <c r="D87" s="34"/>
      <c r="E87" s="34">
        <v>1</v>
      </c>
      <c r="F87" s="160">
        <f t="shared" ref="F87:F89" si="11">D87*E87</f>
        <v>0</v>
      </c>
    </row>
    <row r="88" spans="2:6" s="11" customFormat="1" x14ac:dyDescent="0.3">
      <c r="B88" s="33" t="s">
        <v>190</v>
      </c>
      <c r="C88" s="34"/>
      <c r="D88" s="34"/>
      <c r="E88" s="34">
        <v>1</v>
      </c>
      <c r="F88" s="160">
        <f t="shared" si="11"/>
        <v>0</v>
      </c>
    </row>
    <row r="89" spans="2:6" s="11" customFormat="1" x14ac:dyDescent="0.3">
      <c r="B89" s="33" t="s">
        <v>192</v>
      </c>
      <c r="C89" s="34" t="s">
        <v>6</v>
      </c>
      <c r="D89" s="34"/>
      <c r="E89" s="34">
        <v>1</v>
      </c>
      <c r="F89" s="160">
        <f t="shared" si="11"/>
        <v>0</v>
      </c>
    </row>
    <row r="90" spans="2:6" s="11" customFormat="1" x14ac:dyDescent="0.3">
      <c r="B90" s="191" t="s">
        <v>80</v>
      </c>
      <c r="C90" s="34"/>
      <c r="D90" s="34"/>
      <c r="E90" s="34"/>
      <c r="F90" s="183"/>
    </row>
    <row r="91" spans="2:6" s="11" customFormat="1" x14ac:dyDescent="0.3">
      <c r="B91" s="33" t="s">
        <v>77</v>
      </c>
      <c r="C91" s="34"/>
      <c r="D91" s="34"/>
      <c r="E91" s="34">
        <v>1</v>
      </c>
      <c r="F91" s="160">
        <f t="shared" ref="F91:F93" si="12">D91*E91</f>
        <v>0</v>
      </c>
    </row>
    <row r="92" spans="2:6" s="11" customFormat="1" x14ac:dyDescent="0.3">
      <c r="B92" s="33" t="s">
        <v>193</v>
      </c>
      <c r="C92" s="34"/>
      <c r="D92" s="34"/>
      <c r="E92" s="34">
        <v>1</v>
      </c>
      <c r="F92" s="160">
        <f t="shared" si="12"/>
        <v>0</v>
      </c>
    </row>
    <row r="93" spans="2:6" s="11" customFormat="1" x14ac:dyDescent="0.3">
      <c r="B93" s="33" t="s">
        <v>194</v>
      </c>
      <c r="C93" s="34" t="s">
        <v>6</v>
      </c>
      <c r="D93" s="34"/>
      <c r="E93" s="34">
        <v>1</v>
      </c>
      <c r="F93" s="160">
        <f t="shared" si="12"/>
        <v>0</v>
      </c>
    </row>
    <row r="94" spans="2:6" s="12" customFormat="1" x14ac:dyDescent="0.3">
      <c r="B94" s="176" t="s">
        <v>81</v>
      </c>
      <c r="C94" s="180"/>
      <c r="D94" s="181"/>
      <c r="E94" s="181"/>
      <c r="F94" s="182"/>
    </row>
    <row r="95" spans="2:6" s="11" customFormat="1" x14ac:dyDescent="0.3">
      <c r="B95" s="33" t="s">
        <v>77</v>
      </c>
      <c r="C95" s="34"/>
      <c r="D95" s="128"/>
      <c r="E95" s="34">
        <v>1</v>
      </c>
      <c r="F95" s="160">
        <f t="shared" ref="F95:F97" si="13">D95*E95</f>
        <v>0</v>
      </c>
    </row>
    <row r="96" spans="2:6" s="11" customFormat="1" x14ac:dyDescent="0.3">
      <c r="B96" s="33" t="s">
        <v>79</v>
      </c>
      <c r="C96" s="34"/>
      <c r="D96" s="128"/>
      <c r="E96" s="34">
        <v>1</v>
      </c>
      <c r="F96" s="160">
        <f t="shared" si="13"/>
        <v>0</v>
      </c>
    </row>
    <row r="97" spans="2:6" s="11" customFormat="1" x14ac:dyDescent="0.3">
      <c r="B97" s="33" t="s">
        <v>82</v>
      </c>
      <c r="C97" s="34" t="s">
        <v>6</v>
      </c>
      <c r="D97" s="128"/>
      <c r="E97" s="34">
        <v>1</v>
      </c>
      <c r="F97" s="160">
        <f t="shared" si="13"/>
        <v>0</v>
      </c>
    </row>
    <row r="98" spans="2:6" s="12" customFormat="1" x14ac:dyDescent="0.3">
      <c r="B98" s="176" t="s">
        <v>83</v>
      </c>
      <c r="C98" s="180"/>
      <c r="D98" s="181"/>
      <c r="E98" s="181"/>
      <c r="F98" s="182"/>
    </row>
    <row r="99" spans="2:6" s="11" customFormat="1" x14ac:dyDescent="0.3">
      <c r="B99" s="33" t="s">
        <v>77</v>
      </c>
      <c r="C99" s="34"/>
      <c r="D99" s="128"/>
      <c r="E99" s="34">
        <v>1</v>
      </c>
      <c r="F99" s="160">
        <f t="shared" ref="F99:F101" si="14">D99*E99</f>
        <v>0</v>
      </c>
    </row>
    <row r="100" spans="2:6" s="11" customFormat="1" x14ac:dyDescent="0.3">
      <c r="B100" s="33" t="s">
        <v>193</v>
      </c>
      <c r="C100" s="34"/>
      <c r="D100" s="128"/>
      <c r="E100" s="34">
        <v>1</v>
      </c>
      <c r="F100" s="160">
        <f t="shared" si="14"/>
        <v>0</v>
      </c>
    </row>
    <row r="101" spans="2:6" s="11" customFormat="1" x14ac:dyDescent="0.3">
      <c r="B101" s="33" t="s">
        <v>195</v>
      </c>
      <c r="C101" s="34" t="s">
        <v>6</v>
      </c>
      <c r="D101" s="128"/>
      <c r="E101" s="34">
        <v>1</v>
      </c>
      <c r="F101" s="160">
        <f t="shared" si="14"/>
        <v>0</v>
      </c>
    </row>
    <row r="102" spans="2:6" s="12" customFormat="1" x14ac:dyDescent="0.3">
      <c r="B102" s="176" t="s">
        <v>84</v>
      </c>
      <c r="C102" s="180"/>
      <c r="D102" s="181"/>
      <c r="E102" s="181"/>
      <c r="F102" s="182"/>
    </row>
    <row r="103" spans="2:6" s="11" customFormat="1" x14ac:dyDescent="0.3">
      <c r="B103" s="191" t="s">
        <v>197</v>
      </c>
      <c r="C103" s="34"/>
      <c r="D103" s="128"/>
      <c r="E103" s="128"/>
      <c r="F103" s="159"/>
    </row>
    <row r="104" spans="2:6" s="11" customFormat="1" x14ac:dyDescent="0.3">
      <c r="B104" s="33" t="s">
        <v>198</v>
      </c>
      <c r="C104" s="34"/>
      <c r="D104" s="128"/>
      <c r="E104" s="34">
        <v>1</v>
      </c>
      <c r="F104" s="183">
        <f t="shared" ref="F104:F105" si="15">D104*E104</f>
        <v>0</v>
      </c>
    </row>
    <row r="105" spans="2:6" s="11" customFormat="1" x14ac:dyDescent="0.3">
      <c r="B105" s="175" t="s">
        <v>196</v>
      </c>
      <c r="C105" s="34" t="s">
        <v>6</v>
      </c>
      <c r="D105" s="128"/>
      <c r="E105" s="34">
        <v>1</v>
      </c>
      <c r="F105" s="183">
        <f t="shared" si="15"/>
        <v>0</v>
      </c>
    </row>
    <row r="106" spans="2:6" s="11" customFormat="1" x14ac:dyDescent="0.3">
      <c r="B106" s="191" t="s">
        <v>203</v>
      </c>
      <c r="C106" s="34"/>
      <c r="D106" s="128"/>
      <c r="E106" s="34"/>
      <c r="F106" s="183"/>
    </row>
    <row r="107" spans="2:6" s="11" customFormat="1" x14ac:dyDescent="0.3">
      <c r="B107" s="33" t="s">
        <v>198</v>
      </c>
      <c r="C107" s="34"/>
      <c r="D107" s="128"/>
      <c r="E107" s="34">
        <v>1</v>
      </c>
      <c r="F107" s="183">
        <f t="shared" ref="F107:F108" si="16">D107*E107</f>
        <v>0</v>
      </c>
    </row>
    <row r="108" spans="2:6" s="11" customFormat="1" ht="19.5" customHeight="1" x14ac:dyDescent="0.3">
      <c r="B108" s="175" t="s">
        <v>199</v>
      </c>
      <c r="C108" s="34" t="s">
        <v>6</v>
      </c>
      <c r="D108" s="128"/>
      <c r="E108" s="34">
        <v>1</v>
      </c>
      <c r="F108" s="183">
        <f t="shared" si="16"/>
        <v>0</v>
      </c>
    </row>
    <row r="109" spans="2:6" s="11" customFormat="1" x14ac:dyDescent="0.3">
      <c r="B109" s="191" t="s">
        <v>202</v>
      </c>
      <c r="C109" s="34"/>
      <c r="D109" s="128"/>
      <c r="E109" s="128"/>
      <c r="F109" s="183"/>
    </row>
    <row r="110" spans="2:6" s="11" customFormat="1" x14ac:dyDescent="0.3">
      <c r="B110" s="33" t="s">
        <v>200</v>
      </c>
      <c r="C110" s="34"/>
      <c r="D110" s="128"/>
      <c r="E110" s="34">
        <v>1</v>
      </c>
      <c r="F110" s="183">
        <f t="shared" ref="F110:F111" si="17">D110*E110</f>
        <v>0</v>
      </c>
    </row>
    <row r="111" spans="2:6" s="11" customFormat="1" x14ac:dyDescent="0.3">
      <c r="B111" s="175" t="s">
        <v>196</v>
      </c>
      <c r="C111" s="34" t="s">
        <v>6</v>
      </c>
      <c r="D111" s="128"/>
      <c r="E111" s="34">
        <v>1</v>
      </c>
      <c r="F111" s="183">
        <f t="shared" si="17"/>
        <v>0</v>
      </c>
    </row>
    <row r="112" spans="2:6" s="11" customFormat="1" x14ac:dyDescent="0.3">
      <c r="B112" s="191" t="s">
        <v>201</v>
      </c>
      <c r="C112" s="34"/>
      <c r="D112" s="128"/>
      <c r="E112" s="128"/>
      <c r="F112" s="183"/>
    </row>
    <row r="113" spans="2:6" s="11" customFormat="1" x14ac:dyDescent="0.3">
      <c r="B113" s="33" t="s">
        <v>200</v>
      </c>
      <c r="C113" s="34"/>
      <c r="D113" s="128"/>
      <c r="E113" s="34">
        <v>1</v>
      </c>
      <c r="F113" s="183">
        <f t="shared" ref="F113:F114" si="18">D113*E113</f>
        <v>0</v>
      </c>
    </row>
    <row r="114" spans="2:6" s="11" customFormat="1" x14ac:dyDescent="0.3">
      <c r="B114" s="175" t="s">
        <v>199</v>
      </c>
      <c r="C114" s="34" t="s">
        <v>6</v>
      </c>
      <c r="D114" s="128"/>
      <c r="E114" s="34">
        <v>1</v>
      </c>
      <c r="F114" s="183">
        <f t="shared" si="18"/>
        <v>0</v>
      </c>
    </row>
    <row r="115" spans="2:6" s="11" customFormat="1" x14ac:dyDescent="0.3">
      <c r="B115" s="192" t="s">
        <v>204</v>
      </c>
      <c r="C115" s="34"/>
      <c r="D115" s="128"/>
      <c r="E115" s="128"/>
      <c r="F115" s="183"/>
    </row>
    <row r="116" spans="2:6" s="11" customFormat="1" x14ac:dyDescent="0.3">
      <c r="B116" s="33" t="s">
        <v>193</v>
      </c>
      <c r="C116" s="34"/>
      <c r="D116" s="128"/>
      <c r="E116" s="34">
        <v>1</v>
      </c>
      <c r="F116" s="183">
        <f t="shared" ref="F116:F117" si="19">D116*E116</f>
        <v>0</v>
      </c>
    </row>
    <row r="117" spans="2:6" s="11" customFormat="1" x14ac:dyDescent="0.3">
      <c r="B117" s="175" t="s">
        <v>196</v>
      </c>
      <c r="C117" s="34" t="s">
        <v>6</v>
      </c>
      <c r="D117" s="128"/>
      <c r="E117" s="34">
        <v>1</v>
      </c>
      <c r="F117" s="183">
        <f t="shared" si="19"/>
        <v>0</v>
      </c>
    </row>
    <row r="118" spans="2:6" s="11" customFormat="1" x14ac:dyDescent="0.3">
      <c r="B118" s="192" t="s">
        <v>205</v>
      </c>
      <c r="C118" s="34"/>
      <c r="D118" s="128"/>
      <c r="E118" s="128"/>
      <c r="F118" s="159"/>
    </row>
    <row r="119" spans="2:6" s="11" customFormat="1" x14ac:dyDescent="0.3">
      <c r="B119" s="33" t="s">
        <v>195</v>
      </c>
      <c r="C119" s="34"/>
      <c r="D119" s="128"/>
      <c r="E119" s="34">
        <v>1</v>
      </c>
      <c r="F119" s="160">
        <f t="shared" ref="F119:F120" si="20">D119*E119</f>
        <v>0</v>
      </c>
    </row>
    <row r="120" spans="2:6" s="11" customFormat="1" x14ac:dyDescent="0.3">
      <c r="B120" s="175" t="s">
        <v>196</v>
      </c>
      <c r="C120" s="34" t="s">
        <v>6</v>
      </c>
      <c r="D120" s="128"/>
      <c r="E120" s="34">
        <v>1</v>
      </c>
      <c r="F120" s="160">
        <f t="shared" si="20"/>
        <v>0</v>
      </c>
    </row>
    <row r="121" spans="2:6" s="12" customFormat="1" x14ac:dyDescent="0.3">
      <c r="B121" s="176" t="s">
        <v>86</v>
      </c>
      <c r="C121" s="180"/>
      <c r="D121" s="181"/>
      <c r="E121" s="181"/>
      <c r="F121" s="182"/>
    </row>
    <row r="122" spans="2:6" s="11" customFormat="1" x14ac:dyDescent="0.3">
      <c r="B122" s="33" t="s">
        <v>85</v>
      </c>
      <c r="C122" s="34" t="s">
        <v>6</v>
      </c>
      <c r="D122" s="34"/>
      <c r="E122" s="34">
        <v>1</v>
      </c>
      <c r="F122" s="160">
        <f t="shared" ref="F122" si="21">D122*E122</f>
        <v>0</v>
      </c>
    </row>
    <row r="123" spans="2:6" s="12" customFormat="1" x14ac:dyDescent="0.3">
      <c r="B123" s="176" t="s">
        <v>87</v>
      </c>
      <c r="C123" s="180"/>
      <c r="D123" s="181"/>
      <c r="E123" s="181"/>
      <c r="F123" s="182"/>
    </row>
    <row r="124" spans="2:6" s="11" customFormat="1" x14ac:dyDescent="0.3">
      <c r="B124" s="191" t="s">
        <v>78</v>
      </c>
      <c r="C124" s="34"/>
      <c r="D124" s="128"/>
      <c r="E124" s="128"/>
      <c r="F124" s="159"/>
    </row>
    <row r="125" spans="2:6" s="11" customFormat="1" x14ac:dyDescent="0.3">
      <c r="B125" s="33" t="s">
        <v>77</v>
      </c>
      <c r="C125" s="34"/>
      <c r="D125" s="128"/>
      <c r="E125" s="34">
        <v>1</v>
      </c>
      <c r="F125" s="160">
        <f t="shared" ref="F125:F127" si="22">D125*E125</f>
        <v>0</v>
      </c>
    </row>
    <row r="126" spans="2:6" s="11" customFormat="1" x14ac:dyDescent="0.3">
      <c r="B126" s="33" t="s">
        <v>79</v>
      </c>
      <c r="C126" s="34"/>
      <c r="D126" s="128"/>
      <c r="E126" s="34">
        <v>1</v>
      </c>
      <c r="F126" s="160">
        <f t="shared" si="22"/>
        <v>0</v>
      </c>
    </row>
    <row r="127" spans="2:6" s="11" customFormat="1" x14ac:dyDescent="0.3">
      <c r="B127" s="33" t="s">
        <v>88</v>
      </c>
      <c r="C127" s="34" t="s">
        <v>6</v>
      </c>
      <c r="D127" s="128"/>
      <c r="E127" s="34">
        <v>1</v>
      </c>
      <c r="F127" s="160">
        <f t="shared" si="22"/>
        <v>0</v>
      </c>
    </row>
    <row r="128" spans="2:6" s="11" customFormat="1" x14ac:dyDescent="0.3">
      <c r="B128" s="176" t="s">
        <v>89</v>
      </c>
      <c r="C128" s="34"/>
      <c r="D128" s="34"/>
      <c r="E128" s="34"/>
      <c r="F128" s="153"/>
    </row>
    <row r="129" spans="2:6" s="11" customFormat="1" x14ac:dyDescent="0.3">
      <c r="B129" s="33" t="s">
        <v>90</v>
      </c>
      <c r="C129" s="34" t="s">
        <v>6</v>
      </c>
      <c r="D129" s="34"/>
      <c r="E129" s="34">
        <v>1</v>
      </c>
      <c r="F129" s="160">
        <f t="shared" ref="F129:F131" si="23">D129*E129</f>
        <v>0</v>
      </c>
    </row>
    <row r="130" spans="2:6" s="11" customFormat="1" x14ac:dyDescent="0.3">
      <c r="B130" s="33" t="s">
        <v>91</v>
      </c>
      <c r="C130" s="34" t="s">
        <v>6</v>
      </c>
      <c r="D130" s="34"/>
      <c r="E130" s="34">
        <v>1</v>
      </c>
      <c r="F130" s="160">
        <f t="shared" si="23"/>
        <v>0</v>
      </c>
    </row>
    <row r="131" spans="2:6" s="11" customFormat="1" x14ac:dyDescent="0.3">
      <c r="B131" s="33" t="s">
        <v>92</v>
      </c>
      <c r="C131" s="34" t="s">
        <v>6</v>
      </c>
      <c r="D131" s="34"/>
      <c r="E131" s="34">
        <v>1</v>
      </c>
      <c r="F131" s="160">
        <f t="shared" si="23"/>
        <v>0</v>
      </c>
    </row>
    <row r="132" spans="2:6" ht="28.8" x14ac:dyDescent="0.3">
      <c r="B132" s="193" t="s">
        <v>93</v>
      </c>
      <c r="C132" s="187"/>
      <c r="D132" s="194"/>
      <c r="E132" s="194"/>
      <c r="F132" s="195"/>
    </row>
    <row r="133" spans="2:6" ht="28.8" x14ac:dyDescent="0.3">
      <c r="B133" s="196" t="s">
        <v>94</v>
      </c>
      <c r="C133" s="187" t="s">
        <v>6</v>
      </c>
      <c r="D133" s="187"/>
      <c r="E133" s="187">
        <v>1</v>
      </c>
      <c r="F133" s="160">
        <f t="shared" ref="F133" si="24">D133*E133</f>
        <v>0</v>
      </c>
    </row>
    <row r="134" spans="2:6" x14ac:dyDescent="0.3">
      <c r="B134" s="197" t="s">
        <v>95</v>
      </c>
      <c r="C134" s="187"/>
      <c r="D134" s="194"/>
      <c r="E134" s="194"/>
      <c r="F134" s="195"/>
    </row>
    <row r="135" spans="2:6" x14ac:dyDescent="0.3">
      <c r="B135" s="198" t="s">
        <v>96</v>
      </c>
      <c r="C135" s="187" t="s">
        <v>69</v>
      </c>
      <c r="D135" s="187"/>
      <c r="E135" s="187">
        <v>1</v>
      </c>
      <c r="F135" s="160">
        <f t="shared" ref="F135:F138" si="25">D135*E135</f>
        <v>0</v>
      </c>
    </row>
    <row r="136" spans="2:6" x14ac:dyDescent="0.3">
      <c r="B136" s="198" t="s">
        <v>97</v>
      </c>
      <c r="C136" s="187" t="s">
        <v>69</v>
      </c>
      <c r="D136" s="187"/>
      <c r="E136" s="187">
        <v>1</v>
      </c>
      <c r="F136" s="160">
        <f t="shared" si="25"/>
        <v>0</v>
      </c>
    </row>
    <row r="137" spans="2:6" x14ac:dyDescent="0.3">
      <c r="B137" s="198" t="s">
        <v>98</v>
      </c>
      <c r="C137" s="187" t="s">
        <v>69</v>
      </c>
      <c r="D137" s="187"/>
      <c r="E137" s="187">
        <v>1</v>
      </c>
      <c r="F137" s="160">
        <f t="shared" si="25"/>
        <v>0</v>
      </c>
    </row>
    <row r="138" spans="2:6" x14ac:dyDescent="0.3">
      <c r="B138" s="198" t="s">
        <v>97</v>
      </c>
      <c r="C138" s="187" t="s">
        <v>69</v>
      </c>
      <c r="D138" s="187"/>
      <c r="E138" s="187">
        <v>1</v>
      </c>
      <c r="F138" s="160">
        <f t="shared" si="25"/>
        <v>0</v>
      </c>
    </row>
    <row r="139" spans="2:6" x14ac:dyDescent="0.3">
      <c r="B139" s="197" t="s">
        <v>237</v>
      </c>
      <c r="C139" s="187"/>
      <c r="D139" s="194"/>
      <c r="E139" s="194"/>
      <c r="F139" s="195"/>
    </row>
    <row r="140" spans="2:6" x14ac:dyDescent="0.3">
      <c r="B140" s="198" t="s">
        <v>99</v>
      </c>
      <c r="C140" s="187"/>
      <c r="D140" s="194"/>
      <c r="E140" s="187">
        <v>1</v>
      </c>
      <c r="F140" s="160">
        <f t="shared" ref="F140:F143" si="26">D140*E140</f>
        <v>0</v>
      </c>
    </row>
    <row r="141" spans="2:6" x14ac:dyDescent="0.3">
      <c r="B141" s="198" t="s">
        <v>100</v>
      </c>
      <c r="C141" s="187"/>
      <c r="D141" s="194"/>
      <c r="E141" s="187">
        <v>1</v>
      </c>
      <c r="F141" s="160">
        <f t="shared" si="26"/>
        <v>0</v>
      </c>
    </row>
    <row r="142" spans="2:6" x14ac:dyDescent="0.3">
      <c r="B142" s="198" t="s">
        <v>101</v>
      </c>
      <c r="C142" s="187" t="s">
        <v>69</v>
      </c>
      <c r="D142" s="187"/>
      <c r="E142" s="187">
        <v>1</v>
      </c>
      <c r="F142" s="160">
        <f t="shared" si="26"/>
        <v>0</v>
      </c>
    </row>
    <row r="143" spans="2:6" x14ac:dyDescent="0.3">
      <c r="B143" s="198" t="s">
        <v>102</v>
      </c>
      <c r="C143" s="187" t="s">
        <v>69</v>
      </c>
      <c r="D143" s="187"/>
      <c r="E143" s="187">
        <v>1</v>
      </c>
      <c r="F143" s="160">
        <f t="shared" si="26"/>
        <v>0</v>
      </c>
    </row>
    <row r="144" spans="2:6" x14ac:dyDescent="0.3">
      <c r="B144" s="197" t="s">
        <v>238</v>
      </c>
      <c r="C144" s="187"/>
      <c r="D144" s="194"/>
      <c r="E144" s="194"/>
      <c r="F144" s="195"/>
    </row>
    <row r="145" spans="2:6" x14ac:dyDescent="0.3">
      <c r="B145" s="198" t="s">
        <v>99</v>
      </c>
      <c r="C145" s="187"/>
      <c r="D145" s="194"/>
      <c r="E145" s="187">
        <v>1</v>
      </c>
      <c r="F145" s="160">
        <f t="shared" ref="F145:F148" si="27">D145*E145</f>
        <v>0</v>
      </c>
    </row>
    <row r="146" spans="2:6" x14ac:dyDescent="0.3">
      <c r="B146" s="198" t="s">
        <v>100</v>
      </c>
      <c r="C146" s="187"/>
      <c r="D146" s="194"/>
      <c r="E146" s="187">
        <v>1</v>
      </c>
      <c r="F146" s="160">
        <f t="shared" si="27"/>
        <v>0</v>
      </c>
    </row>
    <row r="147" spans="2:6" x14ac:dyDescent="0.3">
      <c r="B147" s="198" t="s">
        <v>103</v>
      </c>
      <c r="C147" s="187" t="s">
        <v>69</v>
      </c>
      <c r="D147" s="187"/>
      <c r="E147" s="187">
        <v>1</v>
      </c>
      <c r="F147" s="160">
        <f t="shared" si="27"/>
        <v>0</v>
      </c>
    </row>
    <row r="148" spans="2:6" x14ac:dyDescent="0.3">
      <c r="B148" s="198" t="s">
        <v>102</v>
      </c>
      <c r="C148" s="187" t="s">
        <v>69</v>
      </c>
      <c r="D148" s="187"/>
      <c r="E148" s="187">
        <v>1</v>
      </c>
      <c r="F148" s="160">
        <f t="shared" si="27"/>
        <v>0</v>
      </c>
    </row>
    <row r="149" spans="2:6" ht="20.25" customHeight="1" x14ac:dyDescent="0.3">
      <c r="B149" s="27" t="s">
        <v>104</v>
      </c>
      <c r="C149" s="10"/>
      <c r="D149" s="10"/>
      <c r="E149" s="10"/>
      <c r="F149" s="158"/>
    </row>
    <row r="150" spans="2:6" x14ac:dyDescent="0.3">
      <c r="B150" s="26" t="s">
        <v>105</v>
      </c>
      <c r="C150" s="8" t="s">
        <v>6</v>
      </c>
      <c r="D150" s="9"/>
      <c r="E150" s="187">
        <v>1</v>
      </c>
      <c r="F150" s="160">
        <f t="shared" ref="F150:F151" si="28">D150*E150</f>
        <v>0</v>
      </c>
    </row>
    <row r="151" spans="2:6" x14ac:dyDescent="0.3">
      <c r="B151" s="26" t="s">
        <v>227</v>
      </c>
      <c r="C151" s="8" t="s">
        <v>6</v>
      </c>
      <c r="D151" s="9"/>
      <c r="E151" s="187">
        <v>1</v>
      </c>
      <c r="F151" s="160">
        <f t="shared" si="28"/>
        <v>0</v>
      </c>
    </row>
    <row r="152" spans="2:6" s="11" customFormat="1" x14ac:dyDescent="0.3">
      <c r="B152" s="33" t="s">
        <v>111</v>
      </c>
      <c r="C152" s="34"/>
      <c r="D152" s="128"/>
      <c r="E152" s="128"/>
      <c r="F152" s="159"/>
    </row>
    <row r="153" spans="2:6" s="11" customFormat="1" x14ac:dyDescent="0.3">
      <c r="B153" s="186" t="s">
        <v>106</v>
      </c>
      <c r="C153" s="34" t="s">
        <v>6</v>
      </c>
      <c r="D153" s="128"/>
      <c r="E153" s="187">
        <v>1</v>
      </c>
      <c r="F153" s="160">
        <f t="shared" ref="F153:F155" si="29">D153*E153</f>
        <v>0</v>
      </c>
    </row>
    <row r="154" spans="2:6" s="11" customFormat="1" x14ac:dyDescent="0.3">
      <c r="B154" s="186" t="s">
        <v>107</v>
      </c>
      <c r="C154" s="34" t="s">
        <v>6</v>
      </c>
      <c r="D154" s="128"/>
      <c r="E154" s="187">
        <v>1</v>
      </c>
      <c r="F154" s="160">
        <f t="shared" si="29"/>
        <v>0</v>
      </c>
    </row>
    <row r="155" spans="2:6" s="11" customFormat="1" x14ac:dyDescent="0.3">
      <c r="B155" s="186" t="s">
        <v>108</v>
      </c>
      <c r="C155" s="34" t="s">
        <v>6</v>
      </c>
      <c r="D155" s="128"/>
      <c r="E155" s="187">
        <v>1</v>
      </c>
      <c r="F155" s="160">
        <f t="shared" si="29"/>
        <v>0</v>
      </c>
    </row>
    <row r="156" spans="2:6" s="11" customFormat="1" x14ac:dyDescent="0.3">
      <c r="B156" s="33" t="s">
        <v>112</v>
      </c>
      <c r="C156" s="34"/>
      <c r="D156" s="128"/>
      <c r="E156" s="128"/>
      <c r="F156" s="159"/>
    </row>
    <row r="157" spans="2:6" s="11" customFormat="1" x14ac:dyDescent="0.3">
      <c r="B157" s="186" t="s">
        <v>106</v>
      </c>
      <c r="C157" s="34" t="s">
        <v>6</v>
      </c>
      <c r="D157" s="128"/>
      <c r="E157" s="187">
        <v>1</v>
      </c>
      <c r="F157" s="160">
        <f t="shared" ref="F157:F159" si="30">D157*E157</f>
        <v>0</v>
      </c>
    </row>
    <row r="158" spans="2:6" s="11" customFormat="1" x14ac:dyDescent="0.3">
      <c r="B158" s="186" t="s">
        <v>107</v>
      </c>
      <c r="C158" s="34" t="s">
        <v>6</v>
      </c>
      <c r="D158" s="128"/>
      <c r="E158" s="187">
        <v>1</v>
      </c>
      <c r="F158" s="160">
        <f t="shared" si="30"/>
        <v>0</v>
      </c>
    </row>
    <row r="159" spans="2:6" s="11" customFormat="1" x14ac:dyDescent="0.3">
      <c r="B159" s="199" t="s">
        <v>108</v>
      </c>
      <c r="C159" s="35" t="s">
        <v>6</v>
      </c>
      <c r="D159" s="128"/>
      <c r="E159" s="187">
        <v>1</v>
      </c>
      <c r="F159" s="160">
        <f t="shared" si="30"/>
        <v>0</v>
      </c>
    </row>
    <row r="160" spans="2:6" s="11" customFormat="1" x14ac:dyDescent="0.3">
      <c r="B160" s="33" t="s">
        <v>113</v>
      </c>
      <c r="C160" s="34"/>
      <c r="D160" s="128"/>
      <c r="E160" s="128"/>
      <c r="F160" s="159"/>
    </row>
    <row r="161" spans="2:6" s="11" customFormat="1" x14ac:dyDescent="0.3">
      <c r="B161" s="186" t="s">
        <v>109</v>
      </c>
      <c r="C161" s="34" t="s">
        <v>5</v>
      </c>
      <c r="D161" s="34"/>
      <c r="E161" s="187">
        <v>1</v>
      </c>
      <c r="F161" s="160">
        <f t="shared" ref="F161:F162" si="31">D161*E161</f>
        <v>0</v>
      </c>
    </row>
    <row r="162" spans="2:6" s="11" customFormat="1" ht="15" thickBot="1" x14ac:dyDescent="0.35">
      <c r="B162" s="200" t="s">
        <v>110</v>
      </c>
      <c r="C162" s="170" t="s">
        <v>5</v>
      </c>
      <c r="D162" s="178"/>
      <c r="E162" s="201">
        <v>1</v>
      </c>
      <c r="F162" s="161">
        <f t="shared" si="31"/>
        <v>0</v>
      </c>
    </row>
    <row r="163" spans="2:6" s="11" customFormat="1" ht="23.25" customHeight="1" x14ac:dyDescent="0.3">
      <c r="B163" s="259" t="s">
        <v>180</v>
      </c>
      <c r="C163" s="260"/>
      <c r="D163" s="260"/>
      <c r="E163" s="260"/>
      <c r="F163" s="261"/>
    </row>
    <row r="164" spans="2:6" s="11" customFormat="1" x14ac:dyDescent="0.3">
      <c r="B164" s="176" t="s">
        <v>168</v>
      </c>
      <c r="C164" s="34"/>
      <c r="D164" s="34"/>
      <c r="E164" s="34"/>
      <c r="F164" s="183"/>
    </row>
    <row r="165" spans="2:6" s="11" customFormat="1" ht="45.75" customHeight="1" x14ac:dyDescent="0.3">
      <c r="B165" s="189" t="s">
        <v>114</v>
      </c>
      <c r="C165" s="34" t="s">
        <v>5</v>
      </c>
      <c r="D165" s="34"/>
      <c r="E165" s="187">
        <v>1</v>
      </c>
      <c r="F165" s="160">
        <f t="shared" ref="F165" si="32">D165*E165</f>
        <v>0</v>
      </c>
    </row>
    <row r="166" spans="2:6" s="11" customFormat="1" x14ac:dyDescent="0.3">
      <c r="B166" s="33" t="s">
        <v>115</v>
      </c>
      <c r="C166" s="34" t="s">
        <v>5</v>
      </c>
      <c r="D166" s="34"/>
      <c r="E166" s="187">
        <v>1</v>
      </c>
      <c r="F166" s="160">
        <f t="shared" ref="F166" si="33">D166*E166</f>
        <v>0</v>
      </c>
    </row>
    <row r="167" spans="2:6" s="11" customFormat="1" x14ac:dyDescent="0.3">
      <c r="B167" s="176" t="s">
        <v>158</v>
      </c>
      <c r="C167" s="34"/>
      <c r="D167" s="128"/>
      <c r="E167" s="128"/>
      <c r="F167" s="159"/>
    </row>
    <row r="168" spans="2:6" s="11" customFormat="1" ht="28.8" x14ac:dyDescent="0.3">
      <c r="B168" s="190" t="s">
        <v>183</v>
      </c>
      <c r="C168" s="34" t="s">
        <v>5</v>
      </c>
      <c r="D168" s="34"/>
      <c r="E168" s="187">
        <v>1</v>
      </c>
      <c r="F168" s="160">
        <f t="shared" ref="F168" si="34">D168*E168</f>
        <v>0</v>
      </c>
    </row>
    <row r="169" spans="2:6" s="11" customFormat="1" x14ac:dyDescent="0.3">
      <c r="B169" s="185" t="s">
        <v>159</v>
      </c>
      <c r="C169" s="34"/>
      <c r="D169" s="128"/>
      <c r="E169" s="128"/>
      <c r="F169" s="159"/>
    </row>
    <row r="170" spans="2:6" s="11" customFormat="1" x14ac:dyDescent="0.3">
      <c r="B170" s="33" t="s">
        <v>161</v>
      </c>
      <c r="C170" s="34"/>
      <c r="D170" s="128"/>
      <c r="E170" s="128"/>
      <c r="F170" s="159"/>
    </row>
    <row r="171" spans="2:6" s="11" customFormat="1" x14ac:dyDescent="0.3">
      <c r="B171" s="186" t="s">
        <v>162</v>
      </c>
      <c r="C171" s="34" t="s">
        <v>7</v>
      </c>
      <c r="D171" s="128"/>
      <c r="E171" s="205">
        <v>10</v>
      </c>
      <c r="F171" s="160">
        <f t="shared" ref="F171:F172" si="35">D171*E171</f>
        <v>0</v>
      </c>
    </row>
    <row r="172" spans="2:6" s="11" customFormat="1" x14ac:dyDescent="0.3">
      <c r="B172" s="186" t="s">
        <v>163</v>
      </c>
      <c r="C172" s="34" t="s">
        <v>7</v>
      </c>
      <c r="D172" s="128"/>
      <c r="E172" s="187">
        <v>1</v>
      </c>
      <c r="F172" s="160">
        <f t="shared" si="35"/>
        <v>0</v>
      </c>
    </row>
    <row r="173" spans="2:6" s="11" customFormat="1" x14ac:dyDescent="0.3">
      <c r="B173" s="188" t="s">
        <v>164</v>
      </c>
      <c r="C173" s="34"/>
      <c r="D173" s="128"/>
      <c r="E173" s="187"/>
      <c r="F173" s="159"/>
    </row>
    <row r="174" spans="2:6" s="11" customFormat="1" x14ac:dyDescent="0.3">
      <c r="B174" s="186" t="s">
        <v>162</v>
      </c>
      <c r="C174" s="34" t="s">
        <v>7</v>
      </c>
      <c r="D174" s="128"/>
      <c r="E174" s="187">
        <v>1</v>
      </c>
      <c r="F174" s="160">
        <f t="shared" ref="F174:F175" si="36">D174*E174</f>
        <v>0</v>
      </c>
    </row>
    <row r="175" spans="2:6" s="11" customFormat="1" x14ac:dyDescent="0.3">
      <c r="B175" s="186" t="s">
        <v>163</v>
      </c>
      <c r="C175" s="34" t="s">
        <v>7</v>
      </c>
      <c r="D175" s="34"/>
      <c r="E175" s="187">
        <v>1</v>
      </c>
      <c r="F175" s="160">
        <f t="shared" si="36"/>
        <v>0</v>
      </c>
    </row>
    <row r="176" spans="2:6" s="11" customFormat="1" x14ac:dyDescent="0.3">
      <c r="B176" s="184" t="s">
        <v>165</v>
      </c>
      <c r="C176" s="63"/>
      <c r="D176" s="127"/>
      <c r="E176" s="127"/>
      <c r="F176" s="157"/>
    </row>
    <row r="177" spans="2:6" s="11" customFormat="1" x14ac:dyDescent="0.3">
      <c r="B177" s="62" t="s">
        <v>162</v>
      </c>
      <c r="C177" s="60" t="s">
        <v>5</v>
      </c>
      <c r="D177" s="60"/>
      <c r="E177" s="60">
        <v>1</v>
      </c>
      <c r="F177" s="152">
        <f t="shared" ref="F177:F195" si="37">D177*E177</f>
        <v>0</v>
      </c>
    </row>
    <row r="178" spans="2:6" s="11" customFormat="1" x14ac:dyDescent="0.3">
      <c r="B178" s="48" t="s">
        <v>166</v>
      </c>
      <c r="C178" s="29"/>
      <c r="D178" s="126"/>
      <c r="E178" s="126"/>
      <c r="F178" s="155"/>
    </row>
    <row r="179" spans="2:6" s="11" customFormat="1" x14ac:dyDescent="0.3">
      <c r="B179" s="64" t="s">
        <v>167</v>
      </c>
      <c r="C179" s="60" t="s">
        <v>5</v>
      </c>
      <c r="D179" s="60"/>
      <c r="E179" s="60">
        <v>1</v>
      </c>
      <c r="F179" s="152">
        <f t="shared" si="37"/>
        <v>0</v>
      </c>
    </row>
    <row r="180" spans="2:6" s="11" customFormat="1" x14ac:dyDescent="0.3">
      <c r="B180" s="45" t="s">
        <v>116</v>
      </c>
      <c r="C180" s="29"/>
      <c r="D180" s="126"/>
      <c r="E180" s="126"/>
      <c r="F180" s="155"/>
    </row>
    <row r="181" spans="2:6" s="11" customFormat="1" ht="30.75" customHeight="1" x14ac:dyDescent="0.3">
      <c r="B181" s="47" t="s">
        <v>117</v>
      </c>
      <c r="C181" s="30" t="s">
        <v>69</v>
      </c>
      <c r="D181" s="30"/>
      <c r="E181" s="30">
        <v>1</v>
      </c>
      <c r="F181" s="152">
        <f t="shared" si="37"/>
        <v>0</v>
      </c>
    </row>
    <row r="182" spans="2:6" s="11" customFormat="1" x14ac:dyDescent="0.3">
      <c r="B182" s="45" t="s">
        <v>118</v>
      </c>
      <c r="C182" s="29"/>
      <c r="D182" s="126"/>
      <c r="E182" s="126"/>
      <c r="F182" s="155"/>
    </row>
    <row r="183" spans="2:6" s="11" customFormat="1" ht="30.75" customHeight="1" x14ac:dyDescent="0.3">
      <c r="B183" s="47" t="s">
        <v>184</v>
      </c>
      <c r="C183" s="30" t="s">
        <v>69</v>
      </c>
      <c r="D183" s="30"/>
      <c r="E183" s="30">
        <v>1</v>
      </c>
      <c r="F183" s="152">
        <f t="shared" si="37"/>
        <v>0</v>
      </c>
    </row>
    <row r="184" spans="2:6" s="11" customFormat="1" x14ac:dyDescent="0.3">
      <c r="B184" s="45" t="s">
        <v>119</v>
      </c>
      <c r="C184" s="29"/>
      <c r="D184" s="126"/>
      <c r="E184" s="126"/>
      <c r="F184" s="155"/>
    </row>
    <row r="185" spans="2:6" s="11" customFormat="1" ht="49.5" customHeight="1" x14ac:dyDescent="0.3">
      <c r="B185" s="47" t="s">
        <v>120</v>
      </c>
      <c r="C185" s="30" t="s">
        <v>69</v>
      </c>
      <c r="D185" s="30"/>
      <c r="E185" s="30">
        <v>1</v>
      </c>
      <c r="F185" s="152">
        <f t="shared" si="37"/>
        <v>0</v>
      </c>
    </row>
    <row r="186" spans="2:6" s="11" customFormat="1" x14ac:dyDescent="0.3">
      <c r="B186" s="176" t="s">
        <v>121</v>
      </c>
      <c r="C186" s="34"/>
      <c r="D186" s="128"/>
      <c r="E186" s="128"/>
      <c r="F186" s="159"/>
    </row>
    <row r="187" spans="2:6" s="11" customFormat="1" x14ac:dyDescent="0.3">
      <c r="B187" s="33" t="s">
        <v>122</v>
      </c>
      <c r="C187" s="34" t="s">
        <v>69</v>
      </c>
      <c r="D187" s="34"/>
      <c r="E187" s="34">
        <v>1</v>
      </c>
      <c r="F187" s="183">
        <f t="shared" si="37"/>
        <v>0</v>
      </c>
    </row>
    <row r="188" spans="2:6" s="11" customFormat="1" x14ac:dyDescent="0.3">
      <c r="B188" s="33" t="s">
        <v>123</v>
      </c>
      <c r="C188" s="34" t="s">
        <v>69</v>
      </c>
      <c r="D188" s="34"/>
      <c r="E188" s="34">
        <v>1</v>
      </c>
      <c r="F188" s="183">
        <f t="shared" si="37"/>
        <v>0</v>
      </c>
    </row>
    <row r="189" spans="2:6" s="11" customFormat="1" x14ac:dyDescent="0.3">
      <c r="B189" s="33" t="s">
        <v>124</v>
      </c>
      <c r="C189" s="34" t="s">
        <v>69</v>
      </c>
      <c r="D189" s="34"/>
      <c r="E189" s="34">
        <v>1</v>
      </c>
      <c r="F189" s="183">
        <f t="shared" si="37"/>
        <v>0</v>
      </c>
    </row>
    <row r="190" spans="2:6" s="11" customFormat="1" x14ac:dyDescent="0.3">
      <c r="B190" s="33" t="s">
        <v>125</v>
      </c>
      <c r="C190" s="34" t="s">
        <v>69</v>
      </c>
      <c r="D190" s="34"/>
      <c r="E190" s="34">
        <v>1</v>
      </c>
      <c r="F190" s="183">
        <f t="shared" si="37"/>
        <v>0</v>
      </c>
    </row>
    <row r="191" spans="2:6" s="11" customFormat="1" x14ac:dyDescent="0.3">
      <c r="B191" s="33" t="s">
        <v>126</v>
      </c>
      <c r="C191" s="34" t="s">
        <v>69</v>
      </c>
      <c r="D191" s="34"/>
      <c r="E191" s="34">
        <v>1</v>
      </c>
      <c r="F191" s="183">
        <f t="shared" si="37"/>
        <v>0</v>
      </c>
    </row>
    <row r="192" spans="2:6" s="11" customFormat="1" x14ac:dyDescent="0.3">
      <c r="B192" s="33" t="s">
        <v>127</v>
      </c>
      <c r="C192" s="34" t="s">
        <v>69</v>
      </c>
      <c r="D192" s="34"/>
      <c r="E192" s="34">
        <v>1</v>
      </c>
      <c r="F192" s="183">
        <f t="shared" si="37"/>
        <v>0</v>
      </c>
    </row>
    <row r="193" spans="2:6" s="11" customFormat="1" x14ac:dyDescent="0.3">
      <c r="B193" s="33" t="s">
        <v>128</v>
      </c>
      <c r="C193" s="34" t="s">
        <v>69</v>
      </c>
      <c r="D193" s="34"/>
      <c r="E193" s="34">
        <v>1</v>
      </c>
      <c r="F193" s="183">
        <f t="shared" si="37"/>
        <v>0</v>
      </c>
    </row>
    <row r="194" spans="2:6" s="11" customFormat="1" x14ac:dyDescent="0.3">
      <c r="B194" s="33" t="s">
        <v>216</v>
      </c>
      <c r="C194" s="34" t="s">
        <v>69</v>
      </c>
      <c r="D194" s="34"/>
      <c r="E194" s="34">
        <v>1</v>
      </c>
      <c r="F194" s="183">
        <f t="shared" si="37"/>
        <v>0</v>
      </c>
    </row>
    <row r="195" spans="2:6" s="11" customFormat="1" x14ac:dyDescent="0.3">
      <c r="B195" s="33" t="s">
        <v>129</v>
      </c>
      <c r="C195" s="34" t="s">
        <v>69</v>
      </c>
      <c r="D195" s="34"/>
      <c r="E195" s="34">
        <v>1</v>
      </c>
      <c r="F195" s="183">
        <f t="shared" si="37"/>
        <v>0</v>
      </c>
    </row>
    <row r="196" spans="2:6" s="11" customFormat="1" x14ac:dyDescent="0.3">
      <c r="B196" s="179" t="s">
        <v>130</v>
      </c>
      <c r="C196" s="34"/>
      <c r="D196" s="128"/>
      <c r="E196" s="128"/>
      <c r="F196" s="159"/>
    </row>
    <row r="197" spans="2:6" s="11" customFormat="1" x14ac:dyDescent="0.3">
      <c r="B197" s="33" t="s">
        <v>185</v>
      </c>
      <c r="C197" s="34" t="s">
        <v>69</v>
      </c>
      <c r="D197" s="34"/>
      <c r="E197" s="34">
        <v>1</v>
      </c>
      <c r="F197" s="160">
        <f t="shared" ref="F197:F200" si="38">D197*E197</f>
        <v>0</v>
      </c>
    </row>
    <row r="198" spans="2:6" s="11" customFormat="1" x14ac:dyDescent="0.3">
      <c r="B198" s="33" t="s">
        <v>186</v>
      </c>
      <c r="C198" s="34" t="s">
        <v>69</v>
      </c>
      <c r="D198" s="34"/>
      <c r="E198" s="34">
        <v>1</v>
      </c>
      <c r="F198" s="160">
        <f t="shared" si="38"/>
        <v>0</v>
      </c>
    </row>
    <row r="199" spans="2:6" s="11" customFormat="1" x14ac:dyDescent="0.3">
      <c r="B199" s="33" t="s">
        <v>188</v>
      </c>
      <c r="C199" s="34" t="s">
        <v>69</v>
      </c>
      <c r="D199" s="34"/>
      <c r="E199" s="34">
        <v>1</v>
      </c>
      <c r="F199" s="160">
        <f t="shared" si="38"/>
        <v>0</v>
      </c>
    </row>
    <row r="200" spans="2:6" s="11" customFormat="1" x14ac:dyDescent="0.3">
      <c r="B200" s="33" t="s">
        <v>187</v>
      </c>
      <c r="C200" s="34" t="s">
        <v>69</v>
      </c>
      <c r="D200" s="34"/>
      <c r="E200" s="34">
        <v>1</v>
      </c>
      <c r="F200" s="160">
        <f t="shared" si="38"/>
        <v>0</v>
      </c>
    </row>
    <row r="201" spans="2:6" s="11" customFormat="1" x14ac:dyDescent="0.3">
      <c r="B201" s="176" t="s">
        <v>131</v>
      </c>
      <c r="C201" s="34"/>
      <c r="D201" s="128"/>
      <c r="E201" s="128"/>
      <c r="F201" s="159"/>
    </row>
    <row r="202" spans="2:6" s="11" customFormat="1" x14ac:dyDescent="0.3">
      <c r="B202" s="33" t="s">
        <v>132</v>
      </c>
      <c r="C202" s="34" t="s">
        <v>69</v>
      </c>
      <c r="D202" s="34"/>
      <c r="E202" s="34">
        <v>1</v>
      </c>
      <c r="F202" s="160">
        <f t="shared" ref="F202:F204" si="39">D202*E202</f>
        <v>0</v>
      </c>
    </row>
    <row r="203" spans="2:6" s="11" customFormat="1" x14ac:dyDescent="0.3">
      <c r="B203" s="33" t="s">
        <v>133</v>
      </c>
      <c r="C203" s="34" t="s">
        <v>69</v>
      </c>
      <c r="D203" s="34"/>
      <c r="E203" s="34">
        <v>1</v>
      </c>
      <c r="F203" s="160">
        <f t="shared" si="39"/>
        <v>0</v>
      </c>
    </row>
    <row r="204" spans="2:6" s="11" customFormat="1" ht="15" thickBot="1" x14ac:dyDescent="0.35">
      <c r="B204" s="177" t="s">
        <v>134</v>
      </c>
      <c r="C204" s="170" t="s">
        <v>69</v>
      </c>
      <c r="D204" s="170"/>
      <c r="E204" s="170">
        <v>1</v>
      </c>
      <c r="F204" s="161">
        <f t="shared" si="39"/>
        <v>0</v>
      </c>
    </row>
    <row r="205" spans="2:6" s="12" customFormat="1" x14ac:dyDescent="0.3">
      <c r="B205" s="171" t="s">
        <v>140</v>
      </c>
      <c r="C205" s="172"/>
      <c r="D205" s="173"/>
      <c r="E205" s="173"/>
      <c r="F205" s="174"/>
    </row>
    <row r="206" spans="2:6" s="11" customFormat="1" x14ac:dyDescent="0.3">
      <c r="B206" s="33" t="s">
        <v>135</v>
      </c>
      <c r="C206" s="34" t="s">
        <v>6</v>
      </c>
      <c r="D206" s="128"/>
      <c r="E206" s="34">
        <v>1</v>
      </c>
      <c r="F206" s="160">
        <f t="shared" ref="F206:F217" si="40">D206*E206</f>
        <v>0</v>
      </c>
    </row>
    <row r="207" spans="2:6" s="11" customFormat="1" x14ac:dyDescent="0.3">
      <c r="B207" s="33" t="s">
        <v>136</v>
      </c>
      <c r="C207" s="34" t="s">
        <v>6</v>
      </c>
      <c r="D207" s="128"/>
      <c r="E207" s="34">
        <v>1</v>
      </c>
      <c r="F207" s="160">
        <f t="shared" si="40"/>
        <v>0</v>
      </c>
    </row>
    <row r="208" spans="2:6" s="11" customFormat="1" x14ac:dyDescent="0.3">
      <c r="B208" s="33" t="s">
        <v>137</v>
      </c>
      <c r="C208" s="34" t="s">
        <v>6</v>
      </c>
      <c r="D208" s="128"/>
      <c r="E208" s="34">
        <v>1</v>
      </c>
      <c r="F208" s="160">
        <f t="shared" si="40"/>
        <v>0</v>
      </c>
    </row>
    <row r="209" spans="2:6" s="11" customFormat="1" x14ac:dyDescent="0.3">
      <c r="B209" s="33" t="s">
        <v>138</v>
      </c>
      <c r="C209" s="128" t="s">
        <v>5</v>
      </c>
      <c r="D209" s="128"/>
      <c r="E209" s="34">
        <v>1</v>
      </c>
      <c r="F209" s="160">
        <f t="shared" si="40"/>
        <v>0</v>
      </c>
    </row>
    <row r="210" spans="2:6" s="11" customFormat="1" x14ac:dyDescent="0.3">
      <c r="B210" s="33" t="s">
        <v>212</v>
      </c>
      <c r="C210" s="34" t="s">
        <v>5</v>
      </c>
      <c r="D210" s="34"/>
      <c r="E210" s="34">
        <v>1</v>
      </c>
      <c r="F210" s="160">
        <f t="shared" si="40"/>
        <v>0</v>
      </c>
    </row>
    <row r="211" spans="2:6" s="11" customFormat="1" x14ac:dyDescent="0.3">
      <c r="B211" s="33" t="s">
        <v>213</v>
      </c>
      <c r="C211" s="34" t="s">
        <v>5</v>
      </c>
      <c r="D211" s="34"/>
      <c r="E211" s="34">
        <v>1</v>
      </c>
      <c r="F211" s="160">
        <f t="shared" si="40"/>
        <v>0</v>
      </c>
    </row>
    <row r="212" spans="2:6" s="11" customFormat="1" x14ac:dyDescent="0.3">
      <c r="B212" s="33" t="s">
        <v>210</v>
      </c>
      <c r="C212" s="34" t="s">
        <v>5</v>
      </c>
      <c r="D212" s="34"/>
      <c r="E212" s="34">
        <v>1</v>
      </c>
      <c r="F212" s="160">
        <f t="shared" si="40"/>
        <v>0</v>
      </c>
    </row>
    <row r="213" spans="2:6" s="11" customFormat="1" x14ac:dyDescent="0.3">
      <c r="B213" s="33" t="s">
        <v>211</v>
      </c>
      <c r="C213" s="34" t="s">
        <v>5</v>
      </c>
      <c r="D213" s="34"/>
      <c r="E213" s="34">
        <v>1</v>
      </c>
      <c r="F213" s="160">
        <f t="shared" si="40"/>
        <v>0</v>
      </c>
    </row>
    <row r="214" spans="2:6" s="11" customFormat="1" x14ac:dyDescent="0.3">
      <c r="B214" s="33" t="s">
        <v>214</v>
      </c>
      <c r="C214" s="34" t="s">
        <v>5</v>
      </c>
      <c r="D214" s="34"/>
      <c r="E214" s="34">
        <v>1</v>
      </c>
      <c r="F214" s="160">
        <f t="shared" si="40"/>
        <v>0</v>
      </c>
    </row>
    <row r="215" spans="2:6" s="11" customFormat="1" x14ac:dyDescent="0.3">
      <c r="B215" s="33" t="s">
        <v>215</v>
      </c>
      <c r="C215" s="34" t="s">
        <v>5</v>
      </c>
      <c r="D215" s="34"/>
      <c r="E215" s="34">
        <v>1</v>
      </c>
      <c r="F215" s="160">
        <f t="shared" si="40"/>
        <v>0</v>
      </c>
    </row>
    <row r="216" spans="2:6" s="11" customFormat="1" x14ac:dyDescent="0.3">
      <c r="B216" s="33" t="s">
        <v>141</v>
      </c>
      <c r="C216" s="34" t="s">
        <v>5</v>
      </c>
      <c r="D216" s="34"/>
      <c r="E216" s="34">
        <v>1</v>
      </c>
      <c r="F216" s="160">
        <f t="shared" si="40"/>
        <v>0</v>
      </c>
    </row>
    <row r="217" spans="2:6" s="11" customFormat="1" ht="15" thickBot="1" x14ac:dyDescent="0.35">
      <c r="B217" s="177" t="s">
        <v>139</v>
      </c>
      <c r="C217" s="170" t="s">
        <v>5</v>
      </c>
      <c r="D217" s="170"/>
      <c r="E217" s="170">
        <v>1</v>
      </c>
      <c r="F217" s="161">
        <f t="shared" si="40"/>
        <v>0</v>
      </c>
    </row>
    <row r="218" spans="2:6" s="12" customFormat="1" x14ac:dyDescent="0.3">
      <c r="B218" s="171" t="s">
        <v>154</v>
      </c>
      <c r="C218" s="172"/>
      <c r="D218" s="173"/>
      <c r="E218" s="173"/>
      <c r="F218" s="174"/>
    </row>
    <row r="219" spans="2:6" x14ac:dyDescent="0.3">
      <c r="B219" s="18" t="s">
        <v>160</v>
      </c>
      <c r="C219" s="19" t="s">
        <v>69</v>
      </c>
      <c r="D219" s="17"/>
      <c r="E219" s="34">
        <v>1</v>
      </c>
      <c r="F219" s="160">
        <f t="shared" ref="F219:F223" si="41">D219*E219</f>
        <v>0</v>
      </c>
    </row>
    <row r="220" spans="2:6" x14ac:dyDescent="0.3">
      <c r="B220" s="18" t="s">
        <v>189</v>
      </c>
      <c r="C220" s="19" t="s">
        <v>69</v>
      </c>
      <c r="D220" s="17"/>
      <c r="E220" s="34">
        <v>1</v>
      </c>
      <c r="F220" s="160">
        <f t="shared" si="41"/>
        <v>0</v>
      </c>
    </row>
    <row r="221" spans="2:6" s="11" customFormat="1" x14ac:dyDescent="0.3">
      <c r="B221" s="33" t="s">
        <v>155</v>
      </c>
      <c r="C221" s="34" t="s">
        <v>69</v>
      </c>
      <c r="D221" s="128"/>
      <c r="E221" s="34">
        <v>1</v>
      </c>
      <c r="F221" s="160">
        <f t="shared" si="41"/>
        <v>0</v>
      </c>
    </row>
    <row r="222" spans="2:6" s="11" customFormat="1" x14ac:dyDescent="0.3">
      <c r="B222" s="33" t="s">
        <v>169</v>
      </c>
      <c r="C222" s="34" t="s">
        <v>5</v>
      </c>
      <c r="D222" s="128"/>
      <c r="E222" s="34">
        <v>1</v>
      </c>
      <c r="F222" s="160">
        <f t="shared" si="41"/>
        <v>0</v>
      </c>
    </row>
    <row r="223" spans="2:6" s="11" customFormat="1" ht="15" thickBot="1" x14ac:dyDescent="0.35">
      <c r="B223" s="177" t="s">
        <v>170</v>
      </c>
      <c r="C223" s="170" t="s">
        <v>5</v>
      </c>
      <c r="D223" s="178"/>
      <c r="E223" s="170">
        <v>1</v>
      </c>
      <c r="F223" s="161">
        <f t="shared" si="41"/>
        <v>0</v>
      </c>
    </row>
    <row r="224" spans="2:6" s="12" customFormat="1" ht="20.25" customHeight="1" thickBot="1" x14ac:dyDescent="0.35">
      <c r="B224" s="279" t="s">
        <v>181</v>
      </c>
      <c r="C224" s="280"/>
      <c r="D224" s="280"/>
      <c r="E224" s="280"/>
      <c r="F224" s="281"/>
    </row>
    <row r="225" spans="2:6" s="12" customFormat="1" x14ac:dyDescent="0.3">
      <c r="B225" s="171" t="s">
        <v>146</v>
      </c>
      <c r="C225" s="172"/>
      <c r="D225" s="173"/>
      <c r="E225" s="173"/>
      <c r="F225" s="174"/>
    </row>
    <row r="226" spans="2:6" s="11" customFormat="1" ht="21.75" customHeight="1" x14ac:dyDescent="0.3">
      <c r="B226" s="175" t="s">
        <v>142</v>
      </c>
      <c r="C226" s="34" t="s">
        <v>69</v>
      </c>
      <c r="D226" s="128"/>
      <c r="E226" s="34">
        <v>1</v>
      </c>
      <c r="F226" s="160">
        <f t="shared" ref="F226:F232" si="42">D226*E226</f>
        <v>0</v>
      </c>
    </row>
    <row r="227" spans="2:6" s="11" customFormat="1" ht="21" customHeight="1" x14ac:dyDescent="0.3">
      <c r="B227" s="175" t="s">
        <v>143</v>
      </c>
      <c r="C227" s="34" t="s">
        <v>69</v>
      </c>
      <c r="D227" s="128"/>
      <c r="E227" s="34">
        <v>1</v>
      </c>
      <c r="F227" s="160">
        <f t="shared" si="42"/>
        <v>0</v>
      </c>
    </row>
    <row r="228" spans="2:6" s="11" customFormat="1" ht="21.75" customHeight="1" x14ac:dyDescent="0.3">
      <c r="B228" s="175" t="s">
        <v>144</v>
      </c>
      <c r="C228" s="34" t="s">
        <v>69</v>
      </c>
      <c r="D228" s="128"/>
      <c r="E228" s="34">
        <v>1</v>
      </c>
      <c r="F228" s="160">
        <f t="shared" si="42"/>
        <v>0</v>
      </c>
    </row>
    <row r="229" spans="2:6" s="11" customFormat="1" ht="21" customHeight="1" x14ac:dyDescent="0.3">
      <c r="B229" s="175" t="s">
        <v>145</v>
      </c>
      <c r="C229" s="34" t="s">
        <v>69</v>
      </c>
      <c r="D229" s="128"/>
      <c r="E229" s="34">
        <v>1</v>
      </c>
      <c r="F229" s="160">
        <f t="shared" si="42"/>
        <v>0</v>
      </c>
    </row>
    <row r="230" spans="2:6" s="11" customFormat="1" ht="21.75" customHeight="1" x14ac:dyDescent="0.3">
      <c r="B230" s="175" t="s">
        <v>147</v>
      </c>
      <c r="C230" s="34" t="s">
        <v>69</v>
      </c>
      <c r="D230" s="128"/>
      <c r="E230" s="34">
        <v>1</v>
      </c>
      <c r="F230" s="160">
        <f t="shared" si="42"/>
        <v>0</v>
      </c>
    </row>
    <row r="231" spans="2:6" s="11" customFormat="1" ht="19.5" customHeight="1" x14ac:dyDescent="0.3">
      <c r="B231" s="175" t="s">
        <v>148</v>
      </c>
      <c r="C231" s="34" t="s">
        <v>69</v>
      </c>
      <c r="D231" s="34"/>
      <c r="E231" s="34">
        <v>1</v>
      </c>
      <c r="F231" s="160">
        <f t="shared" si="42"/>
        <v>0</v>
      </c>
    </row>
    <row r="232" spans="2:6" s="11" customFormat="1" ht="19.5" customHeight="1" x14ac:dyDescent="0.3">
      <c r="B232" s="65" t="s">
        <v>149</v>
      </c>
      <c r="C232" s="34" t="s">
        <v>5</v>
      </c>
      <c r="D232" s="128"/>
      <c r="E232" s="204">
        <v>9</v>
      </c>
      <c r="F232" s="160">
        <f t="shared" si="42"/>
        <v>0</v>
      </c>
    </row>
    <row r="233" spans="2:6" x14ac:dyDescent="0.3">
      <c r="B233" s="176" t="s">
        <v>150</v>
      </c>
      <c r="C233" s="8"/>
      <c r="D233" s="9"/>
      <c r="E233" s="9"/>
      <c r="F233" s="158"/>
    </row>
    <row r="234" spans="2:6" s="11" customFormat="1" x14ac:dyDescent="0.3">
      <c r="B234" s="33" t="s">
        <v>151</v>
      </c>
      <c r="C234" s="34" t="s">
        <v>5</v>
      </c>
      <c r="D234" s="128"/>
      <c r="E234" s="34">
        <v>1</v>
      </c>
      <c r="F234" s="160">
        <f t="shared" ref="F234:F236" si="43">D234*E234</f>
        <v>0</v>
      </c>
    </row>
    <row r="235" spans="2:6" s="11" customFormat="1" x14ac:dyDescent="0.3">
      <c r="B235" s="33" t="s">
        <v>152</v>
      </c>
      <c r="C235" s="34" t="s">
        <v>5</v>
      </c>
      <c r="D235" s="128"/>
      <c r="E235" s="34">
        <v>1</v>
      </c>
      <c r="F235" s="160">
        <f t="shared" si="43"/>
        <v>0</v>
      </c>
    </row>
    <row r="236" spans="2:6" s="11" customFormat="1" ht="15" thickBot="1" x14ac:dyDescent="0.35">
      <c r="B236" s="177" t="s">
        <v>153</v>
      </c>
      <c r="C236" s="170" t="s">
        <v>5</v>
      </c>
      <c r="D236" s="178"/>
      <c r="E236" s="170">
        <v>1</v>
      </c>
      <c r="F236" s="161">
        <f t="shared" si="43"/>
        <v>0</v>
      </c>
    </row>
    <row r="237" spans="2:6" s="11" customFormat="1" ht="27" customHeight="1" x14ac:dyDescent="0.3">
      <c r="B237" s="259" t="s">
        <v>182</v>
      </c>
      <c r="C237" s="260"/>
      <c r="D237" s="260"/>
      <c r="E237" s="260"/>
      <c r="F237" s="261"/>
    </row>
    <row r="238" spans="2:6" x14ac:dyDescent="0.3">
      <c r="B238" s="16" t="s">
        <v>206</v>
      </c>
      <c r="C238" s="19" t="s">
        <v>6</v>
      </c>
      <c r="D238" s="19"/>
      <c r="E238" s="207">
        <v>90</v>
      </c>
      <c r="F238" s="160">
        <f t="shared" ref="F238:F247" si="44">D238*E238</f>
        <v>0</v>
      </c>
    </row>
    <row r="239" spans="2:6" x14ac:dyDescent="0.3">
      <c r="B239" s="18" t="s">
        <v>207</v>
      </c>
      <c r="C239" s="19" t="s">
        <v>6</v>
      </c>
      <c r="D239" s="19"/>
      <c r="E239" s="207">
        <v>15</v>
      </c>
      <c r="F239" s="160">
        <f t="shared" si="44"/>
        <v>0</v>
      </c>
    </row>
    <row r="240" spans="2:6" x14ac:dyDescent="0.3">
      <c r="B240" s="18" t="s">
        <v>208</v>
      </c>
      <c r="C240" s="19" t="s">
        <v>6</v>
      </c>
      <c r="D240" s="19"/>
      <c r="E240" s="207">
        <v>150</v>
      </c>
      <c r="F240" s="160">
        <f t="shared" si="44"/>
        <v>0</v>
      </c>
    </row>
    <row r="241" spans="2:6" x14ac:dyDescent="0.3">
      <c r="B241" s="18" t="s">
        <v>209</v>
      </c>
      <c r="C241" s="19" t="s">
        <v>6</v>
      </c>
      <c r="D241" s="19"/>
      <c r="E241" s="207">
        <v>65</v>
      </c>
      <c r="F241" s="160">
        <f t="shared" si="44"/>
        <v>0</v>
      </c>
    </row>
    <row r="242" spans="2:6" x14ac:dyDescent="0.3">
      <c r="B242" s="18" t="s">
        <v>177</v>
      </c>
      <c r="C242" s="19" t="s">
        <v>7</v>
      </c>
      <c r="D242" s="19"/>
      <c r="E242" s="207">
        <v>70</v>
      </c>
      <c r="F242" s="160">
        <f t="shared" si="44"/>
        <v>0</v>
      </c>
    </row>
    <row r="243" spans="2:6" x14ac:dyDescent="0.3">
      <c r="B243" s="18" t="s">
        <v>8</v>
      </c>
      <c r="C243" s="19" t="s">
        <v>175</v>
      </c>
      <c r="D243" s="19"/>
      <c r="E243" s="207">
        <v>150</v>
      </c>
      <c r="F243" s="160">
        <f t="shared" si="44"/>
        <v>0</v>
      </c>
    </row>
    <row r="244" spans="2:6" x14ac:dyDescent="0.3">
      <c r="B244" s="18" t="s">
        <v>171</v>
      </c>
      <c r="C244" s="19" t="s">
        <v>176</v>
      </c>
      <c r="D244" s="19"/>
      <c r="E244" s="207">
        <v>10</v>
      </c>
      <c r="F244" s="160">
        <f t="shared" si="44"/>
        <v>0</v>
      </c>
    </row>
    <row r="245" spans="2:6" x14ac:dyDescent="0.3">
      <c r="B245" s="18" t="s">
        <v>172</v>
      </c>
      <c r="C245" s="19" t="s">
        <v>5</v>
      </c>
      <c r="D245" s="19"/>
      <c r="E245" s="207">
        <v>60</v>
      </c>
      <c r="F245" s="160">
        <f t="shared" si="44"/>
        <v>0</v>
      </c>
    </row>
    <row r="246" spans="2:6" x14ac:dyDescent="0.3">
      <c r="B246" s="50" t="s">
        <v>179</v>
      </c>
      <c r="C246" s="19" t="s">
        <v>5</v>
      </c>
      <c r="D246" s="19"/>
      <c r="E246" s="207">
        <v>5</v>
      </c>
      <c r="F246" s="160">
        <f t="shared" si="44"/>
        <v>0</v>
      </c>
    </row>
    <row r="247" spans="2:6" ht="15" thickBot="1" x14ac:dyDescent="0.35">
      <c r="B247" s="51" t="s">
        <v>178</v>
      </c>
      <c r="C247" s="36" t="s">
        <v>5</v>
      </c>
      <c r="D247" s="36"/>
      <c r="E247" s="208">
        <v>15</v>
      </c>
      <c r="F247" s="161">
        <f t="shared" si="44"/>
        <v>0</v>
      </c>
    </row>
    <row r="248" spans="2:6" ht="27" customHeight="1" thickBot="1" x14ac:dyDescent="0.35">
      <c r="B248" s="265" t="s">
        <v>311</v>
      </c>
      <c r="C248" s="266"/>
      <c r="D248" s="266"/>
      <c r="E248" s="266"/>
      <c r="F248" s="267"/>
    </row>
    <row r="249" spans="2:6" s="15" customFormat="1" ht="22.5" customHeight="1" x14ac:dyDescent="0.3">
      <c r="B249" s="110" t="s">
        <v>280</v>
      </c>
      <c r="C249" s="109"/>
      <c r="D249" s="118"/>
      <c r="E249" s="118"/>
      <c r="F249" s="162"/>
    </row>
    <row r="250" spans="2:6" ht="21.75" customHeight="1" x14ac:dyDescent="0.3">
      <c r="B250" s="67" t="s">
        <v>274</v>
      </c>
      <c r="C250" s="19" t="s">
        <v>225</v>
      </c>
      <c r="D250" s="134"/>
      <c r="E250" s="119">
        <v>10</v>
      </c>
      <c r="F250" s="163">
        <f t="shared" ref="F250:F255" si="45">D250*E250</f>
        <v>0</v>
      </c>
    </row>
    <row r="251" spans="2:6" ht="21.75" customHeight="1" x14ac:dyDescent="0.3">
      <c r="B251" s="67" t="s">
        <v>275</v>
      </c>
      <c r="C251" s="19" t="s">
        <v>225</v>
      </c>
      <c r="D251" s="134"/>
      <c r="E251" s="119">
        <v>5</v>
      </c>
      <c r="F251" s="163">
        <f t="shared" si="45"/>
        <v>0</v>
      </c>
    </row>
    <row r="252" spans="2:6" ht="33.75" customHeight="1" x14ac:dyDescent="0.3">
      <c r="B252" s="66" t="s">
        <v>278</v>
      </c>
      <c r="C252" s="19" t="s">
        <v>225</v>
      </c>
      <c r="D252" s="134"/>
      <c r="E252" s="119">
        <v>1</v>
      </c>
      <c r="F252" s="163">
        <f t="shared" si="45"/>
        <v>0</v>
      </c>
    </row>
    <row r="253" spans="2:6" ht="21.75" customHeight="1" x14ac:dyDescent="0.3">
      <c r="B253" s="110" t="s">
        <v>281</v>
      </c>
      <c r="C253" s="19"/>
      <c r="D253" s="135"/>
      <c r="E253" s="136"/>
      <c r="F253" s="163">
        <f t="shared" si="45"/>
        <v>0</v>
      </c>
    </row>
    <row r="254" spans="2:6" ht="20.25" customHeight="1" x14ac:dyDescent="0.3">
      <c r="B254" s="67" t="s">
        <v>276</v>
      </c>
      <c r="C254" s="19" t="s">
        <v>5</v>
      </c>
      <c r="D254" s="135"/>
      <c r="E254" s="119">
        <v>7</v>
      </c>
      <c r="F254" s="163">
        <f t="shared" si="45"/>
        <v>0</v>
      </c>
    </row>
    <row r="255" spans="2:6" ht="24" customHeight="1" x14ac:dyDescent="0.3">
      <c r="B255" s="67" t="s">
        <v>277</v>
      </c>
      <c r="C255" s="19" t="s">
        <v>5</v>
      </c>
      <c r="D255" s="135"/>
      <c r="E255" s="119">
        <v>3</v>
      </c>
      <c r="F255" s="163">
        <f t="shared" si="45"/>
        <v>0</v>
      </c>
    </row>
    <row r="256" spans="2:6" ht="33" customHeight="1" thickBot="1" x14ac:dyDescent="0.35">
      <c r="B256" s="66" t="s">
        <v>279</v>
      </c>
      <c r="C256" s="19" t="s">
        <v>5</v>
      </c>
      <c r="D256" s="137"/>
      <c r="E256" s="138">
        <v>1</v>
      </c>
      <c r="F256" s="164">
        <f>D256*E256</f>
        <v>0</v>
      </c>
    </row>
    <row r="257" spans="2:6" ht="33" customHeight="1" thickBot="1" x14ac:dyDescent="0.35">
      <c r="B257" s="291" t="s">
        <v>312</v>
      </c>
      <c r="C257" s="292"/>
      <c r="D257" s="292"/>
      <c r="E257" s="292"/>
      <c r="F257" s="165">
        <f>SUM(F7:F256)</f>
        <v>0</v>
      </c>
    </row>
    <row r="258" spans="2:6" ht="15" thickBot="1" x14ac:dyDescent="0.35"/>
    <row r="259" spans="2:6" ht="21.6" thickBot="1" x14ac:dyDescent="0.35">
      <c r="B259" s="268" t="s">
        <v>300</v>
      </c>
      <c r="C259" s="269"/>
      <c r="D259" s="269"/>
      <c r="E259" s="269"/>
      <c r="F259" s="166">
        <f>F257*5</f>
        <v>0</v>
      </c>
    </row>
  </sheetData>
  <mergeCells count="22">
    <mergeCell ref="B259:E259"/>
    <mergeCell ref="B1:F1"/>
    <mergeCell ref="B3:F3"/>
    <mergeCell ref="B237:F237"/>
    <mergeCell ref="B66:F66"/>
    <mergeCell ref="B84:F84"/>
    <mergeCell ref="B163:F163"/>
    <mergeCell ref="B224:F224"/>
    <mergeCell ref="B32:F32"/>
    <mergeCell ref="B33:F33"/>
    <mergeCell ref="B41:F41"/>
    <mergeCell ref="B49:F49"/>
    <mergeCell ref="B58:F58"/>
    <mergeCell ref="B28:F28"/>
    <mergeCell ref="B5:F5"/>
    <mergeCell ref="B257:E257"/>
    <mergeCell ref="B6:F6"/>
    <mergeCell ref="B13:F13"/>
    <mergeCell ref="B20:F20"/>
    <mergeCell ref="B26:F26"/>
    <mergeCell ref="B248:F248"/>
    <mergeCell ref="B27:F27"/>
  </mergeCells>
  <phoneticPr fontId="18" type="noConversion"/>
  <pageMargins left="0.7" right="0.7" top="0.75" bottom="0.75" header="0.3" footer="0.3"/>
  <pageSetup paperSize="9" orientation="portrait" r:id="rId1"/>
  <legacyDrawing r:id="rId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CDA841-A707-4374-AEB9-821477731379}">
  <dimension ref="B1:F15"/>
  <sheetViews>
    <sheetView workbookViewId="0">
      <selection activeCell="B1" sqref="B1:D1"/>
    </sheetView>
  </sheetViews>
  <sheetFormatPr baseColWidth="10" defaultRowHeight="14.4" x14ac:dyDescent="0.3"/>
  <cols>
    <col min="2" max="2" width="26.44140625" customWidth="1"/>
    <col min="3" max="3" width="23.88671875" customWidth="1"/>
    <col min="4" max="4" width="31.6640625" customWidth="1"/>
  </cols>
  <sheetData>
    <row r="1" spans="2:6" ht="78" customHeight="1" thickBot="1" x14ac:dyDescent="0.35">
      <c r="B1" s="214" t="s">
        <v>265</v>
      </c>
      <c r="C1" s="231"/>
      <c r="D1" s="231"/>
      <c r="E1" s="148"/>
      <c r="F1" s="149"/>
    </row>
    <row r="3" spans="2:6" ht="15" customHeight="1" thickBot="1" x14ac:dyDescent="0.35"/>
    <row r="4" spans="2:6" ht="15" thickBot="1" x14ac:dyDescent="0.35">
      <c r="B4" s="139"/>
      <c r="C4" s="293" t="s">
        <v>294</v>
      </c>
      <c r="D4" s="294"/>
    </row>
    <row r="5" spans="2:6" ht="15" thickBot="1" x14ac:dyDescent="0.35">
      <c r="B5" s="146" t="s">
        <v>295</v>
      </c>
      <c r="C5" s="140" t="s">
        <v>296</v>
      </c>
      <c r="D5" s="140" t="s">
        <v>297</v>
      </c>
    </row>
    <row r="6" spans="2:6" ht="15" thickBot="1" x14ac:dyDescent="0.35">
      <c r="B6" s="120" t="s">
        <v>27</v>
      </c>
      <c r="C6" s="141"/>
      <c r="D6" s="167"/>
    </row>
    <row r="7" spans="2:6" ht="29.4" thickBot="1" x14ac:dyDescent="0.35">
      <c r="B7" s="120" t="s">
        <v>3</v>
      </c>
      <c r="C7" s="142"/>
      <c r="D7" s="168"/>
    </row>
    <row r="8" spans="2:6" ht="29.4" thickBot="1" x14ac:dyDescent="0.35">
      <c r="B8" s="120" t="s">
        <v>26</v>
      </c>
      <c r="C8" s="142"/>
      <c r="D8" s="168"/>
    </row>
    <row r="9" spans="2:6" ht="44.4" customHeight="1" thickBot="1" x14ac:dyDescent="0.35">
      <c r="B9" s="133" t="s">
        <v>293</v>
      </c>
      <c r="C9" s="142"/>
      <c r="D9" s="168"/>
    </row>
    <row r="10" spans="2:6" ht="15" thickBot="1" x14ac:dyDescent="0.35">
      <c r="B10" s="143" t="s">
        <v>302</v>
      </c>
      <c r="C10" s="144"/>
      <c r="D10" s="169"/>
    </row>
    <row r="11" spans="2:6" ht="40.200000000000003" thickBot="1" x14ac:dyDescent="0.35">
      <c r="B11" s="145" t="s">
        <v>289</v>
      </c>
      <c r="C11" s="295"/>
      <c r="D11" s="296"/>
    </row>
    <row r="12" spans="2:6" ht="19.2" customHeight="1" thickBot="1" x14ac:dyDescent="0.35"/>
    <row r="13" spans="2:6" ht="37.200000000000003" customHeight="1" thickBot="1" x14ac:dyDescent="0.35">
      <c r="B13" s="297" t="s">
        <v>298</v>
      </c>
      <c r="C13" s="298"/>
      <c r="D13" s="132"/>
    </row>
    <row r="14" spans="2:6" ht="15" thickBot="1" x14ac:dyDescent="0.35">
      <c r="D14" t="s">
        <v>299</v>
      </c>
    </row>
    <row r="15" spans="2:6" ht="37.200000000000003" customHeight="1" thickBot="1" x14ac:dyDescent="0.35">
      <c r="B15" s="299" t="s">
        <v>301</v>
      </c>
      <c r="C15" s="300"/>
      <c r="D15" s="131"/>
    </row>
  </sheetData>
  <mergeCells count="5">
    <mergeCell ref="B1:D1"/>
    <mergeCell ref="C4:D4"/>
    <mergeCell ref="C11:D11"/>
    <mergeCell ref="B13:C13"/>
    <mergeCell ref="B15:C15"/>
  </mergeCells>
  <pageMargins left="0.7" right="0.7" top="0.75" bottom="0.75" header="0.3" footer="0.3"/>
  <pageSetup paperSize="9" orientation="portrait" verticalDpi="0"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EA06E6-FB8F-42B4-928F-4C16C6E9BAFC}">
  <dimension ref="B1:H14"/>
  <sheetViews>
    <sheetView tabSelected="1" workbookViewId="0">
      <selection activeCell="F4" sqref="F4"/>
    </sheetView>
  </sheetViews>
  <sheetFormatPr baseColWidth="10" defaultRowHeight="14.4" x14ac:dyDescent="0.3"/>
  <cols>
    <col min="2" max="2" width="23.44140625" customWidth="1"/>
    <col min="3" max="3" width="24" customWidth="1"/>
    <col min="4" max="4" width="25.33203125" bestFit="1" customWidth="1"/>
    <col min="5" max="5" width="21.5546875" customWidth="1"/>
  </cols>
  <sheetData>
    <row r="1" spans="2:8" ht="52.95" customHeight="1" thickBot="1" x14ac:dyDescent="0.35">
      <c r="B1" s="314" t="s">
        <v>323</v>
      </c>
      <c r="C1" s="215"/>
      <c r="D1" s="215"/>
      <c r="E1" s="215"/>
      <c r="F1" s="215"/>
      <c r="G1" s="215"/>
      <c r="H1" s="216"/>
    </row>
    <row r="4" spans="2:8" ht="15" x14ac:dyDescent="0.3">
      <c r="B4" s="301" t="s">
        <v>261</v>
      </c>
      <c r="C4" s="301"/>
      <c r="D4" s="302"/>
      <c r="E4" s="302"/>
    </row>
    <row r="5" spans="2:8" x14ac:dyDescent="0.3">
      <c r="B5" s="91"/>
      <c r="C5" s="91"/>
      <c r="D5" s="91"/>
      <c r="E5" s="91"/>
    </row>
    <row r="6" spans="2:8" ht="15" thickBot="1" x14ac:dyDescent="0.35"/>
    <row r="7" spans="2:8" ht="63.6" customHeight="1" x14ac:dyDescent="0.3">
      <c r="B7" s="311" t="s">
        <v>317</v>
      </c>
      <c r="C7" s="312"/>
      <c r="D7" s="312"/>
      <c r="E7" s="312"/>
      <c r="F7" s="312"/>
      <c r="G7" s="307" t="s">
        <v>292</v>
      </c>
      <c r="H7" s="308"/>
    </row>
    <row r="8" spans="2:8" ht="54" customHeight="1" x14ac:dyDescent="0.3">
      <c r="B8" s="303" t="s">
        <v>314</v>
      </c>
      <c r="C8" s="303"/>
      <c r="D8" s="303"/>
      <c r="E8" s="303"/>
      <c r="F8" s="303"/>
      <c r="G8" s="304" t="e">
        <f>'TRANCHE FERME FORFAIT'!F53</f>
        <v>#REF!</v>
      </c>
      <c r="H8" s="304"/>
    </row>
    <row r="9" spans="2:8" ht="54" customHeight="1" x14ac:dyDescent="0.3">
      <c r="B9" s="303" t="s">
        <v>315</v>
      </c>
      <c r="C9" s="303"/>
      <c r="D9" s="303"/>
      <c r="E9" s="303"/>
      <c r="F9" s="303"/>
      <c r="G9" s="304">
        <f>'OPTIONS FORFAIT'!C16</f>
        <v>0</v>
      </c>
      <c r="H9" s="304"/>
    </row>
    <row r="10" spans="2:8" ht="90.6" customHeight="1" x14ac:dyDescent="0.3">
      <c r="B10" s="313" t="s">
        <v>320</v>
      </c>
      <c r="C10" s="313"/>
      <c r="D10" s="313"/>
      <c r="E10" s="313"/>
      <c r="F10" s="313"/>
      <c r="G10" s="309">
        <f>BPU!F259</f>
        <v>0</v>
      </c>
      <c r="H10" s="309"/>
    </row>
    <row r="11" spans="2:8" ht="54.6" customHeight="1" x14ac:dyDescent="0.3">
      <c r="B11" s="313" t="s">
        <v>319</v>
      </c>
      <c r="C11" s="313"/>
      <c r="D11" s="313"/>
      <c r="E11" s="313"/>
      <c r="F11" s="313"/>
      <c r="G11" s="310">
        <f>'Devis Préalable'!D15</f>
        <v>0</v>
      </c>
      <c r="H11" s="310"/>
    </row>
    <row r="12" spans="2:8" ht="54.6" customHeight="1" x14ac:dyDescent="0.3">
      <c r="B12" s="313" t="s">
        <v>316</v>
      </c>
      <c r="C12" s="313"/>
      <c r="D12" s="313"/>
      <c r="E12" s="313"/>
      <c r="F12" s="313"/>
      <c r="G12" s="310">
        <f>'Devis Préalable'!D16</f>
        <v>0</v>
      </c>
      <c r="H12" s="310"/>
    </row>
    <row r="13" spans="2:8" ht="21.6" thickBot="1" x14ac:dyDescent="0.35">
      <c r="B13" s="129"/>
      <c r="C13" s="130"/>
      <c r="G13" s="130"/>
    </row>
    <row r="14" spans="2:8" ht="103.95" customHeight="1" thickBot="1" x14ac:dyDescent="0.35">
      <c r="B14" s="306" t="s">
        <v>318</v>
      </c>
      <c r="C14" s="306"/>
      <c r="D14" s="306"/>
      <c r="E14" s="306"/>
      <c r="F14" s="306"/>
      <c r="G14" s="305" t="e">
        <f>G8+G9+G10+G11</f>
        <v>#REF!</v>
      </c>
      <c r="H14" s="305"/>
    </row>
  </sheetData>
  <mergeCells count="16">
    <mergeCell ref="B1:H1"/>
    <mergeCell ref="B4:E4"/>
    <mergeCell ref="B9:F9"/>
    <mergeCell ref="G9:H9"/>
    <mergeCell ref="G14:H14"/>
    <mergeCell ref="B14:F14"/>
    <mergeCell ref="G7:H7"/>
    <mergeCell ref="G8:H8"/>
    <mergeCell ref="G10:H10"/>
    <mergeCell ref="G11:H11"/>
    <mergeCell ref="B7:F7"/>
    <mergeCell ref="B8:F8"/>
    <mergeCell ref="B10:F10"/>
    <mergeCell ref="B11:F11"/>
    <mergeCell ref="B12:F12"/>
    <mergeCell ref="G12:H12"/>
  </mergeCells>
  <pageMargins left="0.7" right="0.7" top="0.75" bottom="0.75" header="0.3" footer="0.3"/>
  <pageSetup paperSize="9" orientation="portrait" verticalDpi="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SOMMAIRE</vt:lpstr>
      <vt:lpstr>TRANCHE FERME FORFAIT</vt:lpstr>
      <vt:lpstr>OPTIONS FORFAIT</vt:lpstr>
      <vt:lpstr>BPU</vt:lpstr>
      <vt:lpstr>Devis Préalable</vt:lpstr>
      <vt:lpstr>RECAPITULATIF</vt:lpstr>
    </vt:vector>
  </TitlesOfParts>
  <Company>CEA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STRANSKY Alexandra</dc:creator>
  <cp:lastModifiedBy>PAUNAC Kristina</cp:lastModifiedBy>
  <cp:lastPrinted>2020-03-17T09:22:18Z</cp:lastPrinted>
  <dcterms:created xsi:type="dcterms:W3CDTF">2020-03-10T14:56:35Z</dcterms:created>
  <dcterms:modified xsi:type="dcterms:W3CDTF">2025-06-17T13:20:44Z</dcterms:modified>
</cp:coreProperties>
</file>