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282" documentId="8_{298EA749-23BD-43C0-AAD4-5E169FB9BB8E}" xr6:coauthVersionLast="47" xr6:coauthVersionMax="47" xr10:uidLastSave="{B8EB844B-5E34-438A-B7E6-28FFEC11ED55}"/>
  <bookViews>
    <workbookView xWindow="-80" yWindow="-80" windowWidth="19360" windowHeight="10240" tabRatio="678" activeTab="5" xr2:uid="{00000000-000D-0000-FFFF-FFFF00000000}"/>
  </bookViews>
  <sheets>
    <sheet name="Page de garde" sheetId="1" r:id="rId1"/>
    <sheet name="Sites spécifiques" sheetId="2" r:id="rId2"/>
    <sheet name="Sites génériques" sheetId="9" r:id="rId3"/>
    <sheet name="Autres services" sheetId="7" r:id="rId4"/>
    <sheet name="Autre (format libre)" sheetId="8" r:id="rId5"/>
    <sheet name="DQE" sheetId="1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10" l="1"/>
  <c r="H31" i="10"/>
  <c r="G31" i="10"/>
  <c r="F31" i="10"/>
  <c r="E31" i="10"/>
  <c r="D31" i="10"/>
  <c r="E19" i="10"/>
  <c r="F19" i="10"/>
  <c r="G19" i="10"/>
  <c r="D19" i="10"/>
  <c r="H24" i="10"/>
  <c r="I24" i="10" s="1"/>
  <c r="H25" i="10"/>
  <c r="I25" i="10" s="1"/>
  <c r="F25" i="10"/>
  <c r="D23" i="10"/>
  <c r="E23" i="10" s="1"/>
  <c r="E26" i="10" s="1"/>
  <c r="C25" i="10"/>
  <c r="C24" i="10"/>
  <c r="C23" i="10"/>
  <c r="F26" i="10"/>
  <c r="B24" i="10"/>
  <c r="B25" i="10" s="1"/>
  <c r="I26" i="10" l="1"/>
  <c r="G25" i="10"/>
  <c r="G26" i="10" s="1"/>
  <c r="D26" i="10"/>
  <c r="H26" i="10"/>
  <c r="D16" i="10"/>
  <c r="E16" i="10" s="1"/>
  <c r="F16" i="10"/>
  <c r="G16" i="10" s="1"/>
  <c r="F18" i="10"/>
  <c r="G18" i="10" s="1"/>
  <c r="F17" i="10"/>
  <c r="G17" i="10" s="1"/>
  <c r="D17" i="10"/>
  <c r="E17" i="10" s="1"/>
  <c r="F15" i="10"/>
  <c r="G15" i="10" s="1"/>
  <c r="D15" i="10"/>
  <c r="E15" i="10" s="1"/>
  <c r="B15" i="10"/>
  <c r="B16" i="10" s="1"/>
  <c r="B17" i="10" s="1"/>
  <c r="B18" i="10" s="1"/>
  <c r="F14" i="10"/>
  <c r="G14" i="10" s="1"/>
  <c r="D18" i="10"/>
  <c r="E18" i="10" s="1"/>
  <c r="D14" i="10"/>
  <c r="E14" i="10" s="1"/>
  <c r="C83" i="2"/>
  <c r="C86" i="2" s="1"/>
  <c r="C87" i="2" s="1"/>
  <c r="C88" i="2" s="1"/>
  <c r="C89" i="2" s="1"/>
  <c r="C90" i="2" s="1"/>
  <c r="C91" i="2" s="1"/>
  <c r="C92" i="2" s="1"/>
  <c r="C93" i="2" s="1"/>
  <c r="C94" i="2" s="1"/>
  <c r="C95" i="2" s="1"/>
  <c r="C96" i="2" s="1"/>
  <c r="C97" i="2" s="1"/>
  <c r="F9" i="10"/>
  <c r="G9" i="10" s="1"/>
  <c r="D9" i="10"/>
  <c r="E9" i="10" s="1"/>
  <c r="B8" i="10"/>
  <c r="B9" i="10" s="1"/>
  <c r="F7" i="10"/>
  <c r="D7" i="10"/>
  <c r="F8" i="10"/>
  <c r="G8" i="10" s="1"/>
  <c r="D8" i="10"/>
  <c r="E8" i="10" s="1"/>
  <c r="E7" i="10" l="1"/>
  <c r="E10" i="10" s="1"/>
  <c r="D10" i="10"/>
  <c r="G7" i="10"/>
  <c r="G10" i="10" s="1"/>
  <c r="F10" i="10"/>
  <c r="C6" i="2"/>
  <c r="C8" i="2" s="1"/>
  <c r="C10" i="2" s="1"/>
  <c r="C13" i="2" s="1"/>
  <c r="C15" i="2" s="1"/>
  <c r="C17" i="2" s="1"/>
  <c r="C19" i="2" s="1"/>
  <c r="C21" i="2" s="1"/>
  <c r="C23" i="2" s="1"/>
  <c r="C25" i="2" s="1"/>
  <c r="C27" i="2" s="1"/>
  <c r="C29" i="2" s="1"/>
  <c r="C31" i="2" s="1"/>
  <c r="C33" i="2" l="1"/>
  <c r="C35" i="2" s="1"/>
  <c r="C37" i="2" s="1"/>
  <c r="C39" i="2" s="1"/>
  <c r="C41" i="2" s="1"/>
  <c r="C43" i="2" s="1"/>
  <c r="C45" i="2" s="1"/>
  <c r="C47" i="2" s="1"/>
  <c r="C49" i="2" s="1"/>
  <c r="C51" i="2" s="1"/>
  <c r="C53" i="2" s="1"/>
  <c r="C55" i="2" s="1"/>
  <c r="C57" i="2" s="1"/>
  <c r="C59" i="2" s="1"/>
  <c r="C61" i="2" s="1"/>
  <c r="C63" i="2" s="1"/>
  <c r="C65" i="2" s="1"/>
  <c r="C67" i="2" s="1"/>
  <c r="C69" i="2" s="1"/>
  <c r="C71" i="2" s="1"/>
  <c r="C73" i="2" s="1"/>
</calcChain>
</file>

<file path=xl/sharedStrings.xml><?xml version="1.0" encoding="utf-8"?>
<sst xmlns="http://schemas.openxmlformats.org/spreadsheetml/2006/main" count="367" uniqueCount="202">
  <si>
    <t>Bordereau des prix unitaires</t>
  </si>
  <si>
    <t>Nom du candidat :</t>
  </si>
  <si>
    <t>Instruction pour remplir ce fichier :</t>
  </si>
  <si>
    <t>1/ Le candidat remplit les cases colorées en jaune.</t>
  </si>
  <si>
    <t>2/ Les coûts sont à indiquer en € (euros) HT (hors taxes).</t>
  </si>
  <si>
    <t>3/ Les coûts présentés ci-après sont considérés comme incluant toutes les options demandées au cahier des charges.</t>
  </si>
  <si>
    <r>
      <t xml:space="preserve">4/ Les débits indiqués sont des débits </t>
    </r>
    <r>
      <rPr>
        <b/>
        <sz val="11"/>
        <color theme="1"/>
        <rFont val="Calibri"/>
        <family val="2"/>
        <scheme val="minor"/>
      </rPr>
      <t>IP</t>
    </r>
    <r>
      <rPr>
        <sz val="11"/>
        <color theme="1"/>
        <rFont val="Calibri"/>
        <family val="2"/>
        <scheme val="minor"/>
      </rPr>
      <t>.</t>
    </r>
  </si>
  <si>
    <t>5/ FAS = Frais d'Accès au Service.</t>
  </si>
  <si>
    <t>6/ Le candidats pourra, si nécessaire, ajouter des lignes dans les onglets spécifiques et génériques  pour compléter les prix de son offre6</t>
  </si>
  <si>
    <t>Sites</t>
  </si>
  <si>
    <t>Liaison MPLS</t>
  </si>
  <si>
    <t>Sites Distants</t>
  </si>
  <si>
    <t>N°</t>
  </si>
  <si>
    <t>Nom du site</t>
  </si>
  <si>
    <t>Adresse</t>
  </si>
  <si>
    <t>Technologie</t>
  </si>
  <si>
    <t>Débit lien primaire (Mbps)</t>
  </si>
  <si>
    <t>Débit lien secondaire (Mbps)</t>
  </si>
  <si>
    <t>SLA</t>
  </si>
  <si>
    <t>FAS lien primaire</t>
  </si>
  <si>
    <t>Coût mensuel lien primaire</t>
  </si>
  <si>
    <t>FAS lien secondaire</t>
  </si>
  <si>
    <t>Coût mensuel lien secondaire</t>
  </si>
  <si>
    <t>FAS SLA</t>
  </si>
  <si>
    <t>Coût mensuel SLA</t>
  </si>
  <si>
    <t>Commentaires</t>
  </si>
  <si>
    <t>SAINT-MANDE</t>
  </si>
  <si>
    <t>76 AV DE PARIS, SAINT MANDE</t>
  </si>
  <si>
    <t>FTTO MPLS</t>
  </si>
  <si>
    <t>GTRS1</t>
  </si>
  <si>
    <t>TOULOUSE</t>
  </si>
  <si>
    <t>18 AVENUE EDOUARD BELIN, TOULOUSE</t>
  </si>
  <si>
    <t>AIX</t>
  </si>
  <si>
    <t>1330 AV GUILLIBERT GAUTIER</t>
  </si>
  <si>
    <t>BEAUVAIS</t>
  </si>
  <si>
    <t>3 RUE CASSINI, TILLE</t>
  </si>
  <si>
    <t>BORDEAUX</t>
  </si>
  <si>
    <t xml:space="preserve">103 Rue Pierre Ramond 
33166 SAINT-MEDARD-EN-JALLES </t>
  </si>
  <si>
    <t>CHAMPIGNEULLES</t>
  </si>
  <si>
    <t>1 RUE DES BLANCHES TERRES, CHAMPIGNEULLES</t>
  </si>
  <si>
    <t>ENSG</t>
  </si>
  <si>
    <t>6 AV BLAISE PASCAL CITE DESCARTES</t>
  </si>
  <si>
    <t>LYON</t>
  </si>
  <si>
    <t>239 RUE GARIBALDI, LYON</t>
  </si>
  <si>
    <t>NANTES</t>
  </si>
  <si>
    <t>12 BLD VINCENT GACHE, NANTES</t>
  </si>
  <si>
    <t>VILLEFRANCHE</t>
  </si>
  <si>
    <t>CAMP DES LANDES</t>
  </si>
  <si>
    <t>CAEN</t>
  </si>
  <si>
    <t>73 RUE MARIE CURIE, CAEN</t>
  </si>
  <si>
    <t>NANCY</t>
  </si>
  <si>
    <t>11 RUE DE L'ILE DE CORSE, NANCY</t>
  </si>
  <si>
    <t>NOGENT SUR VERNISSON</t>
  </si>
  <si>
    <t>23 AV DES AMOURS D'ANTAN</t>
  </si>
  <si>
    <t>MARSEILLE</t>
  </si>
  <si>
    <t>174 PROM CORNICHE JOHN KENNEDY, MARSEILLE</t>
  </si>
  <si>
    <t>FTTH MPLS</t>
  </si>
  <si>
    <t>LA REUNION</t>
  </si>
  <si>
    <t>14 RUE ALFRED LACROIX LA PLAINE DES CAFRES OBSERVATOIRE VOLCANO</t>
  </si>
  <si>
    <t>CIBOURE</t>
  </si>
  <si>
    <t>53 AV DU COMMANDANT PASSICOT, CIBOURE</t>
  </si>
  <si>
    <t>GUIPAVAS</t>
  </si>
  <si>
    <t>RTE DE GUIPAVAS, SAINT DIVY</t>
  </si>
  <si>
    <t>1330 RUE JEAN GUILLIBERT GAUTHIER DE LA LAUZIERE</t>
  </si>
  <si>
    <t>AJACCIO</t>
  </si>
  <si>
    <t>BASE AERONAVALE ASPRETTO, AJACCIO</t>
  </si>
  <si>
    <t>ENTZHEIM</t>
  </si>
  <si>
    <t>STATION METEO D'OBSERVATION, ENTZHEIM</t>
  </si>
  <si>
    <t>BESANCON</t>
  </si>
  <si>
    <t>41 B AV DE L OBSERVATOIRE, BESANCON</t>
  </si>
  <si>
    <t>AUTUN</t>
  </si>
  <si>
    <t>BD DE L INDUSTRIE LABORATOIRE REG DES PONTS ET CHAUSSEES, AUTUN</t>
  </si>
  <si>
    <t>BREST</t>
  </si>
  <si>
    <t>BREST NAVAL BASSE NAVALE DE BREST</t>
  </si>
  <si>
    <t>EGLETONS</t>
  </si>
  <si>
    <t>145 BD DE L EATP JACQUES DERCHE, EGLETONS</t>
  </si>
  <si>
    <t>LE PUY EN VELAY</t>
  </si>
  <si>
    <t>1 RUE ALPHONSE TERRASSON DGI</t>
  </si>
  <si>
    <t>IGN ILE D'AIX</t>
  </si>
  <si>
    <t>FORT DE LA RADE CENTRE NAUTIQUE DE L'ILE D AIX</t>
  </si>
  <si>
    <t>LAMENTIN</t>
  </si>
  <si>
    <t>ZONE AEROPORT, LAMENTIN</t>
  </si>
  <si>
    <t>ABYMES</t>
  </si>
  <si>
    <t>ROUTE DE L AEROPORT, ABYMES</t>
  </si>
  <si>
    <t>2 AV PASTEUR 73 AVENUE DE PARIS, SAINT MANDE</t>
  </si>
  <si>
    <t>MATOURY</t>
  </si>
  <si>
    <t>Aéroport de Rochambeau, MATOURY</t>
  </si>
  <si>
    <t>18 AV EDOUARD BELIN, TOULOUSE</t>
  </si>
  <si>
    <t>6 AVENUE BLAISE PASCAL</t>
  </si>
  <si>
    <t>Camp des Landes, VILLEFRANCHE</t>
  </si>
  <si>
    <t>ARDENNES</t>
  </si>
  <si>
    <t>Rue Charles de Gaulle, Tournes 08090</t>
  </si>
  <si>
    <t>Liaison Internet</t>
  </si>
  <si>
    <t>Débit lien secondaire</t>
  </si>
  <si>
    <t>FTTH</t>
  </si>
  <si>
    <t>GTR-J+1</t>
  </si>
  <si>
    <t xml:space="preserve">FTTO </t>
  </si>
  <si>
    <t>GTR-2H</t>
  </si>
  <si>
    <t>FTTO</t>
  </si>
  <si>
    <t>GTR-4H</t>
  </si>
  <si>
    <t>1330 AV GUILLIBERT GAUTIER, AIX EN PROVENCE</t>
  </si>
  <si>
    <t>3 RUE CASSINI, BEAUVAIS</t>
  </si>
  <si>
    <t xml:space="preserve">103 Rue Pierre Ramond, SAINT-MEDARD-EN-JALLES </t>
  </si>
  <si>
    <t>1 RUE DES BLANCHES TERRES, CAHMPIGNEULLES</t>
  </si>
  <si>
    <t>6 AV BLAISE PASCAL CITE DESCARTES, CHAMPS SUR MARNE</t>
  </si>
  <si>
    <t>CAMP DES LANDES, VILLEFRANCHE</t>
  </si>
  <si>
    <t>73 RUE MARIE CURIE, HEROUVILLE SAINT CLAIR</t>
  </si>
  <si>
    <t>FORCALQUIER</t>
  </si>
  <si>
    <t>8 CH DE SAINT MARC</t>
  </si>
  <si>
    <t>Liaison MPLS Sites Générique</t>
  </si>
  <si>
    <t>Désignation prestation de liaison ou de service</t>
  </si>
  <si>
    <t>Liaison ( média demandé et débit minimum)</t>
  </si>
  <si>
    <t>FAS</t>
  </si>
  <si>
    <t>Coût mensuel</t>
  </si>
  <si>
    <t xml:space="preserve">Liaison fibre 4 Mbps </t>
  </si>
  <si>
    <t>FTTO - 4 Mbps</t>
  </si>
  <si>
    <t xml:space="preserve">Liaison fibre 10 Mbps </t>
  </si>
  <si>
    <t>FTTO - 10 Mbps</t>
  </si>
  <si>
    <t xml:space="preserve">Liaison fibre 20 Mbps </t>
  </si>
  <si>
    <t>FTTO - 20 Mbps</t>
  </si>
  <si>
    <t xml:space="preserve">Liaison fibre 30 Mbps </t>
  </si>
  <si>
    <t>FTTO - 30 Mbps</t>
  </si>
  <si>
    <t xml:space="preserve">Liaison fibre 50 Mbps </t>
  </si>
  <si>
    <t>FTTO - 50 Mbps</t>
  </si>
  <si>
    <t xml:space="preserve">Liaison fibre 100 Mbps </t>
  </si>
  <si>
    <t>FTTO - 100 Mbps</t>
  </si>
  <si>
    <t xml:space="preserve">Liaison fibre 200 Mbps </t>
  </si>
  <si>
    <t>FTTO - 200 Mbps</t>
  </si>
  <si>
    <t xml:space="preserve">Liaison fibre 500 Mbps </t>
  </si>
  <si>
    <t>FTTO - 500 Mbps</t>
  </si>
  <si>
    <t>Liaison fibre 800 Mbps</t>
  </si>
  <si>
    <t>FTTO - 800 Mbps</t>
  </si>
  <si>
    <t>Liaison fibre 1 Gbps</t>
  </si>
  <si>
    <t>FTTO - 1 Gbps</t>
  </si>
  <si>
    <t>Liaison cuivre 2 Mbps</t>
  </si>
  <si>
    <t>SDSL - 2 Mbps</t>
  </si>
  <si>
    <t>Liaison cuivre 4 Mbps</t>
  </si>
  <si>
    <t>SDSL - 4 Mbps</t>
  </si>
  <si>
    <t>Liaison cuivre 8 Mbps</t>
  </si>
  <si>
    <t>SDSL - 8 Mbps</t>
  </si>
  <si>
    <t>Liaison FTTH</t>
  </si>
  <si>
    <t>Liaison 4G pour déploiement primaire</t>
  </si>
  <si>
    <t>4G</t>
  </si>
  <si>
    <t>Liaison 4G pour déploiement de secours</t>
  </si>
  <si>
    <t>Liaison Internet Sites Générique</t>
  </si>
  <si>
    <t>Gestion de projet</t>
  </si>
  <si>
    <t>Coût projet</t>
  </si>
  <si>
    <t>Service client</t>
  </si>
  <si>
    <t>Gestion des changements</t>
  </si>
  <si>
    <t xml:space="preserve">Coût </t>
  </si>
  <si>
    <t>Création urgente d'un site</t>
  </si>
  <si>
    <t>Création d'un site</t>
  </si>
  <si>
    <t>Suppression d'un site</t>
  </si>
  <si>
    <t>Modification d'un site (upgrade/downgrade de débit)</t>
  </si>
  <si>
    <t>Déménagement d'un site</t>
  </si>
  <si>
    <t xml:space="preserve">Modification urgente de paramétrages sur un routeur </t>
  </si>
  <si>
    <t>Changement standard (autre, à préciser)</t>
  </si>
  <si>
    <t>Changement urgent (autre, à préciser)</t>
  </si>
  <si>
    <t>Expertise</t>
  </si>
  <si>
    <t>Expertise sur site + fourniture rapport</t>
  </si>
  <si>
    <t>Réversibilité</t>
  </si>
  <si>
    <t>Interconnexion OVH Cloud</t>
  </si>
  <si>
    <t>Coût de mise en service</t>
  </si>
  <si>
    <t>Coûts mensuels</t>
  </si>
  <si>
    <t>Interconnexion OVH Cloud - 200 Mbps</t>
  </si>
  <si>
    <t>Interconnexion OVH Cloud - 500 Mbps</t>
  </si>
  <si>
    <t>Interconnexion OVH Cloud - 1 Gbps</t>
  </si>
  <si>
    <t>Desserte interne</t>
  </si>
  <si>
    <t>Desserte interne FO (&lt;30m)</t>
  </si>
  <si>
    <t>Desserte interne FO (entre 30m et 150m)</t>
  </si>
  <si>
    <t>Desserte interne FO (&gt;150m)</t>
  </si>
  <si>
    <t>DDOS (Optionnel)</t>
  </si>
  <si>
    <t>Service anti-DDOS - Liaison Site de Saint Mandé</t>
  </si>
  <si>
    <t>Format libre réservé au candidat si besoin d'ajout de services complémentaires</t>
  </si>
  <si>
    <t xml:space="preserve">Devis Quantitatif Estimatif
</t>
  </si>
  <si>
    <t>Ce document n'est pas contractuel</t>
  </si>
  <si>
    <t>Ce document ne doit pas étre modifié, il est calculé automatiquement</t>
  </si>
  <si>
    <t>Designation</t>
  </si>
  <si>
    <t>Prix FAS (€HT)</t>
  </si>
  <si>
    <t>Prix FAS (€TTC)</t>
  </si>
  <si>
    <t>Prix Mensuel (€HT)</t>
  </si>
  <si>
    <t>Prix Mensuel (€TTC)</t>
  </si>
  <si>
    <t>Autres Services</t>
  </si>
  <si>
    <t>Prix Projet (€HT)</t>
  </si>
  <si>
    <t>Prix Projet (€TTC)</t>
  </si>
  <si>
    <t>TOTAL</t>
  </si>
  <si>
    <t>Liaisons FTTO MPLS</t>
  </si>
  <si>
    <t>SLA Liaisons MPLS</t>
  </si>
  <si>
    <t>Liaisons FTTH MPLS</t>
  </si>
  <si>
    <t>Liaisons MPLS</t>
  </si>
  <si>
    <t>Liaisons Internet</t>
  </si>
  <si>
    <t>Liaisons FTTH - Sites Distants</t>
  </si>
  <si>
    <t>SLA - Liaisons Internet FTTH</t>
  </si>
  <si>
    <t>SLA - Liaisons Internet FTTO</t>
  </si>
  <si>
    <t>Liaisons FTTO - Saint Mandé</t>
  </si>
  <si>
    <t>Liaisons FTTO - Toulouse</t>
  </si>
  <si>
    <t>Total FAS  (HT)</t>
  </si>
  <si>
    <t>Total FAS (TTC)</t>
  </si>
  <si>
    <t>Total Mensuel (HT)</t>
  </si>
  <si>
    <t>Total Mensuel (TTC)</t>
  </si>
  <si>
    <t>Total Projet (HT)</t>
  </si>
  <si>
    <t>Total Projet (TTC)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</si>
</sst>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8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22"/>
      <color theme="0"/>
      <name val="Arial"/>
      <family val="2"/>
    </font>
    <font>
      <b/>
      <u/>
      <sz val="11"/>
      <color rgb="FF000000"/>
      <name val="Arial"/>
      <family val="2"/>
    </font>
    <font>
      <b/>
      <u/>
      <sz val="11"/>
      <color indexed="8"/>
      <name val="Arial"/>
      <family val="2"/>
    </font>
    <font>
      <b/>
      <sz val="11"/>
      <name val="Arial"/>
      <family val="2"/>
    </font>
    <font>
      <sz val="11"/>
      <color theme="1"/>
      <name val="Calibri Light"/>
      <family val="2"/>
      <scheme val="major"/>
    </font>
    <font>
      <b/>
      <sz val="11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darkUp">
        <bgColor theme="2"/>
      </patternFill>
    </fill>
    <fill>
      <patternFill patternType="darkUp"/>
    </fill>
    <fill>
      <patternFill patternType="solid">
        <fgColor theme="3"/>
        <bgColor indexed="64"/>
      </patternFill>
    </fill>
    <fill>
      <patternFill patternType="solid">
        <fgColor rgb="FFFFFFCC"/>
        <bgColor indexed="64"/>
      </patternFill>
    </fill>
    <fill>
      <patternFill patternType="darkUp">
        <bgColor theme="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9" fillId="0" borderId="0"/>
    <xf numFmtId="44" fontId="11" fillId="0" borderId="0" applyFont="0" applyFill="0" applyBorder="0" applyAlignment="0" applyProtection="0"/>
    <xf numFmtId="0" fontId="9" fillId="0" borderId="0"/>
    <xf numFmtId="0" fontId="12" fillId="0" borderId="0"/>
  </cellStyleXfs>
  <cellXfs count="154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2" fillId="0" borderId="0" xfId="0" applyFont="1"/>
    <xf numFmtId="0" fontId="0" fillId="3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5" fillId="4" borderId="9" xfId="0" applyFont="1" applyFill="1" applyBorder="1" applyAlignment="1">
      <alignment vertical="center"/>
    </xf>
    <xf numFmtId="0" fontId="6" fillId="4" borderId="9" xfId="0" applyFont="1" applyFill="1" applyBorder="1" applyAlignment="1">
      <alignment vertical="center"/>
    </xf>
    <xf numFmtId="0" fontId="6" fillId="4" borderId="9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9" xfId="0" applyBorder="1"/>
    <xf numFmtId="0" fontId="3" fillId="4" borderId="10" xfId="0" applyFont="1" applyFill="1" applyBorder="1" applyAlignment="1">
      <alignment horizontal="center" vertical="center" wrapText="1"/>
    </xf>
    <xf numFmtId="0" fontId="0" fillId="3" borderId="9" xfId="0" applyFill="1" applyBorder="1"/>
    <xf numFmtId="0" fontId="1" fillId="3" borderId="0" xfId="0" applyFont="1" applyFill="1"/>
    <xf numFmtId="16" fontId="0" fillId="0" borderId="9" xfId="0" quotePrefix="1" applyNumberFormat="1" applyBorder="1" applyAlignment="1">
      <alignment horizontal="center"/>
    </xf>
    <xf numFmtId="20" fontId="0" fillId="3" borderId="9" xfId="0" applyNumberFormat="1" applyFill="1" applyBorder="1"/>
    <xf numFmtId="16" fontId="0" fillId="0" borderId="2" xfId="0" quotePrefix="1" applyNumberFormat="1" applyBorder="1" applyAlignment="1">
      <alignment horizontal="center"/>
    </xf>
    <xf numFmtId="0" fontId="6" fillId="0" borderId="0" xfId="0" applyFont="1" applyAlignment="1">
      <alignment vertical="center" wrapText="1"/>
    </xf>
    <xf numFmtId="0" fontId="0" fillId="7" borderId="9" xfId="0" applyFill="1" applyBorder="1" applyAlignment="1">
      <alignment horizontal="center" vertical="center" wrapText="1"/>
    </xf>
    <xf numFmtId="0" fontId="10" fillId="0" borderId="11" xfId="1" applyFont="1" applyBorder="1" applyAlignment="1">
      <alignment horizontal="left" vertical="center"/>
    </xf>
    <xf numFmtId="16" fontId="0" fillId="0" borderId="0" xfId="0" quotePrefix="1" applyNumberFormat="1" applyAlignment="1">
      <alignment horizontal="center"/>
    </xf>
    <xf numFmtId="0" fontId="10" fillId="0" borderId="9" xfId="1" applyFont="1" applyBorder="1" applyAlignment="1">
      <alignment horizontal="left" vertical="center"/>
    </xf>
    <xf numFmtId="0" fontId="5" fillId="4" borderId="5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8" borderId="9" xfId="0" applyFill="1" applyBorder="1" applyAlignment="1">
      <alignment vertical="center" wrapText="1"/>
    </xf>
    <xf numFmtId="0" fontId="0" fillId="8" borderId="3" xfId="0" applyFill="1" applyBorder="1" applyAlignment="1">
      <alignment horizontal="center" vertical="center" wrapText="1"/>
    </xf>
    <xf numFmtId="0" fontId="0" fillId="8" borderId="8" xfId="0" applyFill="1" applyBorder="1" applyAlignment="1">
      <alignment horizontal="center" vertical="center" wrapText="1"/>
    </xf>
    <xf numFmtId="0" fontId="0" fillId="8" borderId="9" xfId="0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9" borderId="9" xfId="0" applyFill="1" applyBorder="1" applyAlignment="1">
      <alignment vertical="center" wrapText="1"/>
    </xf>
    <xf numFmtId="0" fontId="1" fillId="0" borderId="0" xfId="0" applyFont="1" applyAlignment="1">
      <alignment horizontal="left"/>
    </xf>
    <xf numFmtId="164" fontId="0" fillId="0" borderId="9" xfId="2" applyNumberFormat="1" applyFont="1" applyBorder="1"/>
    <xf numFmtId="0" fontId="13" fillId="2" borderId="0" xfId="1" applyFont="1" applyFill="1"/>
    <xf numFmtId="0" fontId="13" fillId="0" borderId="0" xfId="1" applyFont="1"/>
    <xf numFmtId="0" fontId="14" fillId="10" borderId="0" xfId="3" applyFont="1" applyFill="1" applyAlignment="1">
      <alignment vertical="top"/>
    </xf>
    <xf numFmtId="0" fontId="14" fillId="10" borderId="0" xfId="3" applyFont="1" applyFill="1" applyAlignment="1">
      <alignment vertical="top" wrapText="1"/>
    </xf>
    <xf numFmtId="0" fontId="14" fillId="10" borderId="0" xfId="3" applyFont="1" applyFill="1" applyAlignment="1">
      <alignment horizontal="center" vertical="top" wrapText="1"/>
    </xf>
    <xf numFmtId="0" fontId="15" fillId="0" borderId="0" xfId="4" applyFont="1"/>
    <xf numFmtId="0" fontId="16" fillId="0" borderId="0" xfId="4" applyFont="1" applyAlignment="1">
      <alignment wrapText="1"/>
    </xf>
    <xf numFmtId="0" fontId="16" fillId="0" borderId="0" xfId="4" applyFont="1" applyAlignment="1">
      <alignment horizontal="center" wrapText="1"/>
    </xf>
    <xf numFmtId="0" fontId="17" fillId="0" borderId="0" xfId="4" applyFont="1" applyAlignment="1">
      <alignment horizontal="left" vertical="center" wrapText="1"/>
    </xf>
    <xf numFmtId="0" fontId="3" fillId="4" borderId="13" xfId="0" applyFont="1" applyFill="1" applyBorder="1" applyAlignment="1">
      <alignment horizontal="center" vertical="center" wrapText="1"/>
    </xf>
    <xf numFmtId="164" fontId="0" fillId="0" borderId="9" xfId="0" applyNumberFormat="1" applyBorder="1"/>
    <xf numFmtId="164" fontId="0" fillId="9" borderId="9" xfId="2" applyNumberFormat="1" applyFont="1" applyFill="1" applyBorder="1"/>
    <xf numFmtId="0" fontId="0" fillId="9" borderId="9" xfId="0" applyFill="1" applyBorder="1"/>
    <xf numFmtId="164" fontId="0" fillId="3" borderId="9" xfId="0" applyNumberFormat="1" applyFill="1" applyBorder="1" applyAlignment="1">
      <alignment vertical="center" wrapText="1"/>
    </xf>
    <xf numFmtId="0" fontId="0" fillId="12" borderId="9" xfId="0" applyFill="1" applyBorder="1" applyAlignment="1">
      <alignment vertical="center" wrapText="1"/>
    </xf>
    <xf numFmtId="0" fontId="0" fillId="12" borderId="9" xfId="0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7" borderId="15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vertical="center" wrapText="1"/>
    </xf>
    <xf numFmtId="0" fontId="6" fillId="4" borderId="23" xfId="0" applyFont="1" applyFill="1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6" xfId="0" applyBorder="1"/>
    <xf numFmtId="0" fontId="0" fillId="0" borderId="27" xfId="0" applyBorder="1"/>
    <xf numFmtId="0" fontId="1" fillId="0" borderId="28" xfId="0" applyFont="1" applyBorder="1" applyAlignment="1">
      <alignment horizontal="left"/>
    </xf>
    <xf numFmtId="0" fontId="0" fillId="0" borderId="29" xfId="0" applyBorder="1"/>
    <xf numFmtId="0" fontId="0" fillId="0" borderId="10" xfId="0" applyBorder="1"/>
    <xf numFmtId="0" fontId="0" fillId="9" borderId="10" xfId="0" applyFill="1" applyBorder="1"/>
    <xf numFmtId="164" fontId="0" fillId="0" borderId="10" xfId="2" applyNumberFormat="1" applyFont="1" applyBorder="1"/>
    <xf numFmtId="0" fontId="1" fillId="0" borderId="19" xfId="0" applyFont="1" applyBorder="1"/>
    <xf numFmtId="164" fontId="1" fillId="0" borderId="20" xfId="0" applyNumberFormat="1" applyFont="1" applyBorder="1"/>
    <xf numFmtId="164" fontId="1" fillId="0" borderId="35" xfId="0" applyNumberFormat="1" applyFont="1" applyBorder="1"/>
    <xf numFmtId="164" fontId="0" fillId="3" borderId="9" xfId="0" applyNumberFormat="1" applyFill="1" applyBorder="1"/>
    <xf numFmtId="0" fontId="1" fillId="0" borderId="36" xfId="0" applyFont="1" applyBorder="1"/>
    <xf numFmtId="164" fontId="1" fillId="0" borderId="22" xfId="2" applyNumberFormat="1" applyFont="1" applyBorder="1"/>
    <xf numFmtId="164" fontId="1" fillId="0" borderId="23" xfId="2" applyNumberFormat="1" applyFont="1" applyBorder="1"/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3" borderId="0" xfId="0" applyFill="1" applyAlignment="1">
      <alignment horizontal="center"/>
    </xf>
    <xf numFmtId="0" fontId="2" fillId="0" borderId="0" xfId="0" applyFont="1" applyAlignment="1">
      <alignment horizontal="left"/>
    </xf>
    <xf numFmtId="0" fontId="0" fillId="0" borderId="28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1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0" fillId="8" borderId="1" xfId="0" applyFill="1" applyBorder="1" applyAlignment="1">
      <alignment horizontal="center" vertical="center" wrapText="1"/>
    </xf>
    <xf numFmtId="0" fontId="0" fillId="8" borderId="3" xfId="0" applyFill="1" applyBorder="1" applyAlignment="1">
      <alignment horizontal="center" vertical="center" wrapText="1"/>
    </xf>
    <xf numFmtId="0" fontId="0" fillId="8" borderId="6" xfId="0" applyFill="1" applyBorder="1" applyAlignment="1">
      <alignment horizontal="center" vertical="center" wrapText="1"/>
    </xf>
    <xf numFmtId="0" fontId="0" fillId="8" borderId="8" xfId="0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8" fillId="7" borderId="3" xfId="0" applyFont="1" applyFill="1" applyBorder="1" applyAlignment="1">
      <alignment horizontal="center" vertical="center"/>
    </xf>
    <xf numFmtId="0" fontId="18" fillId="7" borderId="5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18" fillId="7" borderId="10" xfId="0" applyFont="1" applyFill="1" applyBorder="1" applyAlignment="1">
      <alignment horizontal="center" vertical="center"/>
    </xf>
    <xf numFmtId="0" fontId="18" fillId="7" borderId="14" xfId="0" applyFont="1" applyFill="1" applyBorder="1" applyAlignment="1">
      <alignment horizontal="center" vertical="center"/>
    </xf>
    <xf numFmtId="0" fontId="18" fillId="7" borderId="11" xfId="0" applyFont="1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 wrapText="1"/>
    </xf>
    <xf numFmtId="0" fontId="0" fillId="7" borderId="14" xfId="0" applyFill="1" applyBorder="1" applyAlignment="1">
      <alignment horizontal="center" vertical="center" wrapText="1"/>
    </xf>
    <xf numFmtId="0" fontId="0" fillId="7" borderId="11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textRotation="90" wrapText="1"/>
    </xf>
    <xf numFmtId="0" fontId="0" fillId="5" borderId="18" xfId="0" applyFill="1" applyBorder="1" applyAlignment="1">
      <alignment horizontal="center" vertical="center" textRotation="90" wrapText="1"/>
    </xf>
    <xf numFmtId="164" fontId="0" fillId="3" borderId="10" xfId="0" applyNumberFormat="1" applyFill="1" applyBorder="1" applyAlignment="1">
      <alignment horizontal="center" vertical="center" wrapText="1"/>
    </xf>
    <xf numFmtId="164" fontId="0" fillId="3" borderId="11" xfId="0" applyNumberForma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4" fillId="7" borderId="10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0" fillId="6" borderId="16" xfId="0" applyFill="1" applyBorder="1" applyAlignment="1">
      <alignment horizontal="center" vertical="center" textRotation="90"/>
    </xf>
    <xf numFmtId="0" fontId="0" fillId="6" borderId="17" xfId="0" applyFill="1" applyBorder="1" applyAlignment="1">
      <alignment horizontal="center" vertical="center" textRotation="90"/>
    </xf>
    <xf numFmtId="0" fontId="0" fillId="6" borderId="18" xfId="0" applyFill="1" applyBorder="1" applyAlignment="1">
      <alignment horizontal="center" vertical="center" textRotation="90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 textRotation="90" wrapText="1"/>
    </xf>
    <xf numFmtId="0" fontId="0" fillId="5" borderId="12" xfId="0" applyFill="1" applyBorder="1" applyAlignment="1">
      <alignment horizontal="center" vertical="center" textRotation="90" wrapText="1"/>
    </xf>
    <xf numFmtId="0" fontId="4" fillId="7" borderId="5" xfId="0" applyFont="1" applyFill="1" applyBorder="1" applyAlignment="1">
      <alignment horizontal="center" vertical="center"/>
    </xf>
    <xf numFmtId="0" fontId="4" fillId="7" borderId="14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left" vertical="center"/>
    </xf>
    <xf numFmtId="0" fontId="5" fillId="4" borderId="15" xfId="0" applyFont="1" applyFill="1" applyBorder="1" applyAlignment="1">
      <alignment horizontal="left" vertical="center"/>
    </xf>
    <xf numFmtId="0" fontId="17" fillId="11" borderId="0" xfId="4" applyFont="1" applyFill="1" applyAlignment="1">
      <alignment horizontal="left" vertical="center" wrapText="1"/>
    </xf>
    <xf numFmtId="0" fontId="17" fillId="0" borderId="7" xfId="4" applyFont="1" applyBorder="1" applyAlignment="1">
      <alignment horizontal="center" vertical="center" wrapText="1"/>
    </xf>
    <xf numFmtId="0" fontId="19" fillId="4" borderId="9" xfId="0" applyFont="1" applyFill="1" applyBorder="1" applyAlignment="1">
      <alignment horizontal="center" vertical="center"/>
    </xf>
    <xf numFmtId="0" fontId="19" fillId="4" borderId="9" xfId="0" applyFont="1" applyFill="1" applyBorder="1"/>
    <xf numFmtId="164" fontId="0" fillId="0" borderId="9" xfId="0" applyNumberFormat="1" applyBorder="1" applyAlignment="1">
      <alignment horizontal="right" vertical="center"/>
    </xf>
  </cellXfs>
  <cellStyles count="5">
    <cellStyle name="Monétaire" xfId="2" builtinId="4"/>
    <cellStyle name="Normal" xfId="0" builtinId="0"/>
    <cellStyle name="Normal 2 2 2" xfId="1" xr:uid="{E417769A-9966-437D-B3F5-DEC5FD407E7E}"/>
    <cellStyle name="Normal 3 2" xfId="4" xr:uid="{8944B9B5-10B1-481C-950E-60505A9F60C2}"/>
    <cellStyle name="Normal_Grille CXP" xfId="3" xr:uid="{4FF2DCBE-C2F9-4A73-A638-97C6DC7DF3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596900</xdr:colOff>
      <xdr:row>0</xdr:row>
      <xdr:rowOff>23161</xdr:rowOff>
    </xdr:from>
    <xdr:to>
      <xdr:col>2</xdr:col>
      <xdr:colOff>142875</xdr:colOff>
      <xdr:row>6</xdr:row>
      <xdr:rowOff>132699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6E622AC-948B-A62B-9DFE-7CC5EF658A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" y="23161"/>
          <a:ext cx="1066800" cy="121443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showGridLines="0" topLeftCell="A6" workbookViewId="0">
      <selection activeCell="D23" sqref="D23"/>
    </sheetView>
  </sheetViews>
  <sheetFormatPr baseColWidth="10" defaultColWidth="11.453125" defaultRowHeight="14.5" x14ac:dyDescent="0.35"/>
  <sheetData>
    <row r="1" spans="1:12" x14ac:dyDescent="0.35">
      <c r="A1" s="2"/>
      <c r="B1" s="3"/>
      <c r="C1" s="4"/>
    </row>
    <row r="2" spans="1:12" x14ac:dyDescent="0.35">
      <c r="A2" s="5"/>
      <c r="B2" s="1"/>
      <c r="C2" s="6"/>
    </row>
    <row r="3" spans="1:12" x14ac:dyDescent="0.35">
      <c r="A3" s="5"/>
      <c r="B3" s="1"/>
      <c r="C3" s="6"/>
    </row>
    <row r="4" spans="1:12" x14ac:dyDescent="0.35">
      <c r="A4" s="5"/>
      <c r="B4" s="1"/>
      <c r="C4" s="6"/>
    </row>
    <row r="5" spans="1:12" x14ac:dyDescent="0.35">
      <c r="A5" s="5"/>
      <c r="B5" s="1"/>
      <c r="C5" s="6"/>
    </row>
    <row r="6" spans="1:12" x14ac:dyDescent="0.35">
      <c r="A6" s="5"/>
      <c r="B6" s="1"/>
      <c r="C6" s="6"/>
    </row>
    <row r="7" spans="1:12" x14ac:dyDescent="0.35">
      <c r="A7" s="7"/>
      <c r="B7" s="8"/>
      <c r="C7" s="9"/>
    </row>
    <row r="9" spans="1:12" ht="18.5" x14ac:dyDescent="0.45">
      <c r="B9" s="10" t="s">
        <v>0</v>
      </c>
    </row>
    <row r="10" spans="1:12" ht="18.5" x14ac:dyDescent="0.45">
      <c r="B10" s="10"/>
    </row>
    <row r="12" spans="1:12" ht="18.5" x14ac:dyDescent="0.45">
      <c r="B12" s="90" t="s">
        <v>1</v>
      </c>
      <c r="C12" s="90"/>
      <c r="D12" s="89"/>
      <c r="E12" s="89"/>
      <c r="F12" s="89"/>
      <c r="G12" s="89"/>
      <c r="H12" s="89"/>
    </row>
    <row r="14" spans="1:12" ht="14.5" customHeight="1" x14ac:dyDescent="0.35">
      <c r="B14" s="94" t="s">
        <v>2</v>
      </c>
      <c r="C14" s="95"/>
      <c r="D14" s="95"/>
      <c r="E14" s="72"/>
      <c r="F14" s="72"/>
      <c r="G14" s="72"/>
      <c r="H14" s="72"/>
      <c r="I14" s="72"/>
      <c r="J14" s="72"/>
      <c r="K14" s="72"/>
      <c r="L14" s="73"/>
    </row>
    <row r="15" spans="1:12" ht="14.5" customHeight="1" x14ac:dyDescent="0.35">
      <c r="B15" s="74"/>
      <c r="C15" s="46"/>
      <c r="D15" s="46"/>
      <c r="L15" s="75"/>
    </row>
    <row r="16" spans="1:12" ht="14.5" customHeight="1" x14ac:dyDescent="0.35">
      <c r="B16" s="91" t="s">
        <v>3</v>
      </c>
      <c r="C16" s="92"/>
      <c r="D16" s="92"/>
      <c r="E16" s="92"/>
      <c r="F16" s="92"/>
      <c r="G16" s="92"/>
      <c r="H16" s="92"/>
      <c r="I16" s="92"/>
      <c r="J16" s="92"/>
      <c r="K16" s="92"/>
      <c r="L16" s="93"/>
    </row>
    <row r="17" spans="2:12" ht="14.5" customHeight="1" x14ac:dyDescent="0.35">
      <c r="B17" s="91" t="s">
        <v>4</v>
      </c>
      <c r="C17" s="92"/>
      <c r="D17" s="92"/>
      <c r="E17" s="92"/>
      <c r="F17" s="92"/>
      <c r="G17" s="92"/>
      <c r="H17" s="92"/>
      <c r="I17" s="92"/>
      <c r="J17" s="92"/>
      <c r="K17" s="92"/>
      <c r="L17" s="93"/>
    </row>
    <row r="18" spans="2:12" ht="14.5" customHeight="1" x14ac:dyDescent="0.35">
      <c r="B18" s="91" t="s">
        <v>5</v>
      </c>
      <c r="C18" s="92"/>
      <c r="D18" s="92"/>
      <c r="E18" s="92"/>
      <c r="F18" s="92"/>
      <c r="G18" s="92"/>
      <c r="H18" s="92"/>
      <c r="I18" s="92"/>
      <c r="J18" s="92"/>
      <c r="K18" s="92"/>
      <c r="L18" s="93"/>
    </row>
    <row r="19" spans="2:12" ht="14.5" customHeight="1" x14ac:dyDescent="0.35">
      <c r="B19" s="91" t="s">
        <v>6</v>
      </c>
      <c r="C19" s="92"/>
      <c r="D19" s="92"/>
      <c r="E19" s="92"/>
      <c r="F19" s="92"/>
      <c r="G19" s="92"/>
      <c r="H19" s="92"/>
      <c r="I19" s="92"/>
      <c r="J19" s="92"/>
      <c r="K19" s="92"/>
      <c r="L19" s="93"/>
    </row>
    <row r="20" spans="2:12" x14ac:dyDescent="0.35">
      <c r="B20" s="91" t="s">
        <v>7</v>
      </c>
      <c r="C20" s="92"/>
      <c r="D20" s="92"/>
      <c r="E20" s="92"/>
      <c r="F20" s="92"/>
      <c r="G20" s="92"/>
      <c r="H20" s="92"/>
      <c r="I20" s="92"/>
      <c r="J20" s="92"/>
      <c r="K20" s="92"/>
      <c r="L20" s="93"/>
    </row>
    <row r="21" spans="2:12" ht="14.5" customHeight="1" x14ac:dyDescent="0.35">
      <c r="B21" s="86" t="s">
        <v>8</v>
      </c>
      <c r="C21" s="87"/>
      <c r="D21" s="87"/>
      <c r="E21" s="87"/>
      <c r="F21" s="87"/>
      <c r="G21" s="87"/>
      <c r="H21" s="87"/>
      <c r="I21" s="87"/>
      <c r="J21" s="87"/>
      <c r="K21" s="87"/>
      <c r="L21" s="88"/>
    </row>
  </sheetData>
  <mergeCells count="9">
    <mergeCell ref="B21:L21"/>
    <mergeCell ref="D12:H12"/>
    <mergeCell ref="B12:C12"/>
    <mergeCell ref="B16:L16"/>
    <mergeCell ref="B14:D14"/>
    <mergeCell ref="B17:L17"/>
    <mergeCell ref="B18:L18"/>
    <mergeCell ref="B19:L19"/>
    <mergeCell ref="B20:L2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Q114"/>
  <sheetViews>
    <sheetView showGridLines="0" topLeftCell="A75" zoomScale="55" zoomScaleNormal="55" workbookViewId="0">
      <selection activeCell="L86" sqref="L86"/>
    </sheetView>
  </sheetViews>
  <sheetFormatPr baseColWidth="10" defaultColWidth="11.54296875" defaultRowHeight="15" customHeight="1" x14ac:dyDescent="0.35"/>
  <cols>
    <col min="1" max="2" width="4.453125" style="13" customWidth="1"/>
    <col min="3" max="3" width="5.1796875" style="12" customWidth="1"/>
    <col min="4" max="4" width="39" style="13" customWidth="1"/>
    <col min="5" max="5" width="65.54296875" style="14" customWidth="1"/>
    <col min="6" max="6" width="24.1796875" style="14" customWidth="1"/>
    <col min="7" max="10" width="18.453125" style="15" customWidth="1"/>
    <col min="11" max="16" width="16.1796875" style="14" customWidth="1"/>
    <col min="17" max="17" width="44.81640625" style="14" customWidth="1"/>
    <col min="18" max="16384" width="11.54296875" style="13"/>
  </cols>
  <sheetData>
    <row r="2" spans="1:17" s="24" customFormat="1" ht="23.5" x14ac:dyDescent="0.35">
      <c r="A2" s="13"/>
      <c r="B2" s="138" t="s">
        <v>9</v>
      </c>
      <c r="C2" s="138"/>
      <c r="D2" s="139"/>
      <c r="E2" s="23"/>
      <c r="F2" s="138" t="s">
        <v>10</v>
      </c>
      <c r="G2" s="138"/>
      <c r="H2" s="138"/>
      <c r="I2" s="139"/>
      <c r="J2" s="37"/>
      <c r="K2" s="23"/>
      <c r="L2" s="23"/>
      <c r="M2" s="23"/>
      <c r="N2" s="23"/>
      <c r="O2" s="23"/>
      <c r="P2" s="23"/>
      <c r="Q2" s="23"/>
    </row>
    <row r="3" spans="1:17" ht="29" x14ac:dyDescent="0.35">
      <c r="B3" s="140" t="s">
        <v>11</v>
      </c>
      <c r="C3" s="64" t="s">
        <v>12</v>
      </c>
      <c r="D3" s="16" t="s">
        <v>13</v>
      </c>
      <c r="E3" s="16" t="s">
        <v>14</v>
      </c>
      <c r="F3" s="16" t="s">
        <v>15</v>
      </c>
      <c r="G3" s="16" t="s">
        <v>16</v>
      </c>
      <c r="H3" s="16" t="s">
        <v>17</v>
      </c>
      <c r="I3" s="16" t="s">
        <v>18</v>
      </c>
      <c r="J3" s="16" t="s">
        <v>19</v>
      </c>
      <c r="K3" s="16" t="s">
        <v>20</v>
      </c>
      <c r="L3" s="16" t="s">
        <v>21</v>
      </c>
      <c r="M3" s="16" t="s">
        <v>22</v>
      </c>
      <c r="N3" s="16" t="s">
        <v>23</v>
      </c>
      <c r="O3" s="16" t="s">
        <v>24</v>
      </c>
      <c r="P3" s="16" t="s">
        <v>25</v>
      </c>
      <c r="Q3" s="13"/>
    </row>
    <row r="4" spans="1:17" ht="14.5" x14ac:dyDescent="0.35">
      <c r="B4" s="113"/>
      <c r="C4" s="117">
        <v>1</v>
      </c>
      <c r="D4" s="119" t="s">
        <v>26</v>
      </c>
      <c r="E4" s="121" t="s">
        <v>27</v>
      </c>
      <c r="F4" s="110" t="s">
        <v>28</v>
      </c>
      <c r="G4" s="33">
        <v>500</v>
      </c>
      <c r="H4" s="33">
        <v>500</v>
      </c>
      <c r="I4" s="110" t="s">
        <v>29</v>
      </c>
      <c r="J4" s="61"/>
      <c r="K4" s="61"/>
      <c r="L4" s="61"/>
      <c r="M4" s="61"/>
      <c r="N4" s="115"/>
      <c r="O4" s="115"/>
      <c r="P4" s="17"/>
      <c r="Q4" s="13"/>
    </row>
    <row r="5" spans="1:17" ht="14.5" x14ac:dyDescent="0.35">
      <c r="B5" s="113"/>
      <c r="C5" s="118"/>
      <c r="D5" s="120"/>
      <c r="E5" s="121"/>
      <c r="F5" s="112"/>
      <c r="G5" s="33">
        <v>1000</v>
      </c>
      <c r="H5" s="33">
        <v>1000</v>
      </c>
      <c r="I5" s="112"/>
      <c r="J5" s="61"/>
      <c r="K5" s="61"/>
      <c r="L5" s="61"/>
      <c r="M5" s="61"/>
      <c r="N5" s="116"/>
      <c r="O5" s="116"/>
      <c r="P5" s="17"/>
      <c r="Q5" s="13"/>
    </row>
    <row r="6" spans="1:17" ht="14.5" x14ac:dyDescent="0.35">
      <c r="B6" s="113"/>
      <c r="C6" s="134">
        <f>C4+1</f>
        <v>2</v>
      </c>
      <c r="D6" s="122" t="s">
        <v>30</v>
      </c>
      <c r="E6" s="137" t="s">
        <v>31</v>
      </c>
      <c r="F6" s="126" t="s">
        <v>28</v>
      </c>
      <c r="G6" s="18">
        <v>200</v>
      </c>
      <c r="H6" s="18">
        <v>200</v>
      </c>
      <c r="I6" s="126" t="s">
        <v>29</v>
      </c>
      <c r="J6" s="61"/>
      <c r="K6" s="61"/>
      <c r="L6" s="61"/>
      <c r="M6" s="61"/>
      <c r="N6" s="115"/>
      <c r="O6" s="115"/>
      <c r="P6" s="17"/>
      <c r="Q6" s="13"/>
    </row>
    <row r="7" spans="1:17" ht="14.5" x14ac:dyDescent="0.35">
      <c r="B7" s="113"/>
      <c r="C7" s="135"/>
      <c r="D7" s="136"/>
      <c r="E7" s="137"/>
      <c r="F7" s="144"/>
      <c r="G7" s="18">
        <v>500</v>
      </c>
      <c r="H7" s="18">
        <v>500</v>
      </c>
      <c r="I7" s="144"/>
      <c r="J7" s="61"/>
      <c r="K7" s="61"/>
      <c r="L7" s="61"/>
      <c r="M7" s="61"/>
      <c r="N7" s="116"/>
      <c r="O7" s="116"/>
      <c r="P7" s="17"/>
      <c r="Q7" s="13"/>
    </row>
    <row r="8" spans="1:17" ht="14.5" x14ac:dyDescent="0.35">
      <c r="B8" s="113"/>
      <c r="C8" s="117">
        <f>C6+1</f>
        <v>3</v>
      </c>
      <c r="D8" s="119" t="s">
        <v>32</v>
      </c>
      <c r="E8" s="121" t="s">
        <v>33</v>
      </c>
      <c r="F8" s="110" t="s">
        <v>28</v>
      </c>
      <c r="G8" s="33">
        <v>100</v>
      </c>
      <c r="H8" s="43"/>
      <c r="I8" s="43"/>
      <c r="J8" s="61"/>
      <c r="K8" s="61"/>
      <c r="L8" s="45"/>
      <c r="M8" s="45"/>
      <c r="N8" s="45"/>
      <c r="O8" s="45"/>
      <c r="P8" s="17"/>
      <c r="Q8" s="13"/>
    </row>
    <row r="9" spans="1:17" ht="14.5" x14ac:dyDescent="0.35">
      <c r="B9" s="113"/>
      <c r="C9" s="142"/>
      <c r="D9" s="143"/>
      <c r="E9" s="110"/>
      <c r="F9" s="111"/>
      <c r="G9" s="33">
        <v>200</v>
      </c>
      <c r="H9" s="43"/>
      <c r="I9" s="43"/>
      <c r="J9" s="61"/>
      <c r="K9" s="61"/>
      <c r="L9" s="45"/>
      <c r="M9" s="45"/>
      <c r="N9" s="45"/>
      <c r="O9" s="45"/>
      <c r="P9" s="17"/>
      <c r="Q9" s="13"/>
    </row>
    <row r="10" spans="1:17" ht="14.5" customHeight="1" x14ac:dyDescent="0.35">
      <c r="B10" s="141"/>
      <c r="C10" s="100">
        <f>C8+1</f>
        <v>4</v>
      </c>
      <c r="D10" s="100" t="s">
        <v>34</v>
      </c>
      <c r="E10" s="101" t="s">
        <v>35</v>
      </c>
      <c r="F10" s="101" t="s">
        <v>28</v>
      </c>
      <c r="G10" s="71">
        <v>100</v>
      </c>
      <c r="H10" s="43"/>
      <c r="I10" s="43"/>
      <c r="J10" s="61"/>
      <c r="K10" s="61"/>
      <c r="L10" s="40"/>
      <c r="M10" s="40"/>
      <c r="N10" s="40"/>
      <c r="O10" s="40"/>
      <c r="P10" s="17"/>
      <c r="Q10" s="13"/>
    </row>
    <row r="11" spans="1:17" ht="14.5" customHeight="1" x14ac:dyDescent="0.35">
      <c r="B11" s="141"/>
      <c r="C11" s="100"/>
      <c r="D11" s="100"/>
      <c r="E11" s="101"/>
      <c r="F11" s="101"/>
      <c r="G11" s="71">
        <v>200</v>
      </c>
      <c r="H11" s="43"/>
      <c r="I11" s="43"/>
      <c r="J11" s="61"/>
      <c r="K11" s="61"/>
      <c r="L11" s="40"/>
      <c r="M11" s="40"/>
      <c r="N11" s="40"/>
      <c r="O11" s="40"/>
      <c r="P11" s="17"/>
      <c r="Q11" s="13"/>
    </row>
    <row r="12" spans="1:17" ht="14.5" x14ac:dyDescent="0.35">
      <c r="B12" s="141"/>
      <c r="C12" s="100"/>
      <c r="D12" s="100"/>
      <c r="E12" s="101"/>
      <c r="F12" s="101"/>
      <c r="G12" s="71">
        <v>500</v>
      </c>
      <c r="H12" s="43"/>
      <c r="I12" s="43"/>
      <c r="J12" s="61"/>
      <c r="K12" s="61"/>
      <c r="L12" s="40"/>
      <c r="M12" s="40"/>
      <c r="N12" s="40"/>
      <c r="O12" s="40"/>
      <c r="P12" s="17"/>
      <c r="Q12" s="13"/>
    </row>
    <row r="13" spans="1:17" ht="14.5" x14ac:dyDescent="0.35">
      <c r="B13" s="113"/>
      <c r="C13" s="142">
        <f>C10+1</f>
        <v>5</v>
      </c>
      <c r="D13" s="143" t="s">
        <v>36</v>
      </c>
      <c r="E13" s="112" t="s">
        <v>37</v>
      </c>
      <c r="F13" s="111" t="s">
        <v>28</v>
      </c>
      <c r="G13" s="33">
        <v>100</v>
      </c>
      <c r="H13" s="43"/>
      <c r="I13" s="43"/>
      <c r="J13" s="61"/>
      <c r="K13" s="61"/>
      <c r="L13" s="40"/>
      <c r="M13" s="40"/>
      <c r="N13" s="40"/>
      <c r="O13" s="40"/>
      <c r="P13" s="17"/>
      <c r="Q13" s="13"/>
    </row>
    <row r="14" spans="1:17" ht="14.5" x14ac:dyDescent="0.35">
      <c r="B14" s="113"/>
      <c r="C14" s="118"/>
      <c r="D14" s="120"/>
      <c r="E14" s="121"/>
      <c r="F14" s="112"/>
      <c r="G14" s="33">
        <v>200</v>
      </c>
      <c r="H14" s="43"/>
      <c r="I14" s="43"/>
      <c r="J14" s="61"/>
      <c r="K14" s="61"/>
      <c r="L14" s="40"/>
      <c r="M14" s="40"/>
      <c r="N14" s="40"/>
      <c r="O14" s="40"/>
      <c r="P14" s="17"/>
      <c r="Q14" s="13"/>
    </row>
    <row r="15" spans="1:17" ht="14.5" x14ac:dyDescent="0.35">
      <c r="B15" s="113"/>
      <c r="C15" s="134">
        <f>C13+1</f>
        <v>6</v>
      </c>
      <c r="D15" s="122" t="s">
        <v>38</v>
      </c>
      <c r="E15" s="137" t="s">
        <v>39</v>
      </c>
      <c r="F15" s="126" t="s">
        <v>28</v>
      </c>
      <c r="G15" s="18">
        <v>100</v>
      </c>
      <c r="H15" s="43"/>
      <c r="I15" s="43"/>
      <c r="J15" s="61"/>
      <c r="K15" s="61"/>
      <c r="L15" s="40"/>
      <c r="M15" s="40"/>
      <c r="N15" s="40"/>
      <c r="O15" s="40"/>
      <c r="P15" s="17"/>
      <c r="Q15" s="13"/>
    </row>
    <row r="16" spans="1:17" ht="14.5" x14ac:dyDescent="0.35">
      <c r="B16" s="113"/>
      <c r="C16" s="135"/>
      <c r="D16" s="136"/>
      <c r="E16" s="137"/>
      <c r="F16" s="144"/>
      <c r="G16" s="18">
        <v>200</v>
      </c>
      <c r="H16" s="43"/>
      <c r="I16" s="43"/>
      <c r="J16" s="61"/>
      <c r="K16" s="61"/>
      <c r="L16" s="40"/>
      <c r="M16" s="40"/>
      <c r="N16" s="40"/>
      <c r="O16" s="40"/>
      <c r="P16" s="17"/>
      <c r="Q16" s="13"/>
    </row>
    <row r="17" spans="2:17" ht="14.5" x14ac:dyDescent="0.35">
      <c r="B17" s="113"/>
      <c r="C17" s="117">
        <f>C15+1</f>
        <v>7</v>
      </c>
      <c r="D17" s="119" t="s">
        <v>40</v>
      </c>
      <c r="E17" s="121" t="s">
        <v>41</v>
      </c>
      <c r="F17" s="110" t="s">
        <v>28</v>
      </c>
      <c r="G17" s="33">
        <v>100</v>
      </c>
      <c r="H17" s="43"/>
      <c r="I17" s="43"/>
      <c r="J17" s="61"/>
      <c r="K17" s="61"/>
      <c r="L17" s="40"/>
      <c r="M17" s="40"/>
      <c r="N17" s="40"/>
      <c r="O17" s="40"/>
      <c r="P17" s="17"/>
      <c r="Q17" s="13"/>
    </row>
    <row r="18" spans="2:17" ht="14.5" x14ac:dyDescent="0.35">
      <c r="B18" s="113"/>
      <c r="C18" s="118"/>
      <c r="D18" s="120"/>
      <c r="E18" s="121"/>
      <c r="F18" s="112"/>
      <c r="G18" s="33">
        <v>200</v>
      </c>
      <c r="H18" s="43"/>
      <c r="I18" s="43"/>
      <c r="J18" s="61"/>
      <c r="K18" s="61"/>
      <c r="L18" s="40"/>
      <c r="M18" s="40"/>
      <c r="N18" s="40"/>
      <c r="O18" s="40"/>
      <c r="P18" s="17"/>
      <c r="Q18" s="13"/>
    </row>
    <row r="19" spans="2:17" ht="14.5" x14ac:dyDescent="0.35">
      <c r="B19" s="113"/>
      <c r="C19" s="134">
        <f>C17+1</f>
        <v>8</v>
      </c>
      <c r="D19" s="122" t="s">
        <v>42</v>
      </c>
      <c r="E19" s="137" t="s">
        <v>43</v>
      </c>
      <c r="F19" s="126" t="s">
        <v>28</v>
      </c>
      <c r="G19" s="18">
        <v>100</v>
      </c>
      <c r="H19" s="43"/>
      <c r="I19" s="43"/>
      <c r="J19" s="61"/>
      <c r="K19" s="61"/>
      <c r="L19" s="40"/>
      <c r="M19" s="40"/>
      <c r="N19" s="40"/>
      <c r="O19" s="40"/>
      <c r="P19" s="17"/>
      <c r="Q19" s="13"/>
    </row>
    <row r="20" spans="2:17" ht="14.5" x14ac:dyDescent="0.35">
      <c r="B20" s="113"/>
      <c r="C20" s="135"/>
      <c r="D20" s="136"/>
      <c r="E20" s="137"/>
      <c r="F20" s="144"/>
      <c r="G20" s="18">
        <v>200</v>
      </c>
      <c r="H20" s="43"/>
      <c r="I20" s="43"/>
      <c r="J20" s="61"/>
      <c r="K20" s="61"/>
      <c r="L20" s="40"/>
      <c r="M20" s="40"/>
      <c r="N20" s="40"/>
      <c r="O20" s="40"/>
      <c r="P20" s="17"/>
      <c r="Q20" s="13"/>
    </row>
    <row r="21" spans="2:17" ht="14.5" x14ac:dyDescent="0.35">
      <c r="B21" s="113"/>
      <c r="C21" s="117">
        <f>C19+1</f>
        <v>9</v>
      </c>
      <c r="D21" s="119" t="s">
        <v>44</v>
      </c>
      <c r="E21" s="121" t="s">
        <v>45</v>
      </c>
      <c r="F21" s="110" t="s">
        <v>28</v>
      </c>
      <c r="G21" s="33">
        <v>100</v>
      </c>
      <c r="H21" s="43"/>
      <c r="I21" s="43"/>
      <c r="J21" s="61"/>
      <c r="K21" s="61"/>
      <c r="L21" s="40"/>
      <c r="M21" s="40"/>
      <c r="N21" s="40"/>
      <c r="O21" s="40"/>
      <c r="P21" s="17"/>
      <c r="Q21" s="13"/>
    </row>
    <row r="22" spans="2:17" ht="14.5" x14ac:dyDescent="0.35">
      <c r="B22" s="113"/>
      <c r="C22" s="118"/>
      <c r="D22" s="120"/>
      <c r="E22" s="121"/>
      <c r="F22" s="112"/>
      <c r="G22" s="33">
        <v>200</v>
      </c>
      <c r="H22" s="43"/>
      <c r="I22" s="43"/>
      <c r="J22" s="61"/>
      <c r="K22" s="61"/>
      <c r="L22" s="40"/>
      <c r="M22" s="40"/>
      <c r="N22" s="40"/>
      <c r="O22" s="40"/>
      <c r="P22" s="17"/>
      <c r="Q22" s="13"/>
    </row>
    <row r="23" spans="2:17" ht="14.5" x14ac:dyDescent="0.35">
      <c r="B23" s="113"/>
      <c r="C23" s="134">
        <f>C21+1</f>
        <v>10</v>
      </c>
      <c r="D23" s="122" t="s">
        <v>46</v>
      </c>
      <c r="E23" s="137" t="s">
        <v>47</v>
      </c>
      <c r="F23" s="126" t="s">
        <v>28</v>
      </c>
      <c r="G23" s="18">
        <v>100</v>
      </c>
      <c r="H23" s="43"/>
      <c r="I23" s="43"/>
      <c r="J23" s="61"/>
      <c r="K23" s="61"/>
      <c r="L23" s="40"/>
      <c r="M23" s="40"/>
      <c r="N23" s="40"/>
      <c r="O23" s="40"/>
      <c r="P23" s="17"/>
      <c r="Q23" s="13"/>
    </row>
    <row r="24" spans="2:17" ht="14.5" x14ac:dyDescent="0.35">
      <c r="B24" s="113"/>
      <c r="C24" s="135"/>
      <c r="D24" s="136"/>
      <c r="E24" s="137"/>
      <c r="F24" s="144"/>
      <c r="G24" s="18">
        <v>200</v>
      </c>
      <c r="H24" s="43"/>
      <c r="I24" s="43"/>
      <c r="J24" s="61"/>
      <c r="K24" s="61"/>
      <c r="L24" s="40"/>
      <c r="M24" s="40"/>
      <c r="N24" s="40"/>
      <c r="O24" s="40"/>
      <c r="P24" s="17"/>
      <c r="Q24" s="13"/>
    </row>
    <row r="25" spans="2:17" ht="14.5" x14ac:dyDescent="0.35">
      <c r="B25" s="113"/>
      <c r="C25" s="117">
        <f>C23+1</f>
        <v>11</v>
      </c>
      <c r="D25" s="119" t="s">
        <v>48</v>
      </c>
      <c r="E25" s="121" t="s">
        <v>49</v>
      </c>
      <c r="F25" s="110" t="s">
        <v>28</v>
      </c>
      <c r="G25" s="33">
        <v>100</v>
      </c>
      <c r="H25" s="43"/>
      <c r="I25" s="43"/>
      <c r="J25" s="61"/>
      <c r="K25" s="61"/>
      <c r="L25" s="40"/>
      <c r="M25" s="40"/>
      <c r="N25" s="40"/>
      <c r="O25" s="40"/>
      <c r="P25" s="17"/>
      <c r="Q25" s="13"/>
    </row>
    <row r="26" spans="2:17" ht="14.5" x14ac:dyDescent="0.35">
      <c r="B26" s="113"/>
      <c r="C26" s="118"/>
      <c r="D26" s="120"/>
      <c r="E26" s="121"/>
      <c r="F26" s="112"/>
      <c r="G26" s="33">
        <v>200</v>
      </c>
      <c r="H26" s="43"/>
      <c r="I26" s="43"/>
      <c r="J26" s="61"/>
      <c r="K26" s="61"/>
      <c r="L26" s="40"/>
      <c r="M26" s="40"/>
      <c r="N26" s="40"/>
      <c r="O26" s="40"/>
      <c r="P26" s="17"/>
      <c r="Q26" s="13"/>
    </row>
    <row r="27" spans="2:17" ht="14.5" x14ac:dyDescent="0.35">
      <c r="B27" s="113"/>
      <c r="C27" s="134">
        <f>C25+1</f>
        <v>12</v>
      </c>
      <c r="D27" s="122" t="s">
        <v>50</v>
      </c>
      <c r="E27" s="137" t="s">
        <v>51</v>
      </c>
      <c r="F27" s="126" t="s">
        <v>28</v>
      </c>
      <c r="G27" s="18">
        <v>100</v>
      </c>
      <c r="H27" s="43"/>
      <c r="I27" s="43"/>
      <c r="J27" s="61"/>
      <c r="K27" s="61"/>
      <c r="L27" s="40"/>
      <c r="M27" s="40"/>
      <c r="N27" s="40"/>
      <c r="O27" s="40"/>
      <c r="P27" s="17"/>
      <c r="Q27" s="13"/>
    </row>
    <row r="28" spans="2:17" ht="14.5" x14ac:dyDescent="0.35">
      <c r="B28" s="113"/>
      <c r="C28" s="135"/>
      <c r="D28" s="136"/>
      <c r="E28" s="137"/>
      <c r="F28" s="144"/>
      <c r="G28" s="18">
        <v>200</v>
      </c>
      <c r="H28" s="43"/>
      <c r="I28" s="43"/>
      <c r="J28" s="61"/>
      <c r="K28" s="61"/>
      <c r="L28" s="40"/>
      <c r="M28" s="40"/>
      <c r="N28" s="40"/>
      <c r="O28" s="40"/>
      <c r="P28" s="17"/>
      <c r="Q28" s="13"/>
    </row>
    <row r="29" spans="2:17" ht="14.5" x14ac:dyDescent="0.35">
      <c r="B29" s="113"/>
      <c r="C29" s="117">
        <f>C27+1</f>
        <v>13</v>
      </c>
      <c r="D29" s="119" t="s">
        <v>52</v>
      </c>
      <c r="E29" s="110" t="s">
        <v>53</v>
      </c>
      <c r="F29" s="110" t="s">
        <v>28</v>
      </c>
      <c r="G29" s="33">
        <v>100</v>
      </c>
      <c r="H29" s="43"/>
      <c r="I29" s="43"/>
      <c r="J29" s="61"/>
      <c r="K29" s="61"/>
      <c r="L29" s="40"/>
      <c r="M29" s="40"/>
      <c r="N29" s="40"/>
      <c r="O29" s="40"/>
      <c r="P29" s="17"/>
      <c r="Q29" s="13"/>
    </row>
    <row r="30" spans="2:17" thickBot="1" x14ac:dyDescent="0.4">
      <c r="B30" s="113"/>
      <c r="C30" s="118"/>
      <c r="D30" s="120"/>
      <c r="E30" s="112"/>
      <c r="F30" s="112"/>
      <c r="G30" s="33">
        <v>200</v>
      </c>
      <c r="H30" s="43"/>
      <c r="I30" s="43"/>
      <c r="J30" s="61"/>
      <c r="K30" s="61"/>
      <c r="L30" s="40"/>
      <c r="M30" s="40"/>
      <c r="N30" s="40"/>
      <c r="O30" s="40"/>
      <c r="P30" s="17"/>
      <c r="Q30" s="13"/>
    </row>
    <row r="31" spans="2:17" ht="14.5" x14ac:dyDescent="0.35">
      <c r="B31" s="131"/>
      <c r="C31" s="134">
        <f>C29+1</f>
        <v>14</v>
      </c>
      <c r="D31" s="122" t="s">
        <v>54</v>
      </c>
      <c r="E31" s="137" t="s">
        <v>55</v>
      </c>
      <c r="F31" s="126" t="s">
        <v>56</v>
      </c>
      <c r="G31" s="96"/>
      <c r="H31" s="97"/>
      <c r="I31" s="41"/>
      <c r="J31" s="115"/>
      <c r="K31" s="115"/>
      <c r="L31" s="40"/>
      <c r="M31" s="40"/>
      <c r="N31" s="40"/>
      <c r="O31" s="40"/>
      <c r="P31" s="102"/>
      <c r="Q31" s="13"/>
    </row>
    <row r="32" spans="2:17" ht="14.5" x14ac:dyDescent="0.35">
      <c r="B32" s="132"/>
      <c r="C32" s="135"/>
      <c r="D32" s="136"/>
      <c r="E32" s="137"/>
      <c r="F32" s="144"/>
      <c r="G32" s="98"/>
      <c r="H32" s="99"/>
      <c r="I32" s="42"/>
      <c r="J32" s="116"/>
      <c r="K32" s="116"/>
      <c r="L32" s="40"/>
      <c r="M32" s="40"/>
      <c r="N32" s="40"/>
      <c r="O32" s="40"/>
      <c r="P32" s="103"/>
      <c r="Q32" s="13"/>
    </row>
    <row r="33" spans="2:17" ht="14.5" x14ac:dyDescent="0.35">
      <c r="B33" s="132"/>
      <c r="C33" s="117">
        <f t="shared" ref="C33" si="0">C31+1</f>
        <v>15</v>
      </c>
      <c r="D33" s="119" t="s">
        <v>57</v>
      </c>
      <c r="E33" s="121" t="s">
        <v>58</v>
      </c>
      <c r="F33" s="110" t="s">
        <v>56</v>
      </c>
      <c r="G33" s="96"/>
      <c r="H33" s="97"/>
      <c r="I33" s="41"/>
      <c r="J33" s="115"/>
      <c r="K33" s="115"/>
      <c r="L33" s="40"/>
      <c r="M33" s="40"/>
      <c r="N33" s="40"/>
      <c r="O33" s="40"/>
      <c r="P33" s="102"/>
      <c r="Q33" s="13"/>
    </row>
    <row r="34" spans="2:17" ht="14.5" x14ac:dyDescent="0.35">
      <c r="B34" s="132"/>
      <c r="C34" s="118"/>
      <c r="D34" s="120"/>
      <c r="E34" s="121"/>
      <c r="F34" s="112"/>
      <c r="G34" s="98"/>
      <c r="H34" s="99"/>
      <c r="I34" s="42"/>
      <c r="J34" s="116"/>
      <c r="K34" s="116"/>
      <c r="L34" s="40"/>
      <c r="M34" s="40"/>
      <c r="N34" s="40"/>
      <c r="O34" s="40"/>
      <c r="P34" s="103"/>
      <c r="Q34" s="13"/>
    </row>
    <row r="35" spans="2:17" ht="14.5" x14ac:dyDescent="0.35">
      <c r="B35" s="132"/>
      <c r="C35" s="134">
        <f t="shared" ref="C35" si="1">C33+1</f>
        <v>16</v>
      </c>
      <c r="D35" s="122" t="s">
        <v>59</v>
      </c>
      <c r="E35" s="137" t="s">
        <v>60</v>
      </c>
      <c r="F35" s="126" t="s">
        <v>56</v>
      </c>
      <c r="G35" s="96"/>
      <c r="H35" s="97"/>
      <c r="I35" s="41"/>
      <c r="J35" s="115"/>
      <c r="K35" s="115"/>
      <c r="L35" s="40"/>
      <c r="M35" s="40"/>
      <c r="N35" s="40"/>
      <c r="O35" s="40"/>
      <c r="P35" s="102"/>
      <c r="Q35" s="13"/>
    </row>
    <row r="36" spans="2:17" ht="14.5" x14ac:dyDescent="0.35">
      <c r="B36" s="132"/>
      <c r="C36" s="135"/>
      <c r="D36" s="136"/>
      <c r="E36" s="137"/>
      <c r="F36" s="144"/>
      <c r="G36" s="98"/>
      <c r="H36" s="99"/>
      <c r="I36" s="42"/>
      <c r="J36" s="116"/>
      <c r="K36" s="116"/>
      <c r="L36" s="40"/>
      <c r="M36" s="40"/>
      <c r="N36" s="40"/>
      <c r="O36" s="40"/>
      <c r="P36" s="103"/>
      <c r="Q36" s="13"/>
    </row>
    <row r="37" spans="2:17" ht="14.5" x14ac:dyDescent="0.35">
      <c r="B37" s="132"/>
      <c r="C37" s="117">
        <f t="shared" ref="C37" si="2">C35+1</f>
        <v>17</v>
      </c>
      <c r="D37" s="119" t="s">
        <v>61</v>
      </c>
      <c r="E37" s="110" t="s">
        <v>62</v>
      </c>
      <c r="F37" s="110" t="s">
        <v>56</v>
      </c>
      <c r="G37" s="96"/>
      <c r="H37" s="97"/>
      <c r="I37" s="41"/>
      <c r="J37" s="115"/>
      <c r="K37" s="115"/>
      <c r="L37" s="40"/>
      <c r="M37" s="40"/>
      <c r="N37" s="40"/>
      <c r="O37" s="40"/>
      <c r="P37" s="102"/>
      <c r="Q37" s="13"/>
    </row>
    <row r="38" spans="2:17" ht="14.5" x14ac:dyDescent="0.35">
      <c r="B38" s="132"/>
      <c r="C38" s="118"/>
      <c r="D38" s="120"/>
      <c r="E38" s="112"/>
      <c r="F38" s="112"/>
      <c r="G38" s="98"/>
      <c r="H38" s="99"/>
      <c r="I38" s="42"/>
      <c r="J38" s="116"/>
      <c r="K38" s="116"/>
      <c r="L38" s="40"/>
      <c r="M38" s="40"/>
      <c r="N38" s="40"/>
      <c r="O38" s="40"/>
      <c r="P38" s="103"/>
      <c r="Q38" s="13"/>
    </row>
    <row r="39" spans="2:17" ht="14.5" x14ac:dyDescent="0.35">
      <c r="B39" s="132"/>
      <c r="C39" s="134">
        <f t="shared" ref="C39" si="3">C37+1</f>
        <v>18</v>
      </c>
      <c r="D39" s="122" t="s">
        <v>32</v>
      </c>
      <c r="E39" s="126" t="s">
        <v>63</v>
      </c>
      <c r="F39" s="126" t="s">
        <v>56</v>
      </c>
      <c r="G39" s="96"/>
      <c r="H39" s="97"/>
      <c r="I39" s="41"/>
      <c r="J39" s="115"/>
      <c r="K39" s="115"/>
      <c r="L39" s="40"/>
      <c r="M39" s="40"/>
      <c r="N39" s="40"/>
      <c r="O39" s="40"/>
      <c r="P39" s="102"/>
      <c r="Q39" s="13"/>
    </row>
    <row r="40" spans="2:17" ht="14.5" x14ac:dyDescent="0.35">
      <c r="B40" s="132"/>
      <c r="C40" s="135"/>
      <c r="D40" s="136"/>
      <c r="E40" s="144"/>
      <c r="F40" s="144"/>
      <c r="G40" s="98"/>
      <c r="H40" s="99"/>
      <c r="I40" s="42"/>
      <c r="J40" s="116"/>
      <c r="K40" s="116"/>
      <c r="L40" s="40"/>
      <c r="M40" s="40"/>
      <c r="N40" s="40"/>
      <c r="O40" s="40"/>
      <c r="P40" s="103"/>
      <c r="Q40" s="13"/>
    </row>
    <row r="41" spans="2:17" ht="14.5" x14ac:dyDescent="0.35">
      <c r="B41" s="132"/>
      <c r="C41" s="117">
        <f t="shared" ref="C41" si="4">C39+1</f>
        <v>19</v>
      </c>
      <c r="D41" s="119" t="s">
        <v>64</v>
      </c>
      <c r="E41" s="121" t="s">
        <v>65</v>
      </c>
      <c r="F41" s="110" t="s">
        <v>56</v>
      </c>
      <c r="G41" s="96"/>
      <c r="H41" s="97"/>
      <c r="I41" s="41"/>
      <c r="J41" s="115"/>
      <c r="K41" s="115"/>
      <c r="L41" s="40"/>
      <c r="M41" s="40"/>
      <c r="N41" s="40"/>
      <c r="O41" s="40"/>
      <c r="P41" s="102"/>
      <c r="Q41" s="13"/>
    </row>
    <row r="42" spans="2:17" ht="14.5" x14ac:dyDescent="0.35">
      <c r="B42" s="132"/>
      <c r="C42" s="118"/>
      <c r="D42" s="120"/>
      <c r="E42" s="121"/>
      <c r="F42" s="112"/>
      <c r="G42" s="98"/>
      <c r="H42" s="99"/>
      <c r="I42" s="42"/>
      <c r="J42" s="116"/>
      <c r="K42" s="116"/>
      <c r="L42" s="40"/>
      <c r="M42" s="40"/>
      <c r="N42" s="40"/>
      <c r="O42" s="40"/>
      <c r="P42" s="103"/>
      <c r="Q42" s="13"/>
    </row>
    <row r="43" spans="2:17" ht="14.5" x14ac:dyDescent="0.35">
      <c r="B43" s="132"/>
      <c r="C43" s="134">
        <f t="shared" ref="C43" si="5">C41+1</f>
        <v>20</v>
      </c>
      <c r="D43" s="122" t="s">
        <v>66</v>
      </c>
      <c r="E43" s="137" t="s">
        <v>67</v>
      </c>
      <c r="F43" s="126" t="s">
        <v>56</v>
      </c>
      <c r="G43" s="96"/>
      <c r="H43" s="97"/>
      <c r="I43" s="41"/>
      <c r="J43" s="115"/>
      <c r="K43" s="115"/>
      <c r="L43" s="40"/>
      <c r="M43" s="40"/>
      <c r="N43" s="40"/>
      <c r="O43" s="40"/>
      <c r="P43" s="102"/>
      <c r="Q43" s="13"/>
    </row>
    <row r="44" spans="2:17" ht="14.5" x14ac:dyDescent="0.35">
      <c r="B44" s="132"/>
      <c r="C44" s="135"/>
      <c r="D44" s="136"/>
      <c r="E44" s="137"/>
      <c r="F44" s="144"/>
      <c r="G44" s="98"/>
      <c r="H44" s="99"/>
      <c r="I44" s="42"/>
      <c r="J44" s="116"/>
      <c r="K44" s="116"/>
      <c r="L44" s="40"/>
      <c r="M44" s="40"/>
      <c r="N44" s="40"/>
      <c r="O44" s="40"/>
      <c r="P44" s="103"/>
      <c r="Q44" s="13"/>
    </row>
    <row r="45" spans="2:17" ht="14.5" x14ac:dyDescent="0.35">
      <c r="B45" s="132"/>
      <c r="C45" s="117">
        <f t="shared" ref="C45" si="6">C43+1</f>
        <v>21</v>
      </c>
      <c r="D45" s="119" t="s">
        <v>68</v>
      </c>
      <c r="E45" s="121" t="s">
        <v>69</v>
      </c>
      <c r="F45" s="110" t="s">
        <v>56</v>
      </c>
      <c r="G45" s="96"/>
      <c r="H45" s="97"/>
      <c r="I45" s="41"/>
      <c r="J45" s="115"/>
      <c r="K45" s="115"/>
      <c r="L45" s="40"/>
      <c r="M45" s="40"/>
      <c r="N45" s="40"/>
      <c r="O45" s="40"/>
      <c r="P45" s="102"/>
      <c r="Q45" s="13"/>
    </row>
    <row r="46" spans="2:17" ht="14.5" x14ac:dyDescent="0.35">
      <c r="B46" s="132"/>
      <c r="C46" s="118"/>
      <c r="D46" s="120"/>
      <c r="E46" s="121"/>
      <c r="F46" s="112"/>
      <c r="G46" s="98"/>
      <c r="H46" s="99"/>
      <c r="I46" s="42"/>
      <c r="J46" s="116"/>
      <c r="K46" s="116"/>
      <c r="L46" s="40"/>
      <c r="M46" s="40"/>
      <c r="N46" s="40"/>
      <c r="O46" s="40"/>
      <c r="P46" s="103"/>
      <c r="Q46" s="13"/>
    </row>
    <row r="47" spans="2:17" ht="14.5" x14ac:dyDescent="0.35">
      <c r="B47" s="132"/>
      <c r="C47" s="134">
        <f t="shared" ref="C47" si="7">C45+1</f>
        <v>22</v>
      </c>
      <c r="D47" s="122" t="s">
        <v>70</v>
      </c>
      <c r="E47" s="137" t="s">
        <v>71</v>
      </c>
      <c r="F47" s="126" t="s">
        <v>56</v>
      </c>
      <c r="G47" s="96"/>
      <c r="H47" s="97"/>
      <c r="I47" s="41"/>
      <c r="J47" s="115"/>
      <c r="K47" s="115"/>
      <c r="L47" s="40"/>
      <c r="M47" s="40"/>
      <c r="N47" s="40"/>
      <c r="O47" s="40"/>
      <c r="P47" s="102"/>
      <c r="Q47" s="13"/>
    </row>
    <row r="48" spans="2:17" ht="14.5" x14ac:dyDescent="0.35">
      <c r="B48" s="132"/>
      <c r="C48" s="135"/>
      <c r="D48" s="136"/>
      <c r="E48" s="137"/>
      <c r="F48" s="144"/>
      <c r="G48" s="98"/>
      <c r="H48" s="99"/>
      <c r="I48" s="42"/>
      <c r="J48" s="116"/>
      <c r="K48" s="116"/>
      <c r="L48" s="40"/>
      <c r="M48" s="40"/>
      <c r="N48" s="40"/>
      <c r="O48" s="40"/>
      <c r="P48" s="103"/>
      <c r="Q48" s="13"/>
    </row>
    <row r="49" spans="2:17" ht="14.5" x14ac:dyDescent="0.35">
      <c r="B49" s="132"/>
      <c r="C49" s="117">
        <f t="shared" ref="C49" si="8">C47+1</f>
        <v>23</v>
      </c>
      <c r="D49" s="119" t="s">
        <v>72</v>
      </c>
      <c r="E49" s="121" t="s">
        <v>73</v>
      </c>
      <c r="F49" s="110" t="s">
        <v>56</v>
      </c>
      <c r="G49" s="96"/>
      <c r="H49" s="97"/>
      <c r="I49" s="41"/>
      <c r="J49" s="115"/>
      <c r="K49" s="115"/>
      <c r="L49" s="40"/>
      <c r="M49" s="40"/>
      <c r="N49" s="40"/>
      <c r="O49" s="40"/>
      <c r="P49" s="102"/>
      <c r="Q49" s="13"/>
    </row>
    <row r="50" spans="2:17" ht="14.5" x14ac:dyDescent="0.35">
      <c r="B50" s="132"/>
      <c r="C50" s="118"/>
      <c r="D50" s="120"/>
      <c r="E50" s="121"/>
      <c r="F50" s="112"/>
      <c r="G50" s="98"/>
      <c r="H50" s="99"/>
      <c r="I50" s="42"/>
      <c r="J50" s="116"/>
      <c r="K50" s="116"/>
      <c r="L50" s="40"/>
      <c r="M50" s="40"/>
      <c r="N50" s="40"/>
      <c r="O50" s="40"/>
      <c r="P50" s="103"/>
      <c r="Q50" s="13"/>
    </row>
    <row r="51" spans="2:17" ht="14.5" x14ac:dyDescent="0.35">
      <c r="B51" s="132"/>
      <c r="C51" s="134">
        <f t="shared" ref="C51" si="9">C49+1</f>
        <v>24</v>
      </c>
      <c r="D51" s="122" t="s">
        <v>74</v>
      </c>
      <c r="E51" s="137" t="s">
        <v>75</v>
      </c>
      <c r="F51" s="126" t="s">
        <v>56</v>
      </c>
      <c r="G51" s="96"/>
      <c r="H51" s="97"/>
      <c r="I51" s="41"/>
      <c r="J51" s="115"/>
      <c r="K51" s="115"/>
      <c r="L51" s="40"/>
      <c r="M51" s="40"/>
      <c r="N51" s="40"/>
      <c r="O51" s="40"/>
      <c r="P51" s="102"/>
      <c r="Q51" s="13"/>
    </row>
    <row r="52" spans="2:17" ht="14.5" x14ac:dyDescent="0.35">
      <c r="B52" s="132"/>
      <c r="C52" s="135"/>
      <c r="D52" s="136"/>
      <c r="E52" s="137"/>
      <c r="F52" s="144"/>
      <c r="G52" s="98"/>
      <c r="H52" s="99"/>
      <c r="I52" s="42"/>
      <c r="J52" s="116"/>
      <c r="K52" s="116"/>
      <c r="L52" s="40"/>
      <c r="M52" s="40"/>
      <c r="N52" s="40"/>
      <c r="O52" s="40"/>
      <c r="P52" s="103"/>
      <c r="Q52" s="13"/>
    </row>
    <row r="53" spans="2:17" ht="14.5" x14ac:dyDescent="0.35">
      <c r="B53" s="132"/>
      <c r="C53" s="117">
        <f t="shared" ref="C53" si="10">C51+1</f>
        <v>25</v>
      </c>
      <c r="D53" s="119" t="s">
        <v>76</v>
      </c>
      <c r="E53" s="121" t="s">
        <v>77</v>
      </c>
      <c r="F53" s="110" t="s">
        <v>56</v>
      </c>
      <c r="G53" s="96"/>
      <c r="H53" s="97"/>
      <c r="I53" s="41"/>
      <c r="J53" s="115"/>
      <c r="K53" s="115"/>
      <c r="L53" s="40"/>
      <c r="M53" s="40"/>
      <c r="N53" s="40"/>
      <c r="O53" s="40"/>
      <c r="P53" s="102"/>
      <c r="Q53" s="13"/>
    </row>
    <row r="54" spans="2:17" ht="14.5" x14ac:dyDescent="0.35">
      <c r="B54" s="132"/>
      <c r="C54" s="118"/>
      <c r="D54" s="120"/>
      <c r="E54" s="121"/>
      <c r="F54" s="112"/>
      <c r="G54" s="98"/>
      <c r="H54" s="99"/>
      <c r="I54" s="42"/>
      <c r="J54" s="116"/>
      <c r="K54" s="116"/>
      <c r="L54" s="40"/>
      <c r="M54" s="40"/>
      <c r="N54" s="40"/>
      <c r="O54" s="40"/>
      <c r="P54" s="103"/>
      <c r="Q54" s="13"/>
    </row>
    <row r="55" spans="2:17" ht="14.5" x14ac:dyDescent="0.35">
      <c r="B55" s="132"/>
      <c r="C55" s="134">
        <f t="shared" ref="C55" si="11">C53+1</f>
        <v>26</v>
      </c>
      <c r="D55" s="122" t="s">
        <v>78</v>
      </c>
      <c r="E55" s="137" t="s">
        <v>79</v>
      </c>
      <c r="F55" s="126" t="s">
        <v>56</v>
      </c>
      <c r="G55" s="96"/>
      <c r="H55" s="97"/>
      <c r="I55" s="41"/>
      <c r="J55" s="115"/>
      <c r="K55" s="115"/>
      <c r="L55" s="40"/>
      <c r="M55" s="40"/>
      <c r="N55" s="40"/>
      <c r="O55" s="40"/>
      <c r="P55" s="102"/>
      <c r="Q55" s="13"/>
    </row>
    <row r="56" spans="2:17" ht="14.5" x14ac:dyDescent="0.35">
      <c r="B56" s="132"/>
      <c r="C56" s="135"/>
      <c r="D56" s="136"/>
      <c r="E56" s="137"/>
      <c r="F56" s="144"/>
      <c r="G56" s="98"/>
      <c r="H56" s="99"/>
      <c r="I56" s="42"/>
      <c r="J56" s="116"/>
      <c r="K56" s="116"/>
      <c r="L56" s="40"/>
      <c r="M56" s="40"/>
      <c r="N56" s="40"/>
      <c r="O56" s="40"/>
      <c r="P56" s="103"/>
      <c r="Q56" s="13"/>
    </row>
    <row r="57" spans="2:17" ht="14.5" x14ac:dyDescent="0.35">
      <c r="B57" s="132"/>
      <c r="C57" s="117">
        <f t="shared" ref="C57" si="12">C55+1</f>
        <v>27</v>
      </c>
      <c r="D57" s="119" t="s">
        <v>80</v>
      </c>
      <c r="E57" s="121" t="s">
        <v>81</v>
      </c>
      <c r="F57" s="110" t="s">
        <v>56</v>
      </c>
      <c r="G57" s="96"/>
      <c r="H57" s="97"/>
      <c r="I57" s="41"/>
      <c r="J57" s="115"/>
      <c r="K57" s="115"/>
      <c r="L57" s="40"/>
      <c r="M57" s="40"/>
      <c r="N57" s="40"/>
      <c r="O57" s="40"/>
      <c r="P57" s="102"/>
      <c r="Q57" s="13"/>
    </row>
    <row r="58" spans="2:17" ht="14.5" x14ac:dyDescent="0.35">
      <c r="B58" s="132"/>
      <c r="C58" s="118"/>
      <c r="D58" s="120"/>
      <c r="E58" s="121"/>
      <c r="F58" s="112"/>
      <c r="G58" s="98"/>
      <c r="H58" s="99"/>
      <c r="I58" s="42"/>
      <c r="J58" s="116"/>
      <c r="K58" s="116"/>
      <c r="L58" s="40"/>
      <c r="M58" s="40"/>
      <c r="N58" s="40"/>
      <c r="O58" s="40"/>
      <c r="P58" s="103"/>
      <c r="Q58" s="13"/>
    </row>
    <row r="59" spans="2:17" ht="14.5" x14ac:dyDescent="0.35">
      <c r="B59" s="132"/>
      <c r="C59" s="134">
        <f t="shared" ref="C59" si="13">C57+1</f>
        <v>28</v>
      </c>
      <c r="D59" s="122" t="s">
        <v>82</v>
      </c>
      <c r="E59" s="137" t="s">
        <v>83</v>
      </c>
      <c r="F59" s="126" t="s">
        <v>56</v>
      </c>
      <c r="G59" s="96"/>
      <c r="H59" s="97"/>
      <c r="I59" s="41"/>
      <c r="J59" s="115"/>
      <c r="K59" s="115"/>
      <c r="L59" s="40"/>
      <c r="M59" s="40"/>
      <c r="N59" s="40"/>
      <c r="O59" s="40"/>
      <c r="P59" s="102"/>
      <c r="Q59" s="13"/>
    </row>
    <row r="60" spans="2:17" ht="14.5" x14ac:dyDescent="0.35">
      <c r="B60" s="132"/>
      <c r="C60" s="135"/>
      <c r="D60" s="136"/>
      <c r="E60" s="137"/>
      <c r="F60" s="144"/>
      <c r="G60" s="98"/>
      <c r="H60" s="99"/>
      <c r="I60" s="42"/>
      <c r="J60" s="116"/>
      <c r="K60" s="116"/>
      <c r="L60" s="40"/>
      <c r="M60" s="40"/>
      <c r="N60" s="40"/>
      <c r="O60" s="40"/>
      <c r="P60" s="103"/>
      <c r="Q60" s="13"/>
    </row>
    <row r="61" spans="2:17" ht="14.5" x14ac:dyDescent="0.35">
      <c r="B61" s="132"/>
      <c r="C61" s="117">
        <f t="shared" ref="C61" si="14">C59+1</f>
        <v>29</v>
      </c>
      <c r="D61" s="119" t="s">
        <v>26</v>
      </c>
      <c r="E61" s="121" t="s">
        <v>84</v>
      </c>
      <c r="F61" s="110" t="s">
        <v>56</v>
      </c>
      <c r="G61" s="96"/>
      <c r="H61" s="97"/>
      <c r="I61" s="41"/>
      <c r="J61" s="115"/>
      <c r="K61" s="115"/>
      <c r="L61" s="40"/>
      <c r="M61" s="40"/>
      <c r="N61" s="40"/>
      <c r="O61" s="40"/>
      <c r="P61" s="102"/>
      <c r="Q61" s="13"/>
    </row>
    <row r="62" spans="2:17" ht="14.5" x14ac:dyDescent="0.35">
      <c r="B62" s="132"/>
      <c r="C62" s="118"/>
      <c r="D62" s="120"/>
      <c r="E62" s="121"/>
      <c r="F62" s="112"/>
      <c r="G62" s="98"/>
      <c r="H62" s="99"/>
      <c r="I62" s="42"/>
      <c r="J62" s="116"/>
      <c r="K62" s="116"/>
      <c r="L62" s="40"/>
      <c r="M62" s="40"/>
      <c r="N62" s="40"/>
      <c r="O62" s="40"/>
      <c r="P62" s="103"/>
      <c r="Q62" s="13"/>
    </row>
    <row r="63" spans="2:17" ht="14.5" x14ac:dyDescent="0.35">
      <c r="B63" s="132"/>
      <c r="C63" s="134">
        <f t="shared" ref="C63" si="15">C61+1</f>
        <v>30</v>
      </c>
      <c r="D63" s="122" t="s">
        <v>85</v>
      </c>
      <c r="E63" s="137" t="s">
        <v>86</v>
      </c>
      <c r="F63" s="126" t="s">
        <v>56</v>
      </c>
      <c r="G63" s="96"/>
      <c r="H63" s="97"/>
      <c r="I63" s="41"/>
      <c r="J63" s="115"/>
      <c r="K63" s="115"/>
      <c r="L63" s="40"/>
      <c r="M63" s="40"/>
      <c r="N63" s="40"/>
      <c r="O63" s="40"/>
      <c r="P63" s="102"/>
      <c r="Q63" s="13"/>
    </row>
    <row r="64" spans="2:17" ht="14.5" x14ac:dyDescent="0.35">
      <c r="B64" s="132"/>
      <c r="C64" s="135"/>
      <c r="D64" s="136"/>
      <c r="E64" s="137"/>
      <c r="F64" s="144"/>
      <c r="G64" s="98"/>
      <c r="H64" s="99"/>
      <c r="I64" s="42"/>
      <c r="J64" s="116"/>
      <c r="K64" s="116"/>
      <c r="L64" s="40"/>
      <c r="M64" s="40"/>
      <c r="N64" s="40"/>
      <c r="O64" s="40"/>
      <c r="P64" s="103"/>
      <c r="Q64" s="13"/>
    </row>
    <row r="65" spans="2:17" ht="14.5" x14ac:dyDescent="0.35">
      <c r="B65" s="132"/>
      <c r="C65" s="117">
        <f t="shared" ref="C65" si="16">C63+1</f>
        <v>31</v>
      </c>
      <c r="D65" s="119" t="s">
        <v>30</v>
      </c>
      <c r="E65" s="121" t="s">
        <v>87</v>
      </c>
      <c r="F65" s="110" t="s">
        <v>56</v>
      </c>
      <c r="G65" s="96"/>
      <c r="H65" s="97"/>
      <c r="I65" s="41"/>
      <c r="J65" s="115"/>
      <c r="K65" s="115"/>
      <c r="L65" s="40"/>
      <c r="M65" s="40"/>
      <c r="N65" s="40"/>
      <c r="O65" s="40"/>
      <c r="P65" s="102"/>
      <c r="Q65" s="13"/>
    </row>
    <row r="66" spans="2:17" ht="14.5" x14ac:dyDescent="0.35">
      <c r="B66" s="132"/>
      <c r="C66" s="118"/>
      <c r="D66" s="120"/>
      <c r="E66" s="121"/>
      <c r="F66" s="112"/>
      <c r="G66" s="98"/>
      <c r="H66" s="99"/>
      <c r="I66" s="42"/>
      <c r="J66" s="116"/>
      <c r="K66" s="116"/>
      <c r="L66" s="40"/>
      <c r="M66" s="40"/>
      <c r="N66" s="40"/>
      <c r="O66" s="40"/>
      <c r="P66" s="103"/>
      <c r="Q66" s="13"/>
    </row>
    <row r="67" spans="2:17" ht="14.5" x14ac:dyDescent="0.35">
      <c r="B67" s="132"/>
      <c r="C67" s="134">
        <f t="shared" ref="C67" si="17">C65+1</f>
        <v>32</v>
      </c>
      <c r="D67" s="122" t="s">
        <v>40</v>
      </c>
      <c r="E67" s="137" t="s">
        <v>88</v>
      </c>
      <c r="F67" s="126" t="s">
        <v>56</v>
      </c>
      <c r="G67" s="96"/>
      <c r="H67" s="97"/>
      <c r="I67" s="41"/>
      <c r="J67" s="115"/>
      <c r="K67" s="115"/>
      <c r="L67" s="40"/>
      <c r="M67" s="40"/>
      <c r="N67" s="40"/>
      <c r="O67" s="40"/>
      <c r="P67" s="102"/>
      <c r="Q67" s="13"/>
    </row>
    <row r="68" spans="2:17" ht="14.5" x14ac:dyDescent="0.35">
      <c r="B68" s="132"/>
      <c r="C68" s="135"/>
      <c r="D68" s="136"/>
      <c r="E68" s="137"/>
      <c r="F68" s="144"/>
      <c r="G68" s="98"/>
      <c r="H68" s="99"/>
      <c r="I68" s="42"/>
      <c r="J68" s="116"/>
      <c r="K68" s="116"/>
      <c r="L68" s="40"/>
      <c r="M68" s="40"/>
      <c r="N68" s="40"/>
      <c r="O68" s="40"/>
      <c r="P68" s="103"/>
      <c r="Q68" s="13"/>
    </row>
    <row r="69" spans="2:17" ht="14.5" x14ac:dyDescent="0.35">
      <c r="B69" s="132"/>
      <c r="C69" s="117">
        <f t="shared" ref="C69" si="18">C67+1</f>
        <v>33</v>
      </c>
      <c r="D69" s="119" t="s">
        <v>42</v>
      </c>
      <c r="E69" s="121" t="s">
        <v>43</v>
      </c>
      <c r="F69" s="110" t="s">
        <v>56</v>
      </c>
      <c r="G69" s="96"/>
      <c r="H69" s="97"/>
      <c r="I69" s="41"/>
      <c r="J69" s="115"/>
      <c r="K69" s="115"/>
      <c r="L69" s="40"/>
      <c r="M69" s="40"/>
      <c r="N69" s="40"/>
      <c r="O69" s="40"/>
      <c r="P69" s="102"/>
      <c r="Q69" s="13"/>
    </row>
    <row r="70" spans="2:17" ht="14.5" x14ac:dyDescent="0.35">
      <c r="B70" s="132"/>
      <c r="C70" s="118"/>
      <c r="D70" s="120"/>
      <c r="E70" s="121"/>
      <c r="F70" s="112"/>
      <c r="G70" s="98"/>
      <c r="H70" s="99"/>
      <c r="I70" s="42"/>
      <c r="J70" s="116"/>
      <c r="K70" s="116"/>
      <c r="L70" s="40"/>
      <c r="M70" s="40"/>
      <c r="N70" s="40"/>
      <c r="O70" s="40"/>
      <c r="P70" s="103"/>
      <c r="Q70" s="13"/>
    </row>
    <row r="71" spans="2:17" ht="14.5" x14ac:dyDescent="0.35">
      <c r="B71" s="132"/>
      <c r="C71" s="134">
        <f t="shared" ref="C71" si="19">C69+1</f>
        <v>34</v>
      </c>
      <c r="D71" s="122" t="s">
        <v>46</v>
      </c>
      <c r="E71" s="137" t="s">
        <v>89</v>
      </c>
      <c r="F71" s="126" t="s">
        <v>56</v>
      </c>
      <c r="G71" s="96"/>
      <c r="H71" s="97"/>
      <c r="I71" s="41"/>
      <c r="J71" s="115"/>
      <c r="K71" s="115"/>
      <c r="L71" s="40"/>
      <c r="M71" s="40"/>
      <c r="N71" s="40"/>
      <c r="O71" s="40"/>
      <c r="P71" s="102"/>
      <c r="Q71" s="13"/>
    </row>
    <row r="72" spans="2:17" ht="14.5" x14ac:dyDescent="0.35">
      <c r="B72" s="132"/>
      <c r="C72" s="135"/>
      <c r="D72" s="136"/>
      <c r="E72" s="137"/>
      <c r="F72" s="144"/>
      <c r="G72" s="98"/>
      <c r="H72" s="99"/>
      <c r="I72" s="42"/>
      <c r="J72" s="116"/>
      <c r="K72" s="116"/>
      <c r="L72" s="40"/>
      <c r="M72" s="40"/>
      <c r="N72" s="40"/>
      <c r="O72" s="40"/>
      <c r="P72" s="103"/>
      <c r="Q72" s="13"/>
    </row>
    <row r="73" spans="2:17" ht="14.5" x14ac:dyDescent="0.35">
      <c r="B73" s="132"/>
      <c r="C73" s="117">
        <f t="shared" ref="C73" si="20">C71+1</f>
        <v>35</v>
      </c>
      <c r="D73" s="119" t="s">
        <v>90</v>
      </c>
      <c r="E73" s="121" t="s">
        <v>91</v>
      </c>
      <c r="F73" s="110" t="s">
        <v>56</v>
      </c>
      <c r="G73" s="96"/>
      <c r="H73" s="97"/>
      <c r="I73" s="41"/>
      <c r="J73" s="115"/>
      <c r="K73" s="115"/>
      <c r="L73" s="40"/>
      <c r="M73" s="40"/>
      <c r="N73" s="40"/>
      <c r="O73" s="40"/>
      <c r="P73" s="102"/>
      <c r="Q73" s="13"/>
    </row>
    <row r="74" spans="2:17" thickBot="1" x14ac:dyDescent="0.4">
      <c r="B74" s="133"/>
      <c r="C74" s="118"/>
      <c r="D74" s="120"/>
      <c r="E74" s="121"/>
      <c r="F74" s="112"/>
      <c r="G74" s="98"/>
      <c r="H74" s="99"/>
      <c r="I74" s="42"/>
      <c r="J74" s="116"/>
      <c r="K74" s="116"/>
      <c r="L74" s="40"/>
      <c r="M74" s="40"/>
      <c r="N74" s="40"/>
      <c r="O74" s="40"/>
      <c r="P74" s="103"/>
      <c r="Q74" s="13"/>
    </row>
    <row r="76" spans="2:17" ht="14.5" x14ac:dyDescent="0.35"/>
    <row r="77" spans="2:17" ht="23.5" x14ac:dyDescent="0.35">
      <c r="B77" s="128" t="s">
        <v>9</v>
      </c>
      <c r="C77" s="129"/>
      <c r="D77" s="130"/>
      <c r="E77" s="69"/>
      <c r="F77" s="129" t="s">
        <v>92</v>
      </c>
      <c r="G77" s="129"/>
      <c r="H77" s="129"/>
      <c r="I77" s="130"/>
      <c r="J77" s="69"/>
      <c r="K77" s="69"/>
      <c r="L77" s="69"/>
      <c r="M77" s="69"/>
      <c r="N77" s="69"/>
      <c r="O77" s="70"/>
      <c r="P77" s="70"/>
      <c r="Q77" s="13"/>
    </row>
    <row r="78" spans="2:17" ht="30.65" customHeight="1" x14ac:dyDescent="0.35">
      <c r="B78" s="113" t="s">
        <v>11</v>
      </c>
      <c r="C78" s="67" t="s">
        <v>12</v>
      </c>
      <c r="D78" s="68" t="s">
        <v>13</v>
      </c>
      <c r="E78" s="68" t="s">
        <v>14</v>
      </c>
      <c r="F78" s="68" t="s">
        <v>15</v>
      </c>
      <c r="G78" s="68" t="s">
        <v>16</v>
      </c>
      <c r="H78" s="68" t="s">
        <v>93</v>
      </c>
      <c r="I78" s="68" t="s">
        <v>18</v>
      </c>
      <c r="J78" s="68" t="s">
        <v>19</v>
      </c>
      <c r="K78" s="68" t="s">
        <v>20</v>
      </c>
      <c r="L78" s="68" t="s">
        <v>21</v>
      </c>
      <c r="M78" s="68" t="s">
        <v>22</v>
      </c>
      <c r="N78" s="68" t="s">
        <v>23</v>
      </c>
      <c r="O78" s="68" t="s">
        <v>24</v>
      </c>
      <c r="P78" s="68" t="s">
        <v>25</v>
      </c>
      <c r="Q78" s="13"/>
    </row>
    <row r="79" spans="2:17" ht="19.5" customHeight="1" x14ac:dyDescent="0.35">
      <c r="B79" s="113"/>
      <c r="C79" s="104">
        <v>1</v>
      </c>
      <c r="D79" s="107" t="s">
        <v>26</v>
      </c>
      <c r="E79" s="110" t="s">
        <v>27</v>
      </c>
      <c r="F79" s="44" t="s">
        <v>94</v>
      </c>
      <c r="G79" s="63"/>
      <c r="H79" s="63"/>
      <c r="I79" s="44" t="s">
        <v>95</v>
      </c>
      <c r="J79" s="17"/>
      <c r="K79" s="17"/>
      <c r="L79" s="17"/>
      <c r="M79" s="17"/>
      <c r="N79" s="17"/>
      <c r="O79" s="17"/>
      <c r="P79" s="17"/>
      <c r="Q79" s="13"/>
    </row>
    <row r="80" spans="2:17" ht="19.5" customHeight="1" x14ac:dyDescent="0.35">
      <c r="B80" s="113"/>
      <c r="C80" s="105"/>
      <c r="D80" s="108"/>
      <c r="E80" s="111"/>
      <c r="F80" s="44" t="s">
        <v>96</v>
      </c>
      <c r="G80" s="44">
        <v>200</v>
      </c>
      <c r="H80" s="44">
        <v>200</v>
      </c>
      <c r="I80" s="44" t="s">
        <v>97</v>
      </c>
      <c r="J80" s="17"/>
      <c r="K80" s="17"/>
      <c r="L80" s="17"/>
      <c r="M80" s="17"/>
      <c r="N80" s="17"/>
      <c r="O80" s="17"/>
      <c r="P80" s="17"/>
      <c r="Q80" s="13"/>
    </row>
    <row r="81" spans="2:17" ht="19.5" customHeight="1" x14ac:dyDescent="0.35">
      <c r="B81" s="113"/>
      <c r="C81" s="105"/>
      <c r="D81" s="108"/>
      <c r="E81" s="111"/>
      <c r="F81" s="44" t="s">
        <v>98</v>
      </c>
      <c r="G81" s="44">
        <v>500</v>
      </c>
      <c r="H81" s="44">
        <v>500</v>
      </c>
      <c r="I81" s="44" t="s">
        <v>97</v>
      </c>
      <c r="J81" s="17"/>
      <c r="K81" s="17"/>
      <c r="L81" s="17"/>
      <c r="M81" s="17"/>
      <c r="N81" s="17"/>
      <c r="O81" s="17"/>
      <c r="P81" s="17"/>
      <c r="Q81" s="13"/>
    </row>
    <row r="82" spans="2:17" ht="19.5" customHeight="1" x14ac:dyDescent="0.35">
      <c r="B82" s="113"/>
      <c r="C82" s="106"/>
      <c r="D82" s="109"/>
      <c r="E82" s="112"/>
      <c r="F82" s="44" t="s">
        <v>98</v>
      </c>
      <c r="G82" s="44">
        <v>1000</v>
      </c>
      <c r="H82" s="44">
        <v>1000</v>
      </c>
      <c r="I82" s="44" t="s">
        <v>97</v>
      </c>
      <c r="J82" s="17"/>
      <c r="K82" s="17"/>
      <c r="L82" s="17"/>
      <c r="M82" s="17"/>
      <c r="N82" s="17"/>
      <c r="O82" s="17"/>
      <c r="P82" s="17"/>
      <c r="Q82" s="13"/>
    </row>
    <row r="83" spans="2:17" ht="20.5" customHeight="1" x14ac:dyDescent="0.35">
      <c r="B83" s="113"/>
      <c r="C83" s="124">
        <f>C79+1</f>
        <v>2</v>
      </c>
      <c r="D83" s="122" t="s">
        <v>30</v>
      </c>
      <c r="E83" s="126" t="s">
        <v>31</v>
      </c>
      <c r="F83" s="18" t="s">
        <v>94</v>
      </c>
      <c r="G83" s="63"/>
      <c r="H83" s="63"/>
      <c r="I83" s="18" t="s">
        <v>95</v>
      </c>
      <c r="J83" s="17"/>
      <c r="K83" s="17"/>
      <c r="L83" s="17"/>
      <c r="M83" s="17"/>
      <c r="N83" s="17"/>
      <c r="O83" s="17"/>
      <c r="P83" s="17"/>
      <c r="Q83" s="13"/>
    </row>
    <row r="84" spans="2:17" ht="20.5" customHeight="1" x14ac:dyDescent="0.35">
      <c r="B84" s="113"/>
      <c r="C84" s="125"/>
      <c r="D84" s="123"/>
      <c r="E84" s="127"/>
      <c r="F84" s="18" t="s">
        <v>98</v>
      </c>
      <c r="G84" s="18">
        <v>500</v>
      </c>
      <c r="H84" s="18">
        <v>500</v>
      </c>
      <c r="I84" s="18" t="s">
        <v>99</v>
      </c>
      <c r="J84" s="17"/>
      <c r="K84" s="17"/>
      <c r="L84" s="17"/>
      <c r="M84" s="17"/>
      <c r="N84" s="17"/>
      <c r="O84" s="17"/>
      <c r="P84" s="17"/>
      <c r="Q84" s="13"/>
    </row>
    <row r="85" spans="2:17" ht="20.5" customHeight="1" x14ac:dyDescent="0.35">
      <c r="B85" s="113"/>
      <c r="C85" s="125"/>
      <c r="D85" s="123"/>
      <c r="E85" s="127"/>
      <c r="F85" s="18" t="s">
        <v>98</v>
      </c>
      <c r="G85" s="18">
        <v>1000</v>
      </c>
      <c r="H85" s="18">
        <v>1000</v>
      </c>
      <c r="I85" s="18" t="s">
        <v>99</v>
      </c>
      <c r="J85" s="17"/>
      <c r="K85" s="17"/>
      <c r="L85" s="17"/>
      <c r="M85" s="17"/>
      <c r="N85" s="17"/>
      <c r="O85" s="17"/>
      <c r="P85" s="17"/>
      <c r="Q85" s="13"/>
    </row>
    <row r="86" spans="2:17" ht="20.5" customHeight="1" x14ac:dyDescent="0.35">
      <c r="B86" s="113"/>
      <c r="C86" s="66">
        <f>C83+1</f>
        <v>3</v>
      </c>
      <c r="D86" s="38" t="s">
        <v>32</v>
      </c>
      <c r="E86" s="33" t="s">
        <v>100</v>
      </c>
      <c r="F86" s="33" t="s">
        <v>94</v>
      </c>
      <c r="G86" s="63"/>
      <c r="H86" s="63"/>
      <c r="I86" s="63"/>
      <c r="J86" s="17"/>
      <c r="K86" s="17"/>
      <c r="L86" s="45"/>
      <c r="M86" s="45"/>
      <c r="N86" s="62"/>
      <c r="O86" s="62"/>
      <c r="P86" s="17"/>
      <c r="Q86" s="13"/>
    </row>
    <row r="87" spans="2:17" ht="20.5" customHeight="1" x14ac:dyDescent="0.35">
      <c r="B87" s="113"/>
      <c r="C87" s="65">
        <f t="shared" ref="C87:C97" si="21">C86+1</f>
        <v>4</v>
      </c>
      <c r="D87" s="39" t="s">
        <v>34</v>
      </c>
      <c r="E87" s="18" t="s">
        <v>101</v>
      </c>
      <c r="F87" s="18" t="s">
        <v>94</v>
      </c>
      <c r="G87" s="63"/>
      <c r="H87" s="63"/>
      <c r="I87" s="63"/>
      <c r="J87" s="17"/>
      <c r="K87" s="17"/>
      <c r="L87" s="45"/>
      <c r="M87" s="45"/>
      <c r="N87" s="62"/>
      <c r="O87" s="62"/>
      <c r="P87" s="17"/>
      <c r="Q87" s="13"/>
    </row>
    <row r="88" spans="2:17" ht="20.5" customHeight="1" x14ac:dyDescent="0.35">
      <c r="B88" s="113"/>
      <c r="C88" s="66">
        <f t="shared" si="21"/>
        <v>5</v>
      </c>
      <c r="D88" s="38" t="s">
        <v>36</v>
      </c>
      <c r="E88" s="33" t="s">
        <v>102</v>
      </c>
      <c r="F88" s="33" t="s">
        <v>94</v>
      </c>
      <c r="G88" s="63"/>
      <c r="H88" s="63"/>
      <c r="I88" s="63"/>
      <c r="J88" s="17"/>
      <c r="K88" s="17"/>
      <c r="L88" s="45"/>
      <c r="M88" s="45"/>
      <c r="N88" s="62"/>
      <c r="O88" s="62"/>
      <c r="P88" s="17"/>
      <c r="Q88" s="13"/>
    </row>
    <row r="89" spans="2:17" ht="20.5" customHeight="1" x14ac:dyDescent="0.35">
      <c r="B89" s="113"/>
      <c r="C89" s="65">
        <f t="shared" si="21"/>
        <v>6</v>
      </c>
      <c r="D89" s="39" t="s">
        <v>38</v>
      </c>
      <c r="E89" s="18" t="s">
        <v>103</v>
      </c>
      <c r="F89" s="18" t="s">
        <v>94</v>
      </c>
      <c r="G89" s="63"/>
      <c r="H89" s="63"/>
      <c r="I89" s="63"/>
      <c r="J89" s="17"/>
      <c r="K89" s="17"/>
      <c r="L89" s="45"/>
      <c r="M89" s="45"/>
      <c r="N89" s="62"/>
      <c r="O89" s="62"/>
      <c r="P89" s="17"/>
      <c r="Q89" s="13"/>
    </row>
    <row r="90" spans="2:17" ht="20.5" customHeight="1" x14ac:dyDescent="0.35">
      <c r="B90" s="113"/>
      <c r="C90" s="66">
        <f t="shared" si="21"/>
        <v>7</v>
      </c>
      <c r="D90" s="38" t="s">
        <v>40</v>
      </c>
      <c r="E90" s="33" t="s">
        <v>104</v>
      </c>
      <c r="F90" s="33" t="s">
        <v>94</v>
      </c>
      <c r="G90" s="63"/>
      <c r="H90" s="63"/>
      <c r="I90" s="63"/>
      <c r="J90" s="17"/>
      <c r="K90" s="17"/>
      <c r="L90" s="45"/>
      <c r="M90" s="45"/>
      <c r="N90" s="62"/>
      <c r="O90" s="62"/>
      <c r="P90" s="17"/>
      <c r="Q90" s="13"/>
    </row>
    <row r="91" spans="2:17" ht="20.5" customHeight="1" x14ac:dyDescent="0.35">
      <c r="B91" s="113"/>
      <c r="C91" s="65">
        <f t="shared" si="21"/>
        <v>8</v>
      </c>
      <c r="D91" s="39" t="s">
        <v>42</v>
      </c>
      <c r="E91" s="18" t="s">
        <v>43</v>
      </c>
      <c r="F91" s="18" t="s">
        <v>94</v>
      </c>
      <c r="G91" s="63"/>
      <c r="H91" s="63"/>
      <c r="I91" s="63"/>
      <c r="J91" s="17"/>
      <c r="K91" s="17"/>
      <c r="L91" s="45"/>
      <c r="M91" s="45"/>
      <c r="N91" s="62"/>
      <c r="O91" s="62"/>
      <c r="P91" s="17"/>
      <c r="Q91" s="13"/>
    </row>
    <row r="92" spans="2:17" ht="20.5" customHeight="1" x14ac:dyDescent="0.35">
      <c r="B92" s="113"/>
      <c r="C92" s="66">
        <f t="shared" si="21"/>
        <v>9</v>
      </c>
      <c r="D92" s="38" t="s">
        <v>44</v>
      </c>
      <c r="E92" s="33" t="s">
        <v>45</v>
      </c>
      <c r="F92" s="33" t="s">
        <v>94</v>
      </c>
      <c r="G92" s="63"/>
      <c r="H92" s="63"/>
      <c r="I92" s="63"/>
      <c r="J92" s="17"/>
      <c r="K92" s="17"/>
      <c r="L92" s="45"/>
      <c r="M92" s="45"/>
      <c r="N92" s="62"/>
      <c r="O92" s="62"/>
      <c r="P92" s="17"/>
      <c r="Q92" s="13"/>
    </row>
    <row r="93" spans="2:17" ht="20.5" customHeight="1" x14ac:dyDescent="0.35">
      <c r="B93" s="113"/>
      <c r="C93" s="65">
        <f t="shared" si="21"/>
        <v>10</v>
      </c>
      <c r="D93" s="39" t="s">
        <v>46</v>
      </c>
      <c r="E93" s="18" t="s">
        <v>105</v>
      </c>
      <c r="F93" s="18" t="s">
        <v>94</v>
      </c>
      <c r="G93" s="63"/>
      <c r="H93" s="63"/>
      <c r="I93" s="63"/>
      <c r="J93" s="17"/>
      <c r="K93" s="17"/>
      <c r="L93" s="45"/>
      <c r="M93" s="45"/>
      <c r="N93" s="62"/>
      <c r="O93" s="62"/>
      <c r="P93" s="17"/>
      <c r="Q93" s="13"/>
    </row>
    <row r="94" spans="2:17" ht="20.5" customHeight="1" x14ac:dyDescent="0.35">
      <c r="B94" s="113"/>
      <c r="C94" s="66">
        <f t="shared" si="21"/>
        <v>11</v>
      </c>
      <c r="D94" s="38" t="s">
        <v>48</v>
      </c>
      <c r="E94" s="33" t="s">
        <v>106</v>
      </c>
      <c r="F94" s="33" t="s">
        <v>94</v>
      </c>
      <c r="G94" s="63"/>
      <c r="H94" s="63"/>
      <c r="I94" s="63"/>
      <c r="J94" s="17"/>
      <c r="K94" s="17"/>
      <c r="L94" s="45"/>
      <c r="M94" s="45"/>
      <c r="N94" s="62"/>
      <c r="O94" s="62"/>
      <c r="P94" s="17"/>
      <c r="Q94" s="13"/>
    </row>
    <row r="95" spans="2:17" ht="20.5" customHeight="1" x14ac:dyDescent="0.35">
      <c r="B95" s="113"/>
      <c r="C95" s="65">
        <f t="shared" si="21"/>
        <v>12</v>
      </c>
      <c r="D95" s="39" t="s">
        <v>50</v>
      </c>
      <c r="E95" s="18" t="s">
        <v>51</v>
      </c>
      <c r="F95" s="18" t="s">
        <v>94</v>
      </c>
      <c r="G95" s="63"/>
      <c r="H95" s="63"/>
      <c r="I95" s="63"/>
      <c r="J95" s="17"/>
      <c r="K95" s="17"/>
      <c r="L95" s="45"/>
      <c r="M95" s="45"/>
      <c r="N95" s="62"/>
      <c r="O95" s="62"/>
      <c r="P95" s="17"/>
      <c r="Q95" s="13"/>
    </row>
    <row r="96" spans="2:17" ht="20.5" customHeight="1" x14ac:dyDescent="0.35">
      <c r="B96" s="113"/>
      <c r="C96" s="66">
        <f t="shared" si="21"/>
        <v>13</v>
      </c>
      <c r="D96" s="38" t="s">
        <v>52</v>
      </c>
      <c r="E96" s="33" t="s">
        <v>53</v>
      </c>
      <c r="F96" s="33" t="s">
        <v>94</v>
      </c>
      <c r="G96" s="63"/>
      <c r="H96" s="63"/>
      <c r="I96" s="63"/>
      <c r="J96" s="17"/>
      <c r="K96" s="17"/>
      <c r="L96" s="45"/>
      <c r="M96" s="45"/>
      <c r="N96" s="62"/>
      <c r="O96" s="62"/>
      <c r="P96" s="17"/>
      <c r="Q96" s="13"/>
    </row>
    <row r="97" spans="2:17" ht="20.5" customHeight="1" thickBot="1" x14ac:dyDescent="0.4">
      <c r="B97" s="114"/>
      <c r="C97" s="65">
        <f t="shared" si="21"/>
        <v>14</v>
      </c>
      <c r="D97" s="39" t="s">
        <v>107</v>
      </c>
      <c r="E97" s="18" t="s">
        <v>108</v>
      </c>
      <c r="F97" s="18" t="s">
        <v>94</v>
      </c>
      <c r="G97" s="63"/>
      <c r="H97" s="63"/>
      <c r="I97" s="63"/>
      <c r="J97" s="17"/>
      <c r="K97" s="17"/>
      <c r="L97" s="45"/>
      <c r="M97" s="45"/>
      <c r="N97" s="62"/>
      <c r="O97" s="62"/>
      <c r="P97" s="17"/>
      <c r="Q97" s="13"/>
    </row>
    <row r="98" spans="2:17" ht="14.5" x14ac:dyDescent="0.35">
      <c r="C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</row>
    <row r="99" spans="2:17" ht="14.5" x14ac:dyDescent="0.35">
      <c r="C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</row>
    <row r="100" spans="2:17" ht="14.5" x14ac:dyDescent="0.35">
      <c r="C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</row>
    <row r="101" spans="2:17" ht="14.5" x14ac:dyDescent="0.35">
      <c r="C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</row>
    <row r="102" spans="2:17" ht="14.5" x14ac:dyDescent="0.35">
      <c r="C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</row>
    <row r="103" spans="2:17" ht="14.5" x14ac:dyDescent="0.35">
      <c r="C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</row>
    <row r="104" spans="2:17" ht="14.5" x14ac:dyDescent="0.35">
      <c r="C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</row>
    <row r="105" spans="2:17" ht="14.5" x14ac:dyDescent="0.35">
      <c r="C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</row>
    <row r="106" spans="2:17" ht="14.5" x14ac:dyDescent="0.35">
      <c r="C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</row>
    <row r="107" spans="2:17" ht="14.5" x14ac:dyDescent="0.35">
      <c r="C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</row>
    <row r="108" spans="2:17" ht="14.5" x14ac:dyDescent="0.35">
      <c r="C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</row>
    <row r="109" spans="2:17" ht="14.5" x14ac:dyDescent="0.35">
      <c r="C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</row>
    <row r="110" spans="2:17" ht="14.5" x14ac:dyDescent="0.35">
      <c r="C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</row>
    <row r="111" spans="2:17" ht="14.5" x14ac:dyDescent="0.35">
      <c r="C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</row>
    <row r="112" spans="2:17" ht="14.5" x14ac:dyDescent="0.35">
      <c r="C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3:15" ht="14.5" x14ac:dyDescent="0.35">
      <c r="C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</row>
    <row r="114" spans="3:15" ht="14.5" x14ac:dyDescent="0.35">
      <c r="C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</row>
  </sheetData>
  <mergeCells count="247">
    <mergeCell ref="F2:I2"/>
    <mergeCell ref="I4:I5"/>
    <mergeCell ref="I6:I7"/>
    <mergeCell ref="O6:O7"/>
    <mergeCell ref="O4:O5"/>
    <mergeCell ref="N6:N7"/>
    <mergeCell ref="N4:N5"/>
    <mergeCell ref="F53:F54"/>
    <mergeCell ref="F55:F56"/>
    <mergeCell ref="F35:F36"/>
    <mergeCell ref="F37:F38"/>
    <mergeCell ref="F39:F40"/>
    <mergeCell ref="F41:F42"/>
    <mergeCell ref="F43:F44"/>
    <mergeCell ref="F45:F46"/>
    <mergeCell ref="F23:F24"/>
    <mergeCell ref="F25:F26"/>
    <mergeCell ref="F27:F28"/>
    <mergeCell ref="F29:F30"/>
    <mergeCell ref="F31:F32"/>
    <mergeCell ref="F33:F34"/>
    <mergeCell ref="F51:F52"/>
    <mergeCell ref="F4:F5"/>
    <mergeCell ref="F13:F14"/>
    <mergeCell ref="C69:C70"/>
    <mergeCell ref="D69:D70"/>
    <mergeCell ref="E69:E70"/>
    <mergeCell ref="C71:C72"/>
    <mergeCell ref="D71:D72"/>
    <mergeCell ref="E71:E72"/>
    <mergeCell ref="C65:C66"/>
    <mergeCell ref="D65:D66"/>
    <mergeCell ref="C57:C58"/>
    <mergeCell ref="F71:F72"/>
    <mergeCell ref="F73:F74"/>
    <mergeCell ref="F57:F58"/>
    <mergeCell ref="F59:F60"/>
    <mergeCell ref="F61:F62"/>
    <mergeCell ref="F63:F64"/>
    <mergeCell ref="F65:F66"/>
    <mergeCell ref="F67:F68"/>
    <mergeCell ref="F69:F70"/>
    <mergeCell ref="C33:C34"/>
    <mergeCell ref="D33:D34"/>
    <mergeCell ref="E33:E34"/>
    <mergeCell ref="C31:C32"/>
    <mergeCell ref="D31:D32"/>
    <mergeCell ref="E31:E32"/>
    <mergeCell ref="E51:E52"/>
    <mergeCell ref="C45:C46"/>
    <mergeCell ref="D45:D46"/>
    <mergeCell ref="E45:E46"/>
    <mergeCell ref="C47:C48"/>
    <mergeCell ref="D47:D48"/>
    <mergeCell ref="E47:E48"/>
    <mergeCell ref="D37:D38"/>
    <mergeCell ref="E37:E38"/>
    <mergeCell ref="C39:C40"/>
    <mergeCell ref="D39:D40"/>
    <mergeCell ref="E39:E40"/>
    <mergeCell ref="F8:F9"/>
    <mergeCell ref="F6:F7"/>
    <mergeCell ref="F15:F16"/>
    <mergeCell ref="F17:F18"/>
    <mergeCell ref="F19:F20"/>
    <mergeCell ref="F21:F22"/>
    <mergeCell ref="F47:F48"/>
    <mergeCell ref="C67:C68"/>
    <mergeCell ref="D67:D68"/>
    <mergeCell ref="E67:E68"/>
    <mergeCell ref="C61:C62"/>
    <mergeCell ref="D61:D62"/>
    <mergeCell ref="E61:E62"/>
    <mergeCell ref="C59:C60"/>
    <mergeCell ref="D59:D60"/>
    <mergeCell ref="E59:E60"/>
    <mergeCell ref="C63:C64"/>
    <mergeCell ref="D63:D64"/>
    <mergeCell ref="E63:E64"/>
    <mergeCell ref="E65:E66"/>
    <mergeCell ref="D17:D18"/>
    <mergeCell ref="E17:E18"/>
    <mergeCell ref="C19:C20"/>
    <mergeCell ref="D19:D20"/>
    <mergeCell ref="C17:C18"/>
    <mergeCell ref="E19:E20"/>
    <mergeCell ref="E29:E30"/>
    <mergeCell ref="C25:C26"/>
    <mergeCell ref="D25:D26"/>
    <mergeCell ref="E25:E26"/>
    <mergeCell ref="C27:C28"/>
    <mergeCell ref="D27:D28"/>
    <mergeCell ref="E27:E28"/>
    <mergeCell ref="C29:C30"/>
    <mergeCell ref="D29:D30"/>
    <mergeCell ref="F49:F50"/>
    <mergeCell ref="B2:D2"/>
    <mergeCell ref="C6:C7"/>
    <mergeCell ref="D6:D7"/>
    <mergeCell ref="E6:E7"/>
    <mergeCell ref="E4:E5"/>
    <mergeCell ref="D4:D5"/>
    <mergeCell ref="C4:C5"/>
    <mergeCell ref="B3:B30"/>
    <mergeCell ref="C13:C14"/>
    <mergeCell ref="D13:D14"/>
    <mergeCell ref="E13:E14"/>
    <mergeCell ref="C15:C16"/>
    <mergeCell ref="D15:D16"/>
    <mergeCell ref="E15:E16"/>
    <mergeCell ref="C8:C9"/>
    <mergeCell ref="D8:D9"/>
    <mergeCell ref="E8:E9"/>
    <mergeCell ref="C21:C22"/>
    <mergeCell ref="D21:D22"/>
    <mergeCell ref="E21:E22"/>
    <mergeCell ref="C23:C24"/>
    <mergeCell ref="D23:D24"/>
    <mergeCell ref="E23:E24"/>
    <mergeCell ref="D57:D58"/>
    <mergeCell ref="E57:E58"/>
    <mergeCell ref="C53:C54"/>
    <mergeCell ref="D53:D54"/>
    <mergeCell ref="E53:E54"/>
    <mergeCell ref="C55:C56"/>
    <mergeCell ref="D55:D56"/>
    <mergeCell ref="E55:E56"/>
    <mergeCell ref="C49:C50"/>
    <mergeCell ref="D49:D50"/>
    <mergeCell ref="E49:E50"/>
    <mergeCell ref="C51:C52"/>
    <mergeCell ref="D51:D52"/>
    <mergeCell ref="J31:J32"/>
    <mergeCell ref="K31:K32"/>
    <mergeCell ref="J33:J34"/>
    <mergeCell ref="K33:K34"/>
    <mergeCell ref="J35:J36"/>
    <mergeCell ref="K35:K36"/>
    <mergeCell ref="J37:J38"/>
    <mergeCell ref="K37:K38"/>
    <mergeCell ref="J39:J40"/>
    <mergeCell ref="K39:K40"/>
    <mergeCell ref="J41:J42"/>
    <mergeCell ref="K41:K42"/>
    <mergeCell ref="J43:J44"/>
    <mergeCell ref="K43:K44"/>
    <mergeCell ref="J45:J46"/>
    <mergeCell ref="K45:K46"/>
    <mergeCell ref="J47:J48"/>
    <mergeCell ref="K47:K48"/>
    <mergeCell ref="J49:J50"/>
    <mergeCell ref="K49:K50"/>
    <mergeCell ref="J51:J52"/>
    <mergeCell ref="K51:K52"/>
    <mergeCell ref="J53:J54"/>
    <mergeCell ref="K53:K54"/>
    <mergeCell ref="J55:J56"/>
    <mergeCell ref="K55:K56"/>
    <mergeCell ref="J57:J58"/>
    <mergeCell ref="K57:K58"/>
    <mergeCell ref="J59:J60"/>
    <mergeCell ref="K59:K60"/>
    <mergeCell ref="P61:P62"/>
    <mergeCell ref="P63:P64"/>
    <mergeCell ref="P65:P66"/>
    <mergeCell ref="P67:P68"/>
    <mergeCell ref="P69:P70"/>
    <mergeCell ref="J61:J62"/>
    <mergeCell ref="K61:K62"/>
    <mergeCell ref="J63:J64"/>
    <mergeCell ref="K63:K64"/>
    <mergeCell ref="J65:J66"/>
    <mergeCell ref="K65:K66"/>
    <mergeCell ref="J67:J68"/>
    <mergeCell ref="K67:K68"/>
    <mergeCell ref="J69:J70"/>
    <mergeCell ref="K69:K70"/>
    <mergeCell ref="B78:B97"/>
    <mergeCell ref="J71:J72"/>
    <mergeCell ref="K71:K72"/>
    <mergeCell ref="J73:J74"/>
    <mergeCell ref="K73:K74"/>
    <mergeCell ref="C73:C74"/>
    <mergeCell ref="D73:D74"/>
    <mergeCell ref="E73:E74"/>
    <mergeCell ref="D83:D85"/>
    <mergeCell ref="C83:C85"/>
    <mergeCell ref="E83:E85"/>
    <mergeCell ref="B77:D77"/>
    <mergeCell ref="F77:I77"/>
    <mergeCell ref="B31:B74"/>
    <mergeCell ref="C41:C42"/>
    <mergeCell ref="D41:D42"/>
    <mergeCell ref="E41:E42"/>
    <mergeCell ref="C43:C44"/>
    <mergeCell ref="D43:D44"/>
    <mergeCell ref="E43:E44"/>
    <mergeCell ref="C35:C36"/>
    <mergeCell ref="D35:D36"/>
    <mergeCell ref="E35:E36"/>
    <mergeCell ref="C37:C38"/>
    <mergeCell ref="D10:D12"/>
    <mergeCell ref="E10:E12"/>
    <mergeCell ref="F10:F12"/>
    <mergeCell ref="C10:C12"/>
    <mergeCell ref="P71:P72"/>
    <mergeCell ref="P73:P74"/>
    <mergeCell ref="C79:C82"/>
    <mergeCell ref="D79:D82"/>
    <mergeCell ref="E79:E82"/>
    <mergeCell ref="P31:P32"/>
    <mergeCell ref="P33:P34"/>
    <mergeCell ref="P35:P36"/>
    <mergeCell ref="P37:P38"/>
    <mergeCell ref="P39:P40"/>
    <mergeCell ref="P41:P42"/>
    <mergeCell ref="P43:P44"/>
    <mergeCell ref="P45:P46"/>
    <mergeCell ref="P47:P48"/>
    <mergeCell ref="P49:P50"/>
    <mergeCell ref="P51:P52"/>
    <mergeCell ref="P53:P54"/>
    <mergeCell ref="P55:P56"/>
    <mergeCell ref="P57:P58"/>
    <mergeCell ref="P59:P60"/>
    <mergeCell ref="G67:H68"/>
    <mergeCell ref="G69:H70"/>
    <mergeCell ref="G71:H72"/>
    <mergeCell ref="G73:H74"/>
    <mergeCell ref="G31:H32"/>
    <mergeCell ref="G33:H34"/>
    <mergeCell ref="G35:H36"/>
    <mergeCell ref="G37:H38"/>
    <mergeCell ref="G39:H40"/>
    <mergeCell ref="G41:H42"/>
    <mergeCell ref="G43:H44"/>
    <mergeCell ref="G45:H46"/>
    <mergeCell ref="G47:H48"/>
    <mergeCell ref="G59:H60"/>
    <mergeCell ref="G61:H62"/>
    <mergeCell ref="G63:H64"/>
    <mergeCell ref="G65:H66"/>
    <mergeCell ref="G49:H50"/>
    <mergeCell ref="G51:H52"/>
    <mergeCell ref="G53:H54"/>
    <mergeCell ref="G55:H56"/>
    <mergeCell ref="G57:H5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K110"/>
  <sheetViews>
    <sheetView showGridLines="0" topLeftCell="A25" zoomScale="90" zoomScaleNormal="90" workbookViewId="0">
      <selection activeCell="A33" sqref="A33"/>
    </sheetView>
  </sheetViews>
  <sheetFormatPr baseColWidth="10" defaultColWidth="11.453125" defaultRowHeight="14.5" x14ac:dyDescent="0.35"/>
  <cols>
    <col min="1" max="1" width="4.453125" style="13" customWidth="1"/>
    <col min="2" max="2" width="5.1796875" style="12" customWidth="1"/>
    <col min="3" max="3" width="40.1796875" style="12" customWidth="1"/>
    <col min="4" max="4" width="46.54296875" customWidth="1"/>
    <col min="5" max="5" width="16.54296875" customWidth="1"/>
    <col min="6" max="6" width="16.453125" customWidth="1"/>
    <col min="7" max="7" width="49.453125" customWidth="1"/>
    <col min="8" max="8" width="9.54296875" customWidth="1"/>
    <col min="9" max="9" width="15.54296875" customWidth="1"/>
    <col min="10" max="10" width="25.26953125" customWidth="1"/>
    <col min="11" max="11" width="31.54296875" customWidth="1"/>
    <col min="12" max="12" width="16.54296875" customWidth="1"/>
    <col min="13" max="13" width="16.453125" customWidth="1"/>
    <col min="14" max="14" width="49.453125" customWidth="1"/>
  </cols>
  <sheetData>
    <row r="2" spans="2:8" s="24" customFormat="1" ht="23.5" x14ac:dyDescent="0.35">
      <c r="B2" s="19">
        <v>1</v>
      </c>
      <c r="C2" s="145" t="s">
        <v>109</v>
      </c>
      <c r="D2" s="145"/>
      <c r="E2" s="145"/>
      <c r="F2" s="145"/>
      <c r="G2" s="146"/>
      <c r="H2" s="32"/>
    </row>
    <row r="3" spans="2:8" ht="39.65" customHeight="1" x14ac:dyDescent="0.35">
      <c r="C3" s="16" t="s">
        <v>110</v>
      </c>
      <c r="D3" s="16" t="s">
        <v>111</v>
      </c>
      <c r="E3" s="16" t="s">
        <v>112</v>
      </c>
      <c r="F3" s="16" t="s">
        <v>113</v>
      </c>
      <c r="G3" s="16" t="s">
        <v>25</v>
      </c>
    </row>
    <row r="4" spans="2:8" x14ac:dyDescent="0.35">
      <c r="C4" s="34" t="s">
        <v>114</v>
      </c>
      <c r="D4" s="29" t="s">
        <v>115</v>
      </c>
      <c r="E4" s="27"/>
      <c r="F4" s="27"/>
      <c r="G4" s="27"/>
    </row>
    <row r="5" spans="2:8" x14ac:dyDescent="0.35">
      <c r="C5" s="34" t="s">
        <v>116</v>
      </c>
      <c r="D5" s="29" t="s">
        <v>117</v>
      </c>
      <c r="E5" s="27"/>
      <c r="F5" s="27"/>
      <c r="G5" s="27"/>
    </row>
    <row r="6" spans="2:8" x14ac:dyDescent="0.35">
      <c r="C6" s="34" t="s">
        <v>118</v>
      </c>
      <c r="D6" s="29" t="s">
        <v>119</v>
      </c>
      <c r="E6" s="30"/>
      <c r="F6" s="27"/>
      <c r="G6" s="27"/>
    </row>
    <row r="7" spans="2:8" x14ac:dyDescent="0.35">
      <c r="C7" s="34" t="s">
        <v>120</v>
      </c>
      <c r="D7" s="29" t="s">
        <v>121</v>
      </c>
      <c r="E7" s="27"/>
      <c r="F7" s="27"/>
      <c r="G7" s="27"/>
    </row>
    <row r="8" spans="2:8" x14ac:dyDescent="0.35">
      <c r="C8" s="34" t="s">
        <v>122</v>
      </c>
      <c r="D8" s="29" t="s">
        <v>123</v>
      </c>
      <c r="E8" s="27"/>
      <c r="F8" s="27"/>
      <c r="G8" s="27"/>
    </row>
    <row r="9" spans="2:8" x14ac:dyDescent="0.35">
      <c r="C9" s="34" t="s">
        <v>124</v>
      </c>
      <c r="D9" s="29" t="s">
        <v>125</v>
      </c>
      <c r="E9" s="27"/>
      <c r="F9" s="27"/>
      <c r="G9" s="27"/>
    </row>
    <row r="10" spans="2:8" x14ac:dyDescent="0.35">
      <c r="C10" s="34" t="s">
        <v>126</v>
      </c>
      <c r="D10" s="29" t="s">
        <v>127</v>
      </c>
      <c r="E10" s="27"/>
      <c r="F10" s="27"/>
      <c r="G10" s="27"/>
    </row>
    <row r="11" spans="2:8" x14ac:dyDescent="0.35">
      <c r="C11" s="34" t="s">
        <v>128</v>
      </c>
      <c r="D11" s="29" t="s">
        <v>129</v>
      </c>
      <c r="E11" s="27"/>
      <c r="F11" s="27"/>
      <c r="G11" s="27"/>
    </row>
    <row r="12" spans="2:8" x14ac:dyDescent="0.35">
      <c r="C12" s="34" t="s">
        <v>130</v>
      </c>
      <c r="D12" s="29" t="s">
        <v>131</v>
      </c>
      <c r="E12" s="27"/>
      <c r="F12" s="27"/>
      <c r="G12" s="27"/>
    </row>
    <row r="13" spans="2:8" x14ac:dyDescent="0.35">
      <c r="C13" s="34" t="s">
        <v>132</v>
      </c>
      <c r="D13" s="29" t="s">
        <v>133</v>
      </c>
      <c r="E13" s="27"/>
      <c r="F13" s="27"/>
      <c r="G13" s="27"/>
    </row>
    <row r="14" spans="2:8" x14ac:dyDescent="0.35">
      <c r="C14" s="36" t="s">
        <v>134</v>
      </c>
      <c r="D14" s="29" t="s">
        <v>135</v>
      </c>
      <c r="E14" s="27"/>
      <c r="F14" s="27"/>
      <c r="G14" s="27"/>
    </row>
    <row r="15" spans="2:8" x14ac:dyDescent="0.35">
      <c r="C15" s="36" t="s">
        <v>136</v>
      </c>
      <c r="D15" s="29" t="s">
        <v>137</v>
      </c>
      <c r="E15" s="27"/>
      <c r="F15" s="27"/>
      <c r="G15" s="27"/>
    </row>
    <row r="16" spans="2:8" x14ac:dyDescent="0.35">
      <c r="C16" s="36" t="s">
        <v>138</v>
      </c>
      <c r="D16" s="29" t="s">
        <v>139</v>
      </c>
      <c r="E16" s="27"/>
      <c r="F16" s="27"/>
      <c r="G16" s="27"/>
    </row>
    <row r="17" spans="2:11" x14ac:dyDescent="0.35">
      <c r="C17" s="36" t="s">
        <v>140</v>
      </c>
      <c r="D17" s="29" t="s">
        <v>94</v>
      </c>
      <c r="E17" s="27"/>
      <c r="F17" s="27"/>
      <c r="G17" s="27"/>
    </row>
    <row r="18" spans="2:11" x14ac:dyDescent="0.35">
      <c r="C18" s="36" t="s">
        <v>141</v>
      </c>
      <c r="D18" s="29" t="s">
        <v>142</v>
      </c>
      <c r="E18" s="27"/>
      <c r="F18" s="27"/>
      <c r="G18" s="27"/>
    </row>
    <row r="19" spans="2:11" x14ac:dyDescent="0.35">
      <c r="C19" s="36" t="s">
        <v>143</v>
      </c>
      <c r="D19" s="29" t="s">
        <v>142</v>
      </c>
      <c r="E19" s="27"/>
      <c r="F19" s="27"/>
      <c r="G19" s="27"/>
    </row>
    <row r="20" spans="2:11" x14ac:dyDescent="0.35">
      <c r="D20" s="31"/>
      <c r="I20" s="12"/>
      <c r="J20" s="12"/>
      <c r="K20" s="35"/>
    </row>
    <row r="21" spans="2:11" x14ac:dyDescent="0.35">
      <c r="I21" s="12"/>
      <c r="J21" s="12"/>
    </row>
    <row r="24" spans="2:11" ht="23.5" x14ac:dyDescent="0.35">
      <c r="B24" s="19">
        <v>3</v>
      </c>
      <c r="C24" s="145" t="s">
        <v>144</v>
      </c>
      <c r="D24" s="145"/>
      <c r="E24" s="145"/>
      <c r="F24" s="145"/>
      <c r="G24" s="146"/>
    </row>
    <row r="25" spans="2:11" ht="39.65" customHeight="1" x14ac:dyDescent="0.35">
      <c r="C25" s="16" t="s">
        <v>110</v>
      </c>
      <c r="D25" s="16" t="s">
        <v>111</v>
      </c>
      <c r="E25" s="16" t="s">
        <v>112</v>
      </c>
      <c r="F25" s="16" t="s">
        <v>113</v>
      </c>
      <c r="G25" s="16" t="s">
        <v>25</v>
      </c>
    </row>
    <row r="26" spans="2:11" x14ac:dyDescent="0.35">
      <c r="C26" s="34" t="s">
        <v>114</v>
      </c>
      <c r="D26" s="29" t="s">
        <v>115</v>
      </c>
      <c r="E26" s="27"/>
      <c r="F26" s="27"/>
      <c r="G26" s="27"/>
    </row>
    <row r="27" spans="2:11" x14ac:dyDescent="0.35">
      <c r="C27" s="34" t="s">
        <v>116</v>
      </c>
      <c r="D27" s="29" t="s">
        <v>117</v>
      </c>
      <c r="E27" s="27"/>
      <c r="F27" s="27"/>
      <c r="G27" s="27"/>
    </row>
    <row r="28" spans="2:11" x14ac:dyDescent="0.35">
      <c r="C28" s="34" t="s">
        <v>118</v>
      </c>
      <c r="D28" s="29" t="s">
        <v>119</v>
      </c>
      <c r="E28" s="30"/>
      <c r="F28" s="27"/>
      <c r="G28" s="27"/>
    </row>
    <row r="29" spans="2:11" x14ac:dyDescent="0.35">
      <c r="C29" s="34" t="s">
        <v>120</v>
      </c>
      <c r="D29" s="29" t="s">
        <v>121</v>
      </c>
      <c r="E29" s="27"/>
      <c r="F29" s="27"/>
      <c r="G29" s="27"/>
    </row>
    <row r="30" spans="2:11" x14ac:dyDescent="0.35">
      <c r="C30" s="34" t="s">
        <v>122</v>
      </c>
      <c r="D30" s="29" t="s">
        <v>123</v>
      </c>
      <c r="E30" s="27"/>
      <c r="F30" s="27"/>
      <c r="G30" s="27"/>
    </row>
    <row r="31" spans="2:11" x14ac:dyDescent="0.35">
      <c r="C31" s="34" t="s">
        <v>124</v>
      </c>
      <c r="D31" s="29" t="s">
        <v>125</v>
      </c>
      <c r="E31" s="27"/>
      <c r="F31" s="27"/>
      <c r="G31" s="27"/>
    </row>
    <row r="32" spans="2:11" x14ac:dyDescent="0.35">
      <c r="C32" s="34" t="s">
        <v>126</v>
      </c>
      <c r="D32" s="29" t="s">
        <v>127</v>
      </c>
      <c r="E32" s="27"/>
      <c r="F32" s="27"/>
      <c r="G32" s="27"/>
    </row>
    <row r="33" spans="3:7" x14ac:dyDescent="0.35">
      <c r="C33" s="34" t="s">
        <v>128</v>
      </c>
      <c r="D33" s="29" t="s">
        <v>129</v>
      </c>
      <c r="E33" s="27"/>
      <c r="F33" s="27"/>
      <c r="G33" s="27"/>
    </row>
    <row r="34" spans="3:7" x14ac:dyDescent="0.35">
      <c r="C34" s="34" t="s">
        <v>130</v>
      </c>
      <c r="D34" s="29" t="s">
        <v>131</v>
      </c>
      <c r="E34" s="27"/>
      <c r="F34" s="27"/>
      <c r="G34" s="27"/>
    </row>
    <row r="35" spans="3:7" x14ac:dyDescent="0.35">
      <c r="C35" s="34" t="s">
        <v>132</v>
      </c>
      <c r="D35" s="29" t="s">
        <v>133</v>
      </c>
      <c r="E35" s="27"/>
      <c r="F35" s="27"/>
      <c r="G35" s="27"/>
    </row>
    <row r="36" spans="3:7" x14ac:dyDescent="0.35">
      <c r="C36" s="36" t="s">
        <v>134</v>
      </c>
      <c r="D36" s="29" t="s">
        <v>135</v>
      </c>
      <c r="E36" s="27"/>
      <c r="F36" s="27"/>
      <c r="G36" s="27"/>
    </row>
    <row r="37" spans="3:7" x14ac:dyDescent="0.35">
      <c r="C37" s="36" t="s">
        <v>136</v>
      </c>
      <c r="D37" s="29" t="s">
        <v>137</v>
      </c>
      <c r="E37" s="27"/>
      <c r="F37" s="27"/>
      <c r="G37" s="27"/>
    </row>
    <row r="38" spans="3:7" x14ac:dyDescent="0.35">
      <c r="C38" s="36" t="s">
        <v>138</v>
      </c>
      <c r="D38" s="29" t="s">
        <v>139</v>
      </c>
      <c r="E38" s="27"/>
      <c r="F38" s="27"/>
      <c r="G38" s="27"/>
    </row>
    <row r="39" spans="3:7" x14ac:dyDescent="0.35">
      <c r="C39" s="36" t="s">
        <v>140</v>
      </c>
      <c r="D39" s="29" t="s">
        <v>94</v>
      </c>
      <c r="E39" s="27"/>
      <c r="F39" s="27"/>
      <c r="G39" s="27"/>
    </row>
    <row r="40" spans="3:7" x14ac:dyDescent="0.35">
      <c r="C40" s="36" t="s">
        <v>141</v>
      </c>
      <c r="D40" s="29" t="s">
        <v>142</v>
      </c>
      <c r="E40" s="27"/>
      <c r="F40" s="27"/>
      <c r="G40" s="27"/>
    </row>
    <row r="41" spans="3:7" x14ac:dyDescent="0.35">
      <c r="C41" s="36" t="s">
        <v>143</v>
      </c>
      <c r="D41" s="29" t="s">
        <v>142</v>
      </c>
      <c r="E41" s="27"/>
      <c r="F41" s="27"/>
      <c r="G41" s="27"/>
    </row>
    <row r="110" spans="1:1" ht="23.5" x14ac:dyDescent="0.35">
      <c r="A110" s="24"/>
    </row>
  </sheetData>
  <mergeCells count="2">
    <mergeCell ref="C2:G2"/>
    <mergeCell ref="C24:G24"/>
  </mergeCells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3"/>
  <sheetViews>
    <sheetView showGridLines="0" zoomScale="55" zoomScaleNormal="55" workbookViewId="0">
      <selection activeCell="F27" sqref="F27"/>
    </sheetView>
  </sheetViews>
  <sheetFormatPr baseColWidth="10" defaultColWidth="11.453125" defaultRowHeight="14.5" x14ac:dyDescent="0.35"/>
  <cols>
    <col min="1" max="2" width="5.1796875" style="12" customWidth="1"/>
    <col min="4" max="4" width="49" bestFit="1" customWidth="1"/>
    <col min="5" max="7" width="45.1796875" customWidth="1"/>
  </cols>
  <sheetData>
    <row r="1" spans="1:11" s="13" customFormat="1" x14ac:dyDescent="0.35">
      <c r="A1" s="12"/>
      <c r="B1" s="12"/>
      <c r="E1" s="15"/>
      <c r="F1" s="15"/>
      <c r="I1" s="15"/>
      <c r="J1" s="14"/>
      <c r="K1" s="14"/>
    </row>
    <row r="2" spans="1:11" ht="23.5" x14ac:dyDescent="0.35">
      <c r="B2" s="19">
        <v>1</v>
      </c>
      <c r="C2" s="20" t="s">
        <v>145</v>
      </c>
      <c r="D2" s="21"/>
      <c r="E2" s="22"/>
      <c r="F2" s="22"/>
    </row>
    <row r="3" spans="1:11" x14ac:dyDescent="0.35">
      <c r="E3" s="16" t="s">
        <v>146</v>
      </c>
      <c r="F3" s="16" t="s">
        <v>25</v>
      </c>
    </row>
    <row r="4" spans="1:11" x14ac:dyDescent="0.35">
      <c r="E4" s="82"/>
      <c r="F4" s="27"/>
    </row>
    <row r="6" spans="1:11" ht="23.5" x14ac:dyDescent="0.35">
      <c r="B6" s="19">
        <v>2</v>
      </c>
      <c r="C6" s="20" t="s">
        <v>147</v>
      </c>
      <c r="D6" s="21"/>
      <c r="E6" s="22"/>
      <c r="F6" s="22"/>
    </row>
    <row r="7" spans="1:11" x14ac:dyDescent="0.35">
      <c r="E7" s="16" t="s">
        <v>113</v>
      </c>
      <c r="F7" s="16" t="s">
        <v>25</v>
      </c>
    </row>
    <row r="8" spans="1:11" x14ac:dyDescent="0.35">
      <c r="E8" s="82"/>
      <c r="F8" s="27"/>
    </row>
    <row r="10" spans="1:11" ht="23.5" x14ac:dyDescent="0.35">
      <c r="B10" s="19">
        <v>3</v>
      </c>
      <c r="C10" s="20" t="s">
        <v>148</v>
      </c>
      <c r="D10" s="21"/>
      <c r="E10" s="22"/>
      <c r="F10" s="22"/>
    </row>
    <row r="11" spans="1:11" x14ac:dyDescent="0.35">
      <c r="E11" s="26" t="s">
        <v>149</v>
      </c>
      <c r="F11" s="26" t="s">
        <v>25</v>
      </c>
    </row>
    <row r="12" spans="1:11" x14ac:dyDescent="0.35">
      <c r="D12" s="25" t="s">
        <v>150</v>
      </c>
      <c r="E12" s="82"/>
      <c r="F12" s="27"/>
    </row>
    <row r="13" spans="1:11" x14ac:dyDescent="0.35">
      <c r="D13" s="25" t="s">
        <v>151</v>
      </c>
      <c r="E13" s="82"/>
      <c r="F13" s="27"/>
    </row>
    <row r="14" spans="1:11" x14ac:dyDescent="0.35">
      <c r="D14" s="25" t="s">
        <v>152</v>
      </c>
      <c r="E14" s="82"/>
      <c r="F14" s="27"/>
    </row>
    <row r="15" spans="1:11" x14ac:dyDescent="0.35">
      <c r="D15" s="25" t="s">
        <v>153</v>
      </c>
      <c r="E15" s="82"/>
      <c r="F15" s="27"/>
    </row>
    <row r="16" spans="1:11" x14ac:dyDescent="0.35">
      <c r="D16" s="25" t="s">
        <v>154</v>
      </c>
      <c r="E16" s="82"/>
      <c r="F16" s="27"/>
    </row>
    <row r="17" spans="2:7" x14ac:dyDescent="0.35">
      <c r="D17" s="25" t="s">
        <v>155</v>
      </c>
      <c r="E17" s="82"/>
      <c r="F17" s="27"/>
    </row>
    <row r="18" spans="2:7" x14ac:dyDescent="0.35">
      <c r="D18" s="25" t="s">
        <v>156</v>
      </c>
      <c r="E18" s="82"/>
      <c r="F18" s="27"/>
    </row>
    <row r="19" spans="2:7" x14ac:dyDescent="0.35">
      <c r="D19" s="25" t="s">
        <v>157</v>
      </c>
      <c r="E19" s="82"/>
      <c r="F19" s="27"/>
    </row>
    <row r="21" spans="2:7" ht="23.5" x14ac:dyDescent="0.35">
      <c r="B21" s="19">
        <v>4</v>
      </c>
      <c r="C21" s="20" t="s">
        <v>158</v>
      </c>
      <c r="D21" s="21"/>
      <c r="E21" s="22"/>
      <c r="F21" s="22"/>
    </row>
    <row r="22" spans="2:7" x14ac:dyDescent="0.35">
      <c r="E22" s="26" t="s">
        <v>149</v>
      </c>
      <c r="F22" s="26" t="s">
        <v>25</v>
      </c>
    </row>
    <row r="23" spans="2:7" x14ac:dyDescent="0.35">
      <c r="D23" s="25" t="s">
        <v>159</v>
      </c>
      <c r="E23" s="82"/>
      <c r="F23" s="27"/>
    </row>
    <row r="25" spans="2:7" ht="23.5" x14ac:dyDescent="0.35">
      <c r="B25" s="19">
        <v>5</v>
      </c>
      <c r="C25" s="20" t="s">
        <v>160</v>
      </c>
      <c r="D25" s="21"/>
      <c r="E25" s="22"/>
      <c r="F25" s="22"/>
    </row>
    <row r="26" spans="2:7" x14ac:dyDescent="0.35">
      <c r="E26" s="26" t="s">
        <v>149</v>
      </c>
      <c r="F26" s="26" t="s">
        <v>25</v>
      </c>
    </row>
    <row r="27" spans="2:7" x14ac:dyDescent="0.35">
      <c r="D27" s="25" t="s">
        <v>160</v>
      </c>
      <c r="E27" s="82"/>
      <c r="F27" s="27"/>
    </row>
    <row r="29" spans="2:7" ht="23.5" x14ac:dyDescent="0.35">
      <c r="B29" s="19">
        <v>6</v>
      </c>
      <c r="C29" s="20" t="s">
        <v>161</v>
      </c>
      <c r="D29" s="21"/>
      <c r="E29" s="22"/>
      <c r="F29" s="22"/>
      <c r="G29" s="22"/>
    </row>
    <row r="30" spans="2:7" x14ac:dyDescent="0.35">
      <c r="E30" s="26" t="s">
        <v>162</v>
      </c>
      <c r="F30" s="26" t="s">
        <v>163</v>
      </c>
      <c r="G30" s="26" t="s">
        <v>25</v>
      </c>
    </row>
    <row r="31" spans="2:7" x14ac:dyDescent="0.35">
      <c r="D31" s="25" t="s">
        <v>164</v>
      </c>
      <c r="E31" s="82"/>
      <c r="F31" s="27"/>
      <c r="G31" s="27"/>
    </row>
    <row r="32" spans="2:7" x14ac:dyDescent="0.35">
      <c r="D32" s="25" t="s">
        <v>165</v>
      </c>
      <c r="E32" s="82"/>
      <c r="F32" s="27"/>
      <c r="G32" s="27"/>
    </row>
    <row r="33" spans="2:7" x14ac:dyDescent="0.35">
      <c r="D33" s="25" t="s">
        <v>166</v>
      </c>
      <c r="E33" s="82"/>
      <c r="F33" s="27"/>
      <c r="G33" s="27"/>
    </row>
    <row r="35" spans="2:7" ht="23.5" x14ac:dyDescent="0.35">
      <c r="B35" s="19">
        <v>7</v>
      </c>
      <c r="C35" s="20" t="s">
        <v>167</v>
      </c>
      <c r="D35" s="21"/>
      <c r="E35" s="22"/>
      <c r="F35" s="22"/>
    </row>
    <row r="36" spans="2:7" x14ac:dyDescent="0.35">
      <c r="E36" s="26" t="s">
        <v>112</v>
      </c>
      <c r="F36" s="26" t="s">
        <v>25</v>
      </c>
    </row>
    <row r="37" spans="2:7" x14ac:dyDescent="0.35">
      <c r="D37" s="25" t="s">
        <v>168</v>
      </c>
      <c r="E37" s="82"/>
      <c r="F37" s="27"/>
    </row>
    <row r="38" spans="2:7" x14ac:dyDescent="0.35">
      <c r="D38" s="25" t="s">
        <v>169</v>
      </c>
      <c r="E38" s="82"/>
      <c r="F38" s="27"/>
    </row>
    <row r="39" spans="2:7" x14ac:dyDescent="0.35">
      <c r="D39" s="25" t="s">
        <v>170</v>
      </c>
      <c r="E39" s="82"/>
      <c r="F39" s="27"/>
    </row>
    <row r="41" spans="2:7" ht="23.5" x14ac:dyDescent="0.35">
      <c r="B41" s="19">
        <v>8</v>
      </c>
      <c r="C41" s="147" t="s">
        <v>171</v>
      </c>
      <c r="D41" s="148"/>
      <c r="E41" s="22"/>
      <c r="F41" s="22"/>
    </row>
    <row r="42" spans="2:7" x14ac:dyDescent="0.35">
      <c r="E42" s="26" t="s">
        <v>113</v>
      </c>
      <c r="F42" s="26" t="s">
        <v>25</v>
      </c>
    </row>
    <row r="43" spans="2:7" x14ac:dyDescent="0.35">
      <c r="D43" s="25" t="s">
        <v>172</v>
      </c>
      <c r="E43" s="82"/>
      <c r="F43" s="27"/>
    </row>
  </sheetData>
  <mergeCells count="1">
    <mergeCell ref="C41:D4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"/>
  <sheetViews>
    <sheetView zoomScale="70" zoomScaleNormal="70" workbookViewId="0">
      <selection activeCell="C10" sqref="C10"/>
    </sheetView>
  </sheetViews>
  <sheetFormatPr baseColWidth="10" defaultColWidth="11.453125" defaultRowHeight="14.5" x14ac:dyDescent="0.35"/>
  <cols>
    <col min="1" max="2" width="5.1796875" style="12" customWidth="1"/>
  </cols>
  <sheetData>
    <row r="1" spans="1:11" s="13" customFormat="1" x14ac:dyDescent="0.35">
      <c r="A1" s="12"/>
      <c r="B1" s="12"/>
      <c r="E1" s="15"/>
      <c r="F1" s="15"/>
      <c r="I1" s="15"/>
      <c r="J1" s="14"/>
      <c r="K1" s="14"/>
    </row>
    <row r="3" spans="1:11" x14ac:dyDescent="0.35">
      <c r="C3" s="28" t="s">
        <v>173</v>
      </c>
      <c r="D3" s="11"/>
      <c r="E3" s="11"/>
      <c r="F3" s="11"/>
      <c r="G3" s="11"/>
      <c r="H3" s="11"/>
      <c r="I3" s="11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D210B-D142-4C4E-8327-A59B206B0F76}">
  <dimension ref="B1:I31"/>
  <sheetViews>
    <sheetView showGridLines="0" tabSelected="1" zoomScale="90" zoomScaleNormal="90" workbookViewId="0">
      <selection activeCell="K25" sqref="K25"/>
    </sheetView>
  </sheetViews>
  <sheetFormatPr baseColWidth="10" defaultColWidth="11.453125" defaultRowHeight="14.5" x14ac:dyDescent="0.35"/>
  <cols>
    <col min="1" max="1" width="2.26953125" customWidth="1"/>
    <col min="2" max="2" width="5.453125" customWidth="1"/>
    <col min="3" max="3" width="52.26953125" customWidth="1"/>
    <col min="4" max="5" width="18.54296875" customWidth="1"/>
    <col min="6" max="6" width="16.81640625" bestFit="1" customWidth="1"/>
    <col min="7" max="7" width="17.6328125" bestFit="1" customWidth="1"/>
    <col min="8" max="8" width="14.7265625" bestFit="1" customWidth="1"/>
    <col min="9" max="9" width="15.54296875" bestFit="1" customWidth="1"/>
  </cols>
  <sheetData>
    <row r="1" spans="2:7" s="48" customFormat="1" ht="28" x14ac:dyDescent="0.25">
      <c r="B1" s="50" t="s">
        <v>174</v>
      </c>
      <c r="C1" s="51"/>
      <c r="D1" s="52"/>
      <c r="E1" s="51"/>
      <c r="F1" s="51"/>
      <c r="G1" s="51"/>
    </row>
    <row r="2" spans="2:7" s="48" customFormat="1" ht="14" x14ac:dyDescent="0.3">
      <c r="B2" s="53" t="s">
        <v>175</v>
      </c>
      <c r="C2" s="54"/>
      <c r="D2" s="55"/>
    </row>
    <row r="3" spans="2:7" s="48" customFormat="1" ht="14" x14ac:dyDescent="0.25">
      <c r="B3" s="149" t="s">
        <v>176</v>
      </c>
      <c r="C3" s="149"/>
      <c r="D3" s="149"/>
      <c r="E3" s="149"/>
      <c r="F3" s="149"/>
      <c r="G3" s="149"/>
    </row>
    <row r="4" spans="2:7" s="49" customFormat="1" ht="14" x14ac:dyDescent="0.25">
      <c r="B4" s="56"/>
      <c r="C4" s="56"/>
      <c r="D4" s="56"/>
      <c r="E4" s="56"/>
      <c r="F4" s="56"/>
      <c r="G4" s="56"/>
    </row>
    <row r="5" spans="2:7" s="49" customFormat="1" ht="14" x14ac:dyDescent="0.25">
      <c r="B5" s="150" t="s">
        <v>189</v>
      </c>
      <c r="C5" s="150"/>
      <c r="D5" s="56"/>
      <c r="E5" s="56"/>
      <c r="F5" s="56"/>
      <c r="G5" s="56"/>
    </row>
    <row r="6" spans="2:7" s="49" customFormat="1" ht="29" x14ac:dyDescent="0.25">
      <c r="B6" s="16" t="s">
        <v>12</v>
      </c>
      <c r="C6" s="16" t="s">
        <v>177</v>
      </c>
      <c r="D6" s="16" t="s">
        <v>178</v>
      </c>
      <c r="E6" s="57" t="s">
        <v>179</v>
      </c>
      <c r="F6" s="16" t="s">
        <v>180</v>
      </c>
      <c r="G6" s="57" t="s">
        <v>181</v>
      </c>
    </row>
    <row r="7" spans="2:7" s="15" customFormat="1" x14ac:dyDescent="0.35">
      <c r="B7" s="25">
        <v>1</v>
      </c>
      <c r="C7" s="25" t="s">
        <v>186</v>
      </c>
      <c r="D7" s="47">
        <f>SUM('Sites spécifiques'!J4,'Sites spécifiques'!L4,'Sites spécifiques'!L6,'Sites spécifiques'!J6,'Sites spécifiques'!J8,'Sites spécifiques'!J10,'Sites spécifiques'!J13,'Sites spécifiques'!J15,'Sites spécifiques'!J17,'Sites spécifiques'!J19,'Sites spécifiques'!J21,'Sites spécifiques'!J23,'Sites spécifiques'!J25,'Sites spécifiques'!J27,'Sites spécifiques'!J29)</f>
        <v>0</v>
      </c>
      <c r="E7" s="47">
        <f>D7*1.2</f>
        <v>0</v>
      </c>
      <c r="F7" s="47">
        <f>SUM('Sites spécifiques'!K4,'Sites spécifiques'!M4,'Sites spécifiques'!M6,'Sites spécifiques'!K6,'Sites spécifiques'!K8,'Sites spécifiques'!K10,'Sites spécifiques'!K13,'Sites spécifiques'!K15,'Sites spécifiques'!K17,'Sites spécifiques'!K19,'Sites spécifiques'!K21,'Sites spécifiques'!K23,'Sites spécifiques'!K25,'Sites spécifiques'!K27,'Sites spécifiques'!K29)</f>
        <v>0</v>
      </c>
      <c r="G7" s="47">
        <f>F7*1.2</f>
        <v>0</v>
      </c>
    </row>
    <row r="8" spans="2:7" ht="19.5" customHeight="1" x14ac:dyDescent="0.35">
      <c r="B8" s="25">
        <f>B7+1</f>
        <v>2</v>
      </c>
      <c r="C8" s="25" t="s">
        <v>188</v>
      </c>
      <c r="D8" s="47">
        <f>SUM('Sites spécifiques'!J31:J74)</f>
        <v>0</v>
      </c>
      <c r="E8" s="47">
        <f>D8*1.2</f>
        <v>0</v>
      </c>
      <c r="F8" s="47">
        <f>SUM('Sites spécifiques'!K31:K74)</f>
        <v>0</v>
      </c>
      <c r="G8" s="47">
        <f>F8*1.2</f>
        <v>0</v>
      </c>
    </row>
    <row r="9" spans="2:7" ht="19.5" customHeight="1" thickBot="1" x14ac:dyDescent="0.4">
      <c r="B9" s="25">
        <f>B8+1</f>
        <v>3</v>
      </c>
      <c r="C9" s="76" t="s">
        <v>187</v>
      </c>
      <c r="D9" s="78">
        <f>SUM('Sites spécifiques'!N4:N7)</f>
        <v>0</v>
      </c>
      <c r="E9" s="78">
        <f>D9*1.2</f>
        <v>0</v>
      </c>
      <c r="F9" s="78">
        <f>SUM('Sites spécifiques'!O4:O7)</f>
        <v>0</v>
      </c>
      <c r="G9" s="78">
        <f>F9*1.2</f>
        <v>0</v>
      </c>
    </row>
    <row r="10" spans="2:7" ht="19.5" customHeight="1" thickBot="1" x14ac:dyDescent="0.4">
      <c r="C10" s="83" t="s">
        <v>185</v>
      </c>
      <c r="D10" s="84">
        <f>SUM(D7:D9)</f>
        <v>0</v>
      </c>
      <c r="E10" s="84">
        <f t="shared" ref="E10:G10" si="0">SUM(E7:E9)</f>
        <v>0</v>
      </c>
      <c r="F10" s="84">
        <f t="shared" si="0"/>
        <v>0</v>
      </c>
      <c r="G10" s="85">
        <f t="shared" si="0"/>
        <v>0</v>
      </c>
    </row>
    <row r="11" spans="2:7" x14ac:dyDescent="0.35">
      <c r="B11" s="56"/>
      <c r="C11" s="56"/>
      <c r="D11" s="56"/>
      <c r="E11" s="56"/>
      <c r="F11" s="56"/>
      <c r="G11" s="56"/>
    </row>
    <row r="12" spans="2:7" x14ac:dyDescent="0.35">
      <c r="B12" s="150" t="s">
        <v>190</v>
      </c>
      <c r="C12" s="150"/>
      <c r="D12" s="56"/>
      <c r="E12" s="56"/>
      <c r="F12" s="56"/>
      <c r="G12" s="56"/>
    </row>
    <row r="13" spans="2:7" ht="29" x14ac:dyDescent="0.35">
      <c r="B13" s="16" t="s">
        <v>12</v>
      </c>
      <c r="C13" s="16" t="s">
        <v>177</v>
      </c>
      <c r="D13" s="16" t="s">
        <v>178</v>
      </c>
      <c r="E13" s="57" t="s">
        <v>179</v>
      </c>
      <c r="F13" s="16" t="s">
        <v>180</v>
      </c>
      <c r="G13" s="57" t="s">
        <v>181</v>
      </c>
    </row>
    <row r="14" spans="2:7" ht="19.5" customHeight="1" x14ac:dyDescent="0.35">
      <c r="B14" s="25">
        <v>1</v>
      </c>
      <c r="C14" s="25" t="s">
        <v>194</v>
      </c>
      <c r="D14" s="47">
        <f>SUM('Sites spécifiques'!J80,'Sites spécifiques'!L80)</f>
        <v>0</v>
      </c>
      <c r="E14" s="47">
        <f>D14*1.2</f>
        <v>0</v>
      </c>
      <c r="F14" s="47">
        <f>SUM('Sites spécifiques'!K80,'Sites spécifiques'!M80)</f>
        <v>0</v>
      </c>
      <c r="G14" s="47">
        <f>F14*1.2</f>
        <v>0</v>
      </c>
    </row>
    <row r="15" spans="2:7" ht="19.5" customHeight="1" x14ac:dyDescent="0.35">
      <c r="B15" s="25">
        <f>B14+1</f>
        <v>2</v>
      </c>
      <c r="C15" s="25" t="s">
        <v>195</v>
      </c>
      <c r="D15" s="47">
        <f>SUM('Sites spécifiques'!J84,'Sites spécifiques'!L84)</f>
        <v>0</v>
      </c>
      <c r="E15" s="47">
        <f>D15*1.2</f>
        <v>0</v>
      </c>
      <c r="F15" s="47">
        <f>SUM('Sites spécifiques'!K84,'Sites spécifiques'!M84)</f>
        <v>0</v>
      </c>
      <c r="G15" s="47">
        <f>F15*1.2</f>
        <v>0</v>
      </c>
    </row>
    <row r="16" spans="2:7" ht="19.5" customHeight="1" x14ac:dyDescent="0.35">
      <c r="B16" s="25">
        <f t="shared" ref="B16:B18" si="1">B15+1</f>
        <v>3</v>
      </c>
      <c r="C16" s="25" t="s">
        <v>191</v>
      </c>
      <c r="D16" s="47">
        <f>SUM('Sites spécifiques'!J79,'Sites spécifiques'!J83,'Sites spécifiques'!J86:J97)+'Sites spécifiques'!L79+'Sites spécifiques'!L83</f>
        <v>0</v>
      </c>
      <c r="E16" s="47">
        <f>D16*1.2</f>
        <v>0</v>
      </c>
      <c r="F16" s="47">
        <f>SUM('Sites spécifiques'!K79,'Sites spécifiques'!K83,'Sites spécifiques'!K86:K97)+'Sites spécifiques'!M83+'Sites spécifiques'!M79</f>
        <v>0</v>
      </c>
      <c r="G16" s="47">
        <f>F16*1.2</f>
        <v>0</v>
      </c>
    </row>
    <row r="17" spans="2:9" ht="19.5" customHeight="1" x14ac:dyDescent="0.35">
      <c r="B17" s="25">
        <f t="shared" si="1"/>
        <v>4</v>
      </c>
      <c r="C17" s="25" t="s">
        <v>192</v>
      </c>
      <c r="D17" s="47">
        <f>SUM('Sites spécifiques'!N79,'Sites spécifiques'!N83)</f>
        <v>0</v>
      </c>
      <c r="E17" s="47">
        <f>D17*1.2</f>
        <v>0</v>
      </c>
      <c r="F17" s="47">
        <f>SUM('Sites spécifiques'!O79,'Sites spécifiques'!O83)</f>
        <v>0</v>
      </c>
      <c r="G17" s="47">
        <f>F17*1.2</f>
        <v>0</v>
      </c>
    </row>
    <row r="18" spans="2:9" ht="19.5" customHeight="1" thickBot="1" x14ac:dyDescent="0.4">
      <c r="B18" s="25">
        <f t="shared" si="1"/>
        <v>5</v>
      </c>
      <c r="C18" s="76" t="s">
        <v>193</v>
      </c>
      <c r="D18" s="78">
        <f>SUM('Sites spécifiques'!N83,'Sites spécifiques'!N80)</f>
        <v>0</v>
      </c>
      <c r="E18" s="78">
        <f>D18*1.2</f>
        <v>0</v>
      </c>
      <c r="F18" s="78">
        <f>SUM('Sites spécifiques'!O80,'Sites spécifiques'!O84)</f>
        <v>0</v>
      </c>
      <c r="G18" s="78">
        <f>F18*1.2</f>
        <v>0</v>
      </c>
    </row>
    <row r="19" spans="2:9" ht="19.5" customHeight="1" thickBot="1" x14ac:dyDescent="0.4">
      <c r="C19" s="83" t="s">
        <v>185</v>
      </c>
      <c r="D19" s="84">
        <f>SUM(D14:D18)</f>
        <v>0</v>
      </c>
      <c r="E19" s="84">
        <f t="shared" ref="E19:G19" si="2">SUM(E14:E18)</f>
        <v>0</v>
      </c>
      <c r="F19" s="84">
        <f t="shared" si="2"/>
        <v>0</v>
      </c>
      <c r="G19" s="85">
        <f t="shared" si="2"/>
        <v>0</v>
      </c>
    </row>
    <row r="20" spans="2:9" ht="17.149999999999999" customHeight="1" x14ac:dyDescent="0.35"/>
    <row r="21" spans="2:9" ht="14.5" customHeight="1" x14ac:dyDescent="0.35">
      <c r="B21" s="150" t="s">
        <v>182</v>
      </c>
      <c r="C21" s="150"/>
    </row>
    <row r="22" spans="2:9" ht="29" x14ac:dyDescent="0.35">
      <c r="B22" s="16" t="s">
        <v>12</v>
      </c>
      <c r="C22" s="16" t="s">
        <v>177</v>
      </c>
      <c r="D22" s="16" t="s">
        <v>183</v>
      </c>
      <c r="E22" s="16" t="s">
        <v>184</v>
      </c>
      <c r="F22" s="16" t="s">
        <v>178</v>
      </c>
      <c r="G22" s="57" t="s">
        <v>179</v>
      </c>
      <c r="H22" s="16" t="s">
        <v>180</v>
      </c>
      <c r="I22" s="57" t="s">
        <v>181</v>
      </c>
    </row>
    <row r="23" spans="2:9" ht="19.5" customHeight="1" x14ac:dyDescent="0.35">
      <c r="B23" s="25">
        <v>1</v>
      </c>
      <c r="C23" s="25" t="str">
        <f>'Autres services'!C2</f>
        <v>Gestion de projet</v>
      </c>
      <c r="D23" s="58">
        <f>'Autres services'!E4</f>
        <v>0</v>
      </c>
      <c r="E23" s="58">
        <f>D23*1.2</f>
        <v>0</v>
      </c>
      <c r="F23" s="59"/>
      <c r="G23" s="59"/>
      <c r="H23" s="59"/>
      <c r="I23" s="59"/>
    </row>
    <row r="24" spans="2:9" ht="19.5" customHeight="1" x14ac:dyDescent="0.35">
      <c r="B24" s="25">
        <f>B23+1</f>
        <v>2</v>
      </c>
      <c r="C24" s="25" t="str">
        <f>'Autres services'!C6</f>
        <v>Service client</v>
      </c>
      <c r="D24" s="60"/>
      <c r="E24" s="60"/>
      <c r="F24" s="59"/>
      <c r="G24" s="59"/>
      <c r="H24" s="47">
        <f>'Autres services'!E8</f>
        <v>0</v>
      </c>
      <c r="I24" s="47">
        <f t="shared" ref="I24" si="3">H24*1.2</f>
        <v>0</v>
      </c>
    </row>
    <row r="25" spans="2:9" ht="19.5" customHeight="1" thickBot="1" x14ac:dyDescent="0.4">
      <c r="B25" s="25">
        <f t="shared" ref="B25" si="4">B24+1</f>
        <v>3</v>
      </c>
      <c r="C25" s="76" t="str">
        <f>'Autres services'!C29</f>
        <v>Interconnexion OVH Cloud</v>
      </c>
      <c r="D25" s="77"/>
      <c r="E25" s="77"/>
      <c r="F25" s="78">
        <f>'Autres services'!E31</f>
        <v>0</v>
      </c>
      <c r="G25" s="78">
        <f>F25*1.2</f>
        <v>0</v>
      </c>
      <c r="H25" s="78">
        <f>'Autres services'!F31</f>
        <v>0</v>
      </c>
      <c r="I25" s="78">
        <f>H25*1.2</f>
        <v>0</v>
      </c>
    </row>
    <row r="26" spans="2:9" ht="15" thickBot="1" x14ac:dyDescent="0.4">
      <c r="C26" s="79" t="s">
        <v>185</v>
      </c>
      <c r="D26" s="80">
        <f>SUM(D23:D25)</f>
        <v>0</v>
      </c>
      <c r="E26" s="80">
        <f t="shared" ref="E26:I26" si="5">SUM(E23:E25)</f>
        <v>0</v>
      </c>
      <c r="F26" s="80">
        <f t="shared" si="5"/>
        <v>0</v>
      </c>
      <c r="G26" s="80">
        <f t="shared" si="5"/>
        <v>0</v>
      </c>
      <c r="H26" s="80">
        <f t="shared" si="5"/>
        <v>0</v>
      </c>
      <c r="I26" s="81">
        <f t="shared" si="5"/>
        <v>0</v>
      </c>
    </row>
    <row r="27" spans="2:9" ht="17.149999999999999" customHeight="1" x14ac:dyDescent="0.35"/>
    <row r="28" spans="2:9" ht="17.149999999999999" customHeight="1" x14ac:dyDescent="0.35"/>
    <row r="29" spans="2:9" ht="17.149999999999999" customHeight="1" x14ac:dyDescent="0.35"/>
    <row r="30" spans="2:9" x14ac:dyDescent="0.35">
      <c r="D30" s="151" t="s">
        <v>196</v>
      </c>
      <c r="E30" s="151" t="s">
        <v>197</v>
      </c>
      <c r="F30" s="151" t="s">
        <v>198</v>
      </c>
      <c r="G30" s="151" t="s">
        <v>199</v>
      </c>
      <c r="H30" s="151" t="s">
        <v>200</v>
      </c>
      <c r="I30" s="151" t="s">
        <v>201</v>
      </c>
    </row>
    <row r="31" spans="2:9" x14ac:dyDescent="0.35">
      <c r="C31" s="152" t="s">
        <v>185</v>
      </c>
      <c r="D31" s="153">
        <f>SUM(D10,D19,F26)</f>
        <v>0</v>
      </c>
      <c r="E31" s="153">
        <f>SUM(E10,E19,G26)</f>
        <v>0</v>
      </c>
      <c r="F31" s="153">
        <f>SUM(F10,F19,H26)</f>
        <v>0</v>
      </c>
      <c r="G31" s="153">
        <f>SUM(G10,G19,I26)</f>
        <v>0</v>
      </c>
      <c r="H31" s="153">
        <f>D26</f>
        <v>0</v>
      </c>
      <c r="I31" s="58">
        <f>E26</f>
        <v>0</v>
      </c>
    </row>
  </sheetData>
  <mergeCells count="4">
    <mergeCell ref="B3:G3"/>
    <mergeCell ref="B5:C5"/>
    <mergeCell ref="B12:C12"/>
    <mergeCell ref="B21:C2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FE927B5426042B68194F9CFE9A699" ma:contentTypeVersion="11" ma:contentTypeDescription="Crée un document." ma:contentTypeScope="" ma:versionID="63fbc850b7ddc72ff82d3d3547a2f95d">
  <xsd:schema xmlns:xsd="http://www.w3.org/2001/XMLSchema" xmlns:xs="http://www.w3.org/2001/XMLSchema" xmlns:p="http://schemas.microsoft.com/office/2006/metadata/properties" xmlns:ns2="d0794607-61f5-48b0-8fb4-98d7c345ab7f" xmlns:ns3="a6dee9af-8898-4c50-8644-edd6f621906f" targetNamespace="http://schemas.microsoft.com/office/2006/metadata/properties" ma:root="true" ma:fieldsID="329565d9bae84495cc5e64637aeafe03" ns2:_="" ns3:_="">
    <xsd:import namespace="d0794607-61f5-48b0-8fb4-98d7c345ab7f"/>
    <xsd:import namespace="a6dee9af-8898-4c50-8644-edd6f62190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794607-61f5-48b0-8fb4-98d7c345ab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763f9de7-cc90-4eb3-be2e-7de001983e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dee9af-8898-4c50-8644-edd6f621906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ee41f334-723e-48b8-925a-c40e53000eff}" ma:internalName="TaxCatchAll" ma:showField="CatchAllData" ma:web="a6dee9af-8898-4c50-8644-edd6f62190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6dee9af-8898-4c50-8644-edd6f621906f" xsi:nil="true"/>
    <lcf76f155ced4ddcb4097134ff3c332f xmlns="d0794607-61f5-48b0-8fb4-98d7c345ab7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0A50CF-A936-473E-88A7-5C6123E59DD4}"/>
</file>

<file path=customXml/itemProps2.xml><?xml version="1.0" encoding="utf-8"?>
<ds:datastoreItem xmlns:ds="http://schemas.openxmlformats.org/officeDocument/2006/customXml" ds:itemID="{8322F490-F788-42D8-AD76-B4F722D1A849}">
  <ds:schemaRefs>
    <ds:schemaRef ds:uri="http://schemas.microsoft.com/office/2006/metadata/properties"/>
    <ds:schemaRef ds:uri="http://schemas.microsoft.com/office/infopath/2007/PartnerControls"/>
    <ds:schemaRef ds:uri="a3877b41-c23e-4e33-8dd7-e1171485d95d"/>
    <ds:schemaRef ds:uri="6ee1c8b8-6cdb-489f-a5ac-1e3a7f269fe0"/>
  </ds:schemaRefs>
</ds:datastoreItem>
</file>

<file path=customXml/itemProps3.xml><?xml version="1.0" encoding="utf-8"?>
<ds:datastoreItem xmlns:ds="http://schemas.openxmlformats.org/officeDocument/2006/customXml" ds:itemID="{007076AC-659F-4D6E-B5DC-23404503A8B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Page de garde</vt:lpstr>
      <vt:lpstr>Sites spécifiques</vt:lpstr>
      <vt:lpstr>Sites génériques</vt:lpstr>
      <vt:lpstr>Autres services</vt:lpstr>
      <vt:lpstr>Autre (format libre)</vt:lpstr>
      <vt:lpstr>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2025-05-26T13:48:38Z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0x0101009C1FE927B5426042B68194F9CFE9A699</vt:lpwstr>
  </property>
  <property fmtid="{D5CDD505-2E9C-101B-9397-08002B2CF9AE}" pid="3" name="MediaServiceImageTags">
    <vt:lpwstr/>
  </property>
</Properties>
</file>