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pnoye\Desktop\FUTUR MARCHE SSI ET DF  2025\INDICE D\SABRINA\Dossier final\"/>
    </mc:Choice>
  </mc:AlternateContent>
  <bookViews>
    <workbookView xWindow="21980" yWindow="-4370" windowWidth="6830" windowHeight="15350" tabRatio="844"/>
  </bookViews>
  <sheets>
    <sheet name="Page de Garde BPU lot 2" sheetId="14" r:id="rId1"/>
    <sheet name="DQE SSI LOT 2" sheetId="16" r:id="rId2"/>
    <sheet name="BPU SSI Tarif Horaire &amp; Coef." sheetId="1" r:id="rId3"/>
    <sheet name="DQE DF LOT 2" sheetId="23" r:id="rId4"/>
    <sheet name="BPU DF Tarif Horaire &amp; Coef." sheetId="24" r:id="rId5"/>
    <sheet name="BPU SSI SIEMENS LOT 2" sheetId="4" r:id="rId6"/>
    <sheet name="BPU SSI DEF LOT 2" sheetId="5" r:id="rId7"/>
    <sheet name="BPU SSI CHUBB LOT 2" sheetId="21" r:id="rId8"/>
    <sheet name="BPU SSI FINSECURE LOT 2" sheetId="22" r:id="rId9"/>
    <sheet name="BPU SSI SEFI LOT 2" sheetId="11" r:id="rId10"/>
    <sheet name="BPU SSI AVISS LOT 2" sheetId="13" r:id="rId11"/>
    <sheet name="BPU SSI UGIS" sheetId="17" r:id="rId12"/>
    <sheet name="BPU PIECE COMPLEMENTAIRE" sheetId="12" r:id="rId13"/>
    <sheet name=" Equipement de désenfumage" sheetId="25" r:id="rId14"/>
    <sheet name="Cablage" sheetId="26" r:id="rId15"/>
    <sheet name="Moyen levage" sheetId="27" r:id="rId16"/>
  </sheets>
  <externalReferences>
    <externalReference r:id="rId17"/>
  </externalReferences>
  <definedNames>
    <definedName name="moecs">[1]Feuil1!$B$6</definedName>
    <definedName name="moperi">[1]Feuil1!$B$12</definedName>
    <definedName name="_xlnm.Print_Area" localSheetId="4">'BPU DF Tarif Horaire &amp; Coef.'!$A$1:$J$46</definedName>
    <definedName name="_xlnm.Print_Area" localSheetId="12">'BPU PIECE COMPLEMENTAIRE'!$A$1:$N$59</definedName>
    <definedName name="_xlnm.Print_Area" localSheetId="10">'BPU SSI AVISS LOT 2'!$A$2:$U$32</definedName>
    <definedName name="_xlnm.Print_Area" localSheetId="6">'BPU SSI DEF LOT 2'!$A$1:$N$162</definedName>
    <definedName name="_xlnm.Print_Area" localSheetId="9">'BPU SSI SEFI LOT 2'!$A$1:$P$44</definedName>
    <definedName name="_xlnm.Print_Area" localSheetId="5">'BPU SSI SIEMENS LOT 2'!$A$1:$Q$61</definedName>
    <definedName name="_xlnm.Print_Area" localSheetId="2">'BPU SSI Tarif Horaire &amp; Coef.'!$A$1:$H$37</definedName>
    <definedName name="_xlnm.Print_Area" localSheetId="11">'BPU SSI UGIS'!$A$1:$N$32</definedName>
    <definedName name="_xlnm.Print_Area" localSheetId="1">'DQE SSI LOT 2'!$A$1:$N$51</definedName>
    <definedName name="_xlnm.Print_Area" localSheetId="0">'Page de Garde BPU lot 2'!$A$1:$B$34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2" i="13" l="1"/>
  <c r="J32" i="13"/>
  <c r="H32" i="13"/>
  <c r="L32" i="13" s="1"/>
  <c r="K31" i="13"/>
  <c r="J31" i="13"/>
  <c r="H31" i="13"/>
  <c r="L31" i="13" s="1"/>
  <c r="K29" i="13"/>
  <c r="J29" i="13"/>
  <c r="H29" i="13"/>
  <c r="L29" i="13" s="1"/>
  <c r="K28" i="13"/>
  <c r="J28" i="13"/>
  <c r="H28" i="13"/>
  <c r="L28" i="13" s="1"/>
  <c r="K27" i="13"/>
  <c r="J27" i="13"/>
  <c r="H27" i="13"/>
  <c r="L27" i="13" s="1"/>
  <c r="K26" i="13"/>
  <c r="J26" i="13"/>
  <c r="H26" i="13"/>
  <c r="L26" i="13" s="1"/>
  <c r="K25" i="13"/>
  <c r="J25" i="13"/>
  <c r="H25" i="13"/>
  <c r="L25" i="13" s="1"/>
  <c r="K23" i="13"/>
  <c r="J23" i="13"/>
  <c r="H23" i="13"/>
  <c r="L23" i="13" s="1"/>
  <c r="K22" i="13"/>
  <c r="J22" i="13"/>
  <c r="H22" i="13"/>
  <c r="L22" i="13" s="1"/>
  <c r="K20" i="13"/>
  <c r="J20" i="13"/>
  <c r="H20" i="13"/>
  <c r="L20" i="13" s="1"/>
  <c r="K19" i="13"/>
  <c r="J19" i="13"/>
  <c r="H19" i="13"/>
  <c r="L19" i="13" s="1"/>
  <c r="K17" i="13"/>
  <c r="J17" i="13"/>
  <c r="H17" i="13"/>
  <c r="L17" i="13" s="1"/>
  <c r="G29" i="16" l="1"/>
  <c r="G23" i="16"/>
  <c r="G22" i="16"/>
  <c r="G21" i="16"/>
  <c r="G19" i="16"/>
  <c r="G18" i="16"/>
  <c r="G17" i="16"/>
  <c r="G16" i="16"/>
  <c r="G15" i="16"/>
  <c r="G14" i="16"/>
  <c r="G40" i="16"/>
  <c r="G41" i="16"/>
  <c r="G39" i="16"/>
  <c r="K42" i="12"/>
  <c r="J42" i="12"/>
  <c r="H42" i="12"/>
  <c r="L42" i="12" s="1"/>
  <c r="K40" i="12"/>
  <c r="J40" i="12"/>
  <c r="H40" i="12"/>
  <c r="L40" i="12" s="1"/>
  <c r="K39" i="12"/>
  <c r="J39" i="12"/>
  <c r="H39" i="12"/>
  <c r="L39" i="12" s="1"/>
  <c r="K38" i="12"/>
  <c r="J38" i="12"/>
  <c r="H38" i="12"/>
  <c r="L38" i="12" s="1"/>
  <c r="K37" i="12"/>
  <c r="J37" i="12"/>
  <c r="H37" i="12"/>
  <c r="L37" i="12" s="1"/>
  <c r="K36" i="12"/>
  <c r="J36" i="12"/>
  <c r="H36" i="12"/>
  <c r="L36" i="12" s="1"/>
  <c r="K35" i="12"/>
  <c r="J35" i="12"/>
  <c r="H35" i="12"/>
  <c r="L35" i="12" s="1"/>
  <c r="K34" i="12"/>
  <c r="J34" i="12"/>
  <c r="H34" i="12"/>
  <c r="L34" i="12" s="1"/>
  <c r="K33" i="12"/>
  <c r="J33" i="12"/>
  <c r="H33" i="12"/>
  <c r="L33" i="12" s="1"/>
  <c r="K32" i="12"/>
  <c r="J32" i="12"/>
  <c r="H32" i="12"/>
  <c r="L32" i="12" s="1"/>
  <c r="K31" i="12"/>
  <c r="J31" i="12"/>
  <c r="H31" i="12"/>
  <c r="L31" i="12" s="1"/>
  <c r="K29" i="12"/>
  <c r="J29" i="12"/>
  <c r="H29" i="12"/>
  <c r="L29" i="12" s="1"/>
  <c r="K28" i="12"/>
  <c r="J28" i="12"/>
  <c r="H28" i="12"/>
  <c r="L28" i="12" s="1"/>
  <c r="K27" i="12"/>
  <c r="J27" i="12"/>
  <c r="H27" i="12"/>
  <c r="L27" i="12" s="1"/>
  <c r="K26" i="12"/>
  <c r="J26" i="12"/>
  <c r="H26" i="12"/>
  <c r="L26" i="12" s="1"/>
  <c r="K25" i="12"/>
  <c r="J25" i="12"/>
  <c r="H25" i="12"/>
  <c r="L25" i="12" s="1"/>
  <c r="K24" i="12"/>
  <c r="J24" i="12"/>
  <c r="H24" i="12"/>
  <c r="L24" i="12" s="1"/>
  <c r="K23" i="12"/>
  <c r="J23" i="12"/>
  <c r="H23" i="12"/>
  <c r="L23" i="12" s="1"/>
  <c r="K22" i="12"/>
  <c r="J22" i="12"/>
  <c r="H22" i="12"/>
  <c r="L22" i="12" s="1"/>
  <c r="K21" i="12"/>
  <c r="J21" i="12"/>
  <c r="H21" i="12"/>
  <c r="L21" i="12" s="1"/>
  <c r="K19" i="12"/>
  <c r="J19" i="12"/>
  <c r="H19" i="12"/>
  <c r="L19" i="12" s="1"/>
  <c r="K18" i="12"/>
  <c r="J18" i="12"/>
  <c r="H18" i="12"/>
  <c r="L18" i="12" s="1"/>
  <c r="K17" i="12"/>
  <c r="J17" i="12"/>
  <c r="H17" i="12"/>
  <c r="L17" i="12" s="1"/>
  <c r="K15" i="12"/>
  <c r="J15" i="12"/>
  <c r="H15" i="12"/>
  <c r="L15" i="12" s="1"/>
  <c r="G32" i="16" l="1"/>
  <c r="G16" i="27" l="1"/>
  <c r="I16" i="27"/>
  <c r="J16" i="27"/>
  <c r="D33" i="23" s="1"/>
  <c r="E33" i="23" s="1"/>
  <c r="G33" i="23" s="1"/>
  <c r="K16" i="27"/>
  <c r="G17" i="27"/>
  <c r="K17" i="27" s="1"/>
  <c r="I17" i="27"/>
  <c r="J17" i="27"/>
  <c r="G18" i="27"/>
  <c r="I18" i="27"/>
  <c r="J18" i="27"/>
  <c r="K18" i="27"/>
  <c r="G19" i="27"/>
  <c r="I19" i="27"/>
  <c r="J19" i="27"/>
  <c r="K19" i="27"/>
  <c r="G20" i="27"/>
  <c r="K20" i="27" s="1"/>
  <c r="I20" i="27"/>
  <c r="J20" i="27"/>
  <c r="G21" i="27"/>
  <c r="I21" i="27"/>
  <c r="J21" i="27"/>
  <c r="K21" i="27"/>
  <c r="G22" i="27"/>
  <c r="I22" i="27"/>
  <c r="J22" i="27"/>
  <c r="K22" i="27"/>
  <c r="G16" i="26"/>
  <c r="K16" i="26" s="1"/>
  <c r="I16" i="26"/>
  <c r="J16" i="26"/>
  <c r="G17" i="26"/>
  <c r="I17" i="26"/>
  <c r="J17" i="26"/>
  <c r="K17" i="26"/>
  <c r="G18" i="26"/>
  <c r="I18" i="26"/>
  <c r="J18" i="26"/>
  <c r="K18" i="26"/>
  <c r="G19" i="26"/>
  <c r="K19" i="26" s="1"/>
  <c r="I19" i="26"/>
  <c r="J19" i="26"/>
  <c r="G20" i="26"/>
  <c r="I20" i="26"/>
  <c r="J20" i="26"/>
  <c r="D8" i="23" s="1"/>
  <c r="E8" i="23" s="1"/>
  <c r="G8" i="23" s="1"/>
  <c r="K20" i="26"/>
  <c r="G21" i="26"/>
  <c r="I21" i="26"/>
  <c r="J21" i="26"/>
  <c r="D9" i="23" s="1"/>
  <c r="E9" i="23" s="1"/>
  <c r="G9" i="23" s="1"/>
  <c r="K21" i="26"/>
  <c r="G22" i="26"/>
  <c r="K22" i="26" s="1"/>
  <c r="I22" i="26"/>
  <c r="J22" i="26"/>
  <c r="G23" i="26"/>
  <c r="I23" i="26"/>
  <c r="J23" i="26"/>
  <c r="K23" i="26"/>
  <c r="G24" i="26"/>
  <c r="I24" i="26"/>
  <c r="J24" i="26"/>
  <c r="K24" i="26"/>
  <c r="G25" i="26"/>
  <c r="K25" i="26" s="1"/>
  <c r="I25" i="26"/>
  <c r="J25" i="26"/>
  <c r="G26" i="26"/>
  <c r="I26" i="26"/>
  <c r="J26" i="26"/>
  <c r="K26" i="26"/>
  <c r="G27" i="26"/>
  <c r="I27" i="26"/>
  <c r="J27" i="26"/>
  <c r="K27" i="26"/>
  <c r="G28" i="26"/>
  <c r="K28" i="26" s="1"/>
  <c r="I28" i="26"/>
  <c r="J28" i="26"/>
  <c r="G29" i="26"/>
  <c r="I29" i="26"/>
  <c r="J29" i="26"/>
  <c r="D10" i="23" s="1"/>
  <c r="E10" i="23" s="1"/>
  <c r="G10" i="23" s="1"/>
  <c r="K29" i="26"/>
  <c r="G30" i="26"/>
  <c r="I30" i="26"/>
  <c r="J30" i="26"/>
  <c r="K30" i="26"/>
  <c r="G31" i="26"/>
  <c r="K31" i="26" s="1"/>
  <c r="I31" i="26"/>
  <c r="J31" i="26"/>
  <c r="G32" i="26"/>
  <c r="I32" i="26"/>
  <c r="J32" i="26"/>
  <c r="K32" i="26"/>
  <c r="G33" i="26"/>
  <c r="I33" i="26"/>
  <c r="J33" i="26"/>
  <c r="K33" i="26"/>
  <c r="G35" i="26"/>
  <c r="K35" i="26" s="1"/>
  <c r="I35" i="26"/>
  <c r="J35" i="26"/>
  <c r="G36" i="26"/>
  <c r="I36" i="26"/>
  <c r="J36" i="26"/>
  <c r="K36" i="26"/>
  <c r="G37" i="26"/>
  <c r="I37" i="26"/>
  <c r="J37" i="26"/>
  <c r="D11" i="23" s="1"/>
  <c r="E11" i="23" s="1"/>
  <c r="G11" i="23" s="1"/>
  <c r="K37" i="26"/>
  <c r="G38" i="26"/>
  <c r="K38" i="26" s="1"/>
  <c r="I38" i="26"/>
  <c r="J38" i="26"/>
  <c r="G39" i="26"/>
  <c r="I39" i="26"/>
  <c r="J39" i="26"/>
  <c r="D13" i="23" s="1"/>
  <c r="E13" i="23" s="1"/>
  <c r="G13" i="23" s="1"/>
  <c r="K39" i="26"/>
  <c r="G40" i="26"/>
  <c r="I40" i="26"/>
  <c r="J40" i="26"/>
  <c r="K40" i="26"/>
  <c r="G41" i="26"/>
  <c r="K41" i="26" s="1"/>
  <c r="I41" i="26"/>
  <c r="J41" i="26"/>
  <c r="G42" i="26"/>
  <c r="I42" i="26"/>
  <c r="J42" i="26"/>
  <c r="K42" i="26"/>
  <c r="G43" i="26"/>
  <c r="I43" i="26"/>
  <c r="J43" i="26"/>
  <c r="K43" i="26"/>
  <c r="G44" i="26"/>
  <c r="K44" i="26" s="1"/>
  <c r="I44" i="26"/>
  <c r="J44" i="26"/>
  <c r="G45" i="26"/>
  <c r="I45" i="26"/>
  <c r="J45" i="26"/>
  <c r="K45" i="26"/>
  <c r="G46" i="26"/>
  <c r="I46" i="26"/>
  <c r="J46" i="26"/>
  <c r="K46" i="26"/>
  <c r="G47" i="26"/>
  <c r="K47" i="26" s="1"/>
  <c r="I47" i="26"/>
  <c r="J47" i="26"/>
  <c r="G48" i="26"/>
  <c r="I48" i="26"/>
  <c r="J48" i="26"/>
  <c r="K48" i="26"/>
  <c r="G49" i="26"/>
  <c r="I49" i="26"/>
  <c r="J49" i="26"/>
  <c r="K49" i="26"/>
  <c r="G50" i="26"/>
  <c r="K50" i="26" s="1"/>
  <c r="I50" i="26"/>
  <c r="J50" i="26"/>
  <c r="G51" i="26"/>
  <c r="I51" i="26"/>
  <c r="J51" i="26"/>
  <c r="K51" i="26"/>
  <c r="G52" i="26"/>
  <c r="I52" i="26"/>
  <c r="J52" i="26"/>
  <c r="K52" i="26"/>
  <c r="G53" i="26"/>
  <c r="K53" i="26" s="1"/>
  <c r="I53" i="26"/>
  <c r="J53" i="26"/>
  <c r="G54" i="26"/>
  <c r="I54" i="26"/>
  <c r="J54" i="26"/>
  <c r="K54" i="26"/>
  <c r="G55" i="26"/>
  <c r="I55" i="26"/>
  <c r="J55" i="26"/>
  <c r="K55" i="26"/>
  <c r="G56" i="26"/>
  <c r="K56" i="26" s="1"/>
  <c r="I56" i="26"/>
  <c r="J56" i="26"/>
  <c r="G57" i="26"/>
  <c r="I57" i="26"/>
  <c r="J57" i="26"/>
  <c r="K57" i="26"/>
  <c r="G58" i="26"/>
  <c r="I58" i="26"/>
  <c r="J58" i="26"/>
  <c r="K58" i="26"/>
  <c r="G59" i="26"/>
  <c r="K59" i="26" s="1"/>
  <c r="I59" i="26"/>
  <c r="J59" i="26"/>
  <c r="G60" i="26"/>
  <c r="I60" i="26"/>
  <c r="J60" i="26"/>
  <c r="K60" i="26"/>
  <c r="G61" i="26"/>
  <c r="I61" i="26"/>
  <c r="J61" i="26"/>
  <c r="K61" i="26"/>
  <c r="G62" i="26"/>
  <c r="K62" i="26" s="1"/>
  <c r="I62" i="26"/>
  <c r="J62" i="26"/>
  <c r="G64" i="26"/>
  <c r="I64" i="26"/>
  <c r="J64" i="26"/>
  <c r="D14" i="23" s="1"/>
  <c r="E14" i="23" s="1"/>
  <c r="G14" i="23" s="1"/>
  <c r="K64" i="26"/>
  <c r="G65" i="26"/>
  <c r="I65" i="26"/>
  <c r="J65" i="26"/>
  <c r="K65" i="26"/>
  <c r="G66" i="26"/>
  <c r="K66" i="26" s="1"/>
  <c r="I66" i="26"/>
  <c r="J66" i="26"/>
  <c r="G67" i="26"/>
  <c r="I67" i="26"/>
  <c r="J67" i="26"/>
  <c r="K67" i="26"/>
  <c r="G68" i="26"/>
  <c r="I68" i="26"/>
  <c r="J68" i="26"/>
  <c r="D16" i="23" s="1"/>
  <c r="E16" i="23" s="1"/>
  <c r="G16" i="23" s="1"/>
  <c r="K68" i="26"/>
  <c r="G69" i="26"/>
  <c r="K69" i="26" s="1"/>
  <c r="I69" i="26"/>
  <c r="J69" i="26"/>
  <c r="G70" i="26"/>
  <c r="I70" i="26"/>
  <c r="J70" i="26"/>
  <c r="K70" i="26"/>
  <c r="G71" i="26"/>
  <c r="I71" i="26"/>
  <c r="J71" i="26"/>
  <c r="K71" i="26"/>
  <c r="G72" i="26"/>
  <c r="K72" i="26" s="1"/>
  <c r="I72" i="26"/>
  <c r="J72" i="26"/>
  <c r="G73" i="26"/>
  <c r="I73" i="26"/>
  <c r="J73" i="26"/>
  <c r="K73" i="26"/>
  <c r="G74" i="26"/>
  <c r="I74" i="26"/>
  <c r="J74" i="26"/>
  <c r="K74" i="26"/>
  <c r="G75" i="26"/>
  <c r="I75" i="26"/>
  <c r="K75" i="26" s="1"/>
  <c r="J75" i="26"/>
  <c r="G76" i="26"/>
  <c r="I76" i="26"/>
  <c r="J76" i="26"/>
  <c r="K76" i="26"/>
  <c r="G77" i="26"/>
  <c r="I77" i="26"/>
  <c r="J77" i="26"/>
  <c r="K77" i="26"/>
  <c r="G78" i="26"/>
  <c r="I78" i="26"/>
  <c r="K78" i="26" s="1"/>
  <c r="J78" i="26"/>
  <c r="G79" i="26"/>
  <c r="I79" i="26"/>
  <c r="J79" i="26"/>
  <c r="K79" i="26"/>
  <c r="G80" i="26"/>
  <c r="I80" i="26"/>
  <c r="J80" i="26"/>
  <c r="K80" i="26"/>
  <c r="G81" i="26"/>
  <c r="I81" i="26"/>
  <c r="K81" i="26" s="1"/>
  <c r="J81" i="26"/>
  <c r="G82" i="26"/>
  <c r="I82" i="26"/>
  <c r="J82" i="26"/>
  <c r="K82" i="26"/>
  <c r="G84" i="26"/>
  <c r="I84" i="26"/>
  <c r="J84" i="26"/>
  <c r="K84" i="26"/>
  <c r="G85" i="26"/>
  <c r="I85" i="26"/>
  <c r="K85" i="26" s="1"/>
  <c r="J85" i="26"/>
  <c r="G86" i="26"/>
  <c r="I86" i="26"/>
  <c r="J86" i="26"/>
  <c r="K86" i="26"/>
  <c r="G87" i="26"/>
  <c r="I87" i="26"/>
  <c r="J87" i="26"/>
  <c r="K87" i="26"/>
  <c r="G88" i="26"/>
  <c r="I88" i="26"/>
  <c r="K88" i="26" s="1"/>
  <c r="J88" i="26"/>
  <c r="G89" i="26"/>
  <c r="I89" i="26"/>
  <c r="J89" i="26"/>
  <c r="K89" i="26"/>
  <c r="G90" i="26"/>
  <c r="I90" i="26"/>
  <c r="J90" i="26"/>
  <c r="K90" i="26"/>
  <c r="G91" i="26"/>
  <c r="I91" i="26"/>
  <c r="K91" i="26" s="1"/>
  <c r="J91" i="26"/>
  <c r="G92" i="26"/>
  <c r="I92" i="26"/>
  <c r="J92" i="26"/>
  <c r="K92" i="26"/>
  <c r="G93" i="26"/>
  <c r="I93" i="26"/>
  <c r="J93" i="26"/>
  <c r="K93" i="26"/>
  <c r="G94" i="26"/>
  <c r="I94" i="26"/>
  <c r="K94" i="26" s="1"/>
  <c r="J94" i="26"/>
  <c r="D18" i="23" s="1"/>
  <c r="E18" i="23" s="1"/>
  <c r="G18" i="23" s="1"/>
  <c r="G95" i="26"/>
  <c r="I95" i="26"/>
  <c r="J95" i="26"/>
  <c r="K95" i="26"/>
  <c r="G96" i="26"/>
  <c r="I96" i="26"/>
  <c r="J96" i="26"/>
  <c r="K96" i="26"/>
  <c r="G97" i="26"/>
  <c r="I97" i="26"/>
  <c r="K97" i="26" s="1"/>
  <c r="J97" i="26"/>
  <c r="G98" i="26"/>
  <c r="I98" i="26"/>
  <c r="J98" i="26"/>
  <c r="K98" i="26"/>
  <c r="G99" i="26"/>
  <c r="I99" i="26"/>
  <c r="J99" i="26"/>
  <c r="K99" i="26"/>
  <c r="G100" i="26"/>
  <c r="I100" i="26"/>
  <c r="K100" i="26" s="1"/>
  <c r="J100" i="26"/>
  <c r="G102" i="26"/>
  <c r="I102" i="26"/>
  <c r="J102" i="26"/>
  <c r="D19" i="23" s="1"/>
  <c r="E19" i="23" s="1"/>
  <c r="G19" i="23" s="1"/>
  <c r="K102" i="26"/>
  <c r="G103" i="26"/>
  <c r="I103" i="26"/>
  <c r="J103" i="26"/>
  <c r="K103" i="26"/>
  <c r="G104" i="26"/>
  <c r="I104" i="26"/>
  <c r="K104" i="26" s="1"/>
  <c r="J104" i="26"/>
  <c r="D21" i="23" s="1"/>
  <c r="E21" i="23" s="1"/>
  <c r="G21" i="23" s="1"/>
  <c r="G105" i="26"/>
  <c r="I105" i="26"/>
  <c r="J105" i="26"/>
  <c r="K105" i="26"/>
  <c r="G106" i="26"/>
  <c r="I106" i="26"/>
  <c r="J106" i="26"/>
  <c r="K106" i="26"/>
  <c r="G107" i="26"/>
  <c r="I107" i="26"/>
  <c r="K107" i="26" s="1"/>
  <c r="J107" i="26"/>
  <c r="G108" i="26"/>
  <c r="I108" i="26"/>
  <c r="J108" i="26"/>
  <c r="K108" i="26"/>
  <c r="G109" i="26"/>
  <c r="I109" i="26"/>
  <c r="J109" i="26"/>
  <c r="K109" i="26"/>
  <c r="G110" i="26"/>
  <c r="I110" i="26"/>
  <c r="K110" i="26" s="1"/>
  <c r="J110" i="26"/>
  <c r="G111" i="26"/>
  <c r="I111" i="26"/>
  <c r="J111" i="26"/>
  <c r="K111" i="26"/>
  <c r="G112" i="26"/>
  <c r="I112" i="26"/>
  <c r="J112" i="26"/>
  <c r="K112" i="26"/>
  <c r="G113" i="26"/>
  <c r="I113" i="26"/>
  <c r="K113" i="26" s="1"/>
  <c r="J113" i="26"/>
  <c r="G114" i="26"/>
  <c r="I114" i="26"/>
  <c r="J114" i="26"/>
  <c r="K114" i="26"/>
  <c r="G115" i="26"/>
  <c r="I115" i="26"/>
  <c r="J115" i="26"/>
  <c r="D23" i="23" s="1"/>
  <c r="E23" i="23" s="1"/>
  <c r="G23" i="23" s="1"/>
  <c r="K115" i="26"/>
  <c r="G116" i="26"/>
  <c r="I116" i="26"/>
  <c r="K116" i="26" s="1"/>
  <c r="J116" i="26"/>
  <c r="D24" i="23" s="1"/>
  <c r="E24" i="23" s="1"/>
  <c r="G24" i="23" s="1"/>
  <c r="G117" i="26"/>
  <c r="I117" i="26"/>
  <c r="J117" i="26"/>
  <c r="D26" i="23" s="1"/>
  <c r="E26" i="23" s="1"/>
  <c r="G26" i="23" s="1"/>
  <c r="K117" i="26"/>
  <c r="G118" i="26"/>
  <c r="I118" i="26"/>
  <c r="J118" i="26"/>
  <c r="K118" i="26"/>
  <c r="G119" i="26"/>
  <c r="I119" i="26"/>
  <c r="K119" i="26" s="1"/>
  <c r="J119" i="26"/>
  <c r="D27" i="23" s="1"/>
  <c r="E27" i="23" s="1"/>
  <c r="G27" i="23" s="1"/>
  <c r="G120" i="26"/>
  <c r="I120" i="26"/>
  <c r="J120" i="26"/>
  <c r="D28" i="23" s="1"/>
  <c r="E28" i="23" s="1"/>
  <c r="G28" i="23" s="1"/>
  <c r="K120" i="26"/>
  <c r="G121" i="26"/>
  <c r="I121" i="26"/>
  <c r="J121" i="26"/>
  <c r="D29" i="23" s="1"/>
  <c r="E29" i="23" s="1"/>
  <c r="G29" i="23" s="1"/>
  <c r="K121" i="26"/>
  <c r="G122" i="26"/>
  <c r="I122" i="26"/>
  <c r="K122" i="26" s="1"/>
  <c r="J122" i="26"/>
  <c r="G123" i="26"/>
  <c r="I123" i="26"/>
  <c r="J123" i="26"/>
  <c r="K123" i="26"/>
  <c r="G124" i="26"/>
  <c r="I124" i="26"/>
  <c r="J124" i="26"/>
  <c r="K124" i="26"/>
  <c r="G125" i="26"/>
  <c r="I125" i="26"/>
  <c r="K125" i="26" s="1"/>
  <c r="J125" i="26"/>
  <c r="G126" i="26"/>
  <c r="I126" i="26"/>
  <c r="J126" i="26"/>
  <c r="K126" i="26"/>
  <c r="G127" i="26"/>
  <c r="I127" i="26"/>
  <c r="J127" i="26"/>
  <c r="K127" i="26"/>
  <c r="G128" i="26"/>
  <c r="I128" i="26"/>
  <c r="K128" i="26" s="1"/>
  <c r="J128" i="26"/>
  <c r="G130" i="26"/>
  <c r="I130" i="26"/>
  <c r="J130" i="26"/>
  <c r="K130" i="26"/>
  <c r="G131" i="26"/>
  <c r="I131" i="26"/>
  <c r="J131" i="26"/>
  <c r="K131" i="26"/>
  <c r="G132" i="26"/>
  <c r="I132" i="26"/>
  <c r="K132" i="26" s="1"/>
  <c r="J132" i="26"/>
  <c r="G133" i="26"/>
  <c r="I133" i="26"/>
  <c r="J133" i="26"/>
  <c r="K133" i="26"/>
  <c r="G134" i="26"/>
  <c r="I134" i="26"/>
  <c r="J134" i="26"/>
  <c r="D32" i="23" s="1"/>
  <c r="E32" i="23" s="1"/>
  <c r="G32" i="23" s="1"/>
  <c r="K134" i="26"/>
  <c r="G135" i="26"/>
  <c r="I135" i="26"/>
  <c r="K135" i="26" s="1"/>
  <c r="J135" i="26"/>
  <c r="G136" i="26"/>
  <c r="I136" i="26"/>
  <c r="J136" i="26"/>
  <c r="K136" i="26"/>
  <c r="G137" i="26"/>
  <c r="I137" i="26"/>
  <c r="J137" i="26"/>
  <c r="K137" i="26"/>
  <c r="G138" i="26"/>
  <c r="I138" i="26"/>
  <c r="K138" i="26" s="1"/>
  <c r="J138" i="26"/>
  <c r="G139" i="26"/>
  <c r="I139" i="26"/>
  <c r="J139" i="26"/>
  <c r="K139" i="26"/>
  <c r="G140" i="26"/>
  <c r="I140" i="26"/>
  <c r="J140" i="26"/>
  <c r="K140" i="26"/>
  <c r="G141" i="26"/>
  <c r="I141" i="26"/>
  <c r="K141" i="26" s="1"/>
  <c r="J141" i="26"/>
  <c r="G142" i="26"/>
  <c r="I142" i="26"/>
  <c r="J142" i="26"/>
  <c r="K142" i="26"/>
  <c r="G143" i="26"/>
  <c r="I143" i="26"/>
  <c r="J143" i="26"/>
  <c r="K143" i="26"/>
  <c r="G144" i="26"/>
  <c r="I144" i="26"/>
  <c r="K144" i="26" s="1"/>
  <c r="J144" i="26"/>
  <c r="G145" i="26"/>
  <c r="I145" i="26"/>
  <c r="J145" i="26"/>
  <c r="K145" i="26"/>
  <c r="G146" i="26"/>
  <c r="I146" i="26"/>
  <c r="J146" i="26"/>
  <c r="K146" i="26"/>
  <c r="G147" i="26"/>
  <c r="I147" i="26"/>
  <c r="K147" i="26" s="1"/>
  <c r="J147" i="26"/>
  <c r="G148" i="26"/>
  <c r="I148" i="26"/>
  <c r="J148" i="26"/>
  <c r="K148" i="26"/>
  <c r="G149" i="26"/>
  <c r="I149" i="26"/>
  <c r="J149" i="26"/>
  <c r="K149" i="26"/>
  <c r="G150" i="26"/>
  <c r="I150" i="26"/>
  <c r="K150" i="26" s="1"/>
  <c r="J150" i="26"/>
  <c r="G16" i="25"/>
  <c r="I16" i="25"/>
  <c r="J16" i="25"/>
  <c r="K16" i="25"/>
  <c r="G17" i="25"/>
  <c r="K17" i="25" s="1"/>
  <c r="I17" i="25"/>
  <c r="J17" i="25"/>
  <c r="G18" i="25"/>
  <c r="I18" i="25"/>
  <c r="J18" i="25"/>
  <c r="K18" i="25"/>
  <c r="G19" i="25"/>
  <c r="I19" i="25"/>
  <c r="J19" i="25"/>
  <c r="K19" i="25"/>
  <c r="G20" i="25"/>
  <c r="K20" i="25" s="1"/>
  <c r="I20" i="25"/>
  <c r="J20" i="25"/>
  <c r="G21" i="25"/>
  <c r="I21" i="25"/>
  <c r="J21" i="25"/>
  <c r="K21" i="25"/>
  <c r="G22" i="25"/>
  <c r="I22" i="25"/>
  <c r="J22" i="25"/>
  <c r="K22" i="25"/>
  <c r="G23" i="25"/>
  <c r="K23" i="25" s="1"/>
  <c r="I23" i="25"/>
  <c r="J23" i="25"/>
  <c r="G24" i="25"/>
  <c r="I24" i="25"/>
  <c r="J24" i="25"/>
  <c r="K24" i="25"/>
  <c r="G25" i="25"/>
  <c r="I25" i="25"/>
  <c r="J25" i="25"/>
  <c r="K25" i="25"/>
  <c r="G26" i="25"/>
  <c r="K26" i="25" s="1"/>
  <c r="I26" i="25"/>
  <c r="J26" i="25"/>
  <c r="G27" i="25"/>
  <c r="I27" i="25"/>
  <c r="J27" i="25"/>
  <c r="K27" i="25"/>
  <c r="G28" i="25"/>
  <c r="I28" i="25"/>
  <c r="J28" i="25"/>
  <c r="K28" i="25"/>
  <c r="G29" i="25"/>
  <c r="K29" i="25" s="1"/>
  <c r="I29" i="25"/>
  <c r="J29" i="25"/>
  <c r="G30" i="25"/>
  <c r="I30" i="25"/>
  <c r="J30" i="25"/>
  <c r="K30" i="25"/>
  <c r="G31" i="25"/>
  <c r="I31" i="25"/>
  <c r="J31" i="25"/>
  <c r="K31" i="25"/>
  <c r="G32" i="25"/>
  <c r="K32" i="25" s="1"/>
  <c r="I32" i="25"/>
  <c r="J32" i="25"/>
  <c r="G33" i="25"/>
  <c r="I33" i="25"/>
  <c r="J33" i="25"/>
  <c r="K33" i="25"/>
  <c r="G34" i="25"/>
  <c r="I34" i="25"/>
  <c r="J34" i="25"/>
  <c r="K34" i="25"/>
  <c r="G35" i="25"/>
  <c r="K35" i="25" s="1"/>
  <c r="I35" i="25"/>
  <c r="J35" i="25"/>
  <c r="G36" i="25"/>
  <c r="I36" i="25"/>
  <c r="J36" i="25"/>
  <c r="K36" i="25"/>
  <c r="G37" i="25"/>
  <c r="I37" i="25"/>
  <c r="J37" i="25"/>
  <c r="D44" i="23" s="1"/>
  <c r="E44" i="23" s="1"/>
  <c r="G44" i="23" s="1"/>
  <c r="K37" i="25"/>
  <c r="G39" i="25"/>
  <c r="K39" i="25" s="1"/>
  <c r="I39" i="25"/>
  <c r="J39" i="25"/>
  <c r="G40" i="25"/>
  <c r="I40" i="25"/>
  <c r="J40" i="25"/>
  <c r="K40" i="25"/>
  <c r="G41" i="25"/>
  <c r="I41" i="25"/>
  <c r="J41" i="25"/>
  <c r="K41" i="25"/>
  <c r="G42" i="25"/>
  <c r="K42" i="25" s="1"/>
  <c r="I42" i="25"/>
  <c r="J42" i="25"/>
  <c r="G43" i="25"/>
  <c r="I43" i="25"/>
  <c r="J43" i="25"/>
  <c r="K43" i="25"/>
  <c r="G44" i="25"/>
  <c r="I44" i="25"/>
  <c r="J44" i="25"/>
  <c r="K44" i="25"/>
  <c r="G45" i="25"/>
  <c r="K45" i="25" s="1"/>
  <c r="I45" i="25"/>
  <c r="J45" i="25"/>
  <c r="G46" i="25"/>
  <c r="I46" i="25"/>
  <c r="J46" i="25"/>
  <c r="K46" i="25"/>
  <c r="G47" i="25"/>
  <c r="I47" i="25"/>
  <c r="J47" i="25"/>
  <c r="K47" i="25"/>
  <c r="G48" i="25"/>
  <c r="K48" i="25" s="1"/>
  <c r="I48" i="25"/>
  <c r="J48" i="25"/>
  <c r="G49" i="25"/>
  <c r="I49" i="25"/>
  <c r="J49" i="25"/>
  <c r="K49" i="25"/>
  <c r="G50" i="25"/>
  <c r="I50" i="25"/>
  <c r="J50" i="25"/>
  <c r="K50" i="25"/>
  <c r="G51" i="25"/>
  <c r="K51" i="25" s="1"/>
  <c r="I51" i="25"/>
  <c r="J51" i="25"/>
  <c r="G52" i="25"/>
  <c r="I52" i="25"/>
  <c r="J52" i="25"/>
  <c r="K52" i="25"/>
  <c r="G53" i="25"/>
  <c r="I53" i="25"/>
  <c r="J53" i="25"/>
  <c r="K53" i="25"/>
  <c r="G54" i="25"/>
  <c r="K54" i="25" s="1"/>
  <c r="I54" i="25"/>
  <c r="J54" i="25"/>
  <c r="G55" i="25"/>
  <c r="I55" i="25"/>
  <c r="J55" i="25"/>
  <c r="K55" i="25"/>
  <c r="G56" i="25"/>
  <c r="I56" i="25"/>
  <c r="J56" i="25"/>
  <c r="K56" i="25"/>
  <c r="G57" i="25"/>
  <c r="K57" i="25" s="1"/>
  <c r="I57" i="25"/>
  <c r="J57" i="25"/>
  <c r="G58" i="25"/>
  <c r="I58" i="25"/>
  <c r="J58" i="25"/>
  <c r="K58" i="25"/>
  <c r="G59" i="25"/>
  <c r="I59" i="25"/>
  <c r="J59" i="25"/>
  <c r="K59" i="25"/>
  <c r="G60" i="25"/>
  <c r="K60" i="25" s="1"/>
  <c r="I60" i="25"/>
  <c r="J60" i="25"/>
  <c r="G61" i="25"/>
  <c r="I61" i="25"/>
  <c r="J61" i="25"/>
  <c r="K61" i="25"/>
  <c r="G62" i="25"/>
  <c r="I62" i="25"/>
  <c r="J62" i="25"/>
  <c r="K62" i="25"/>
  <c r="G63" i="25"/>
  <c r="K63" i="25" s="1"/>
  <c r="I63" i="25"/>
  <c r="J63" i="25"/>
  <c r="G64" i="25"/>
  <c r="I64" i="25"/>
  <c r="J64" i="25"/>
  <c r="K64" i="25"/>
  <c r="G65" i="25"/>
  <c r="I65" i="25"/>
  <c r="J65" i="25"/>
  <c r="K65" i="25"/>
  <c r="G66" i="25"/>
  <c r="K66" i="25" s="1"/>
  <c r="I66" i="25"/>
  <c r="J66" i="25"/>
  <c r="G67" i="25"/>
  <c r="I67" i="25"/>
  <c r="J67" i="25"/>
  <c r="K67" i="25"/>
  <c r="G68" i="25"/>
  <c r="I68" i="25"/>
  <c r="J68" i="25"/>
  <c r="K68" i="25"/>
  <c r="G69" i="25"/>
  <c r="K69" i="25" s="1"/>
  <c r="I69" i="25"/>
  <c r="J69" i="25"/>
  <c r="G70" i="25"/>
  <c r="I70" i="25"/>
  <c r="J70" i="25"/>
  <c r="K70" i="25"/>
  <c r="G71" i="25"/>
  <c r="I71" i="25"/>
  <c r="J71" i="25"/>
  <c r="K71" i="25"/>
  <c r="G73" i="25"/>
  <c r="K73" i="25" s="1"/>
  <c r="I73" i="25"/>
  <c r="J73" i="25"/>
  <c r="G74" i="25"/>
  <c r="I74" i="25"/>
  <c r="J74" i="25"/>
  <c r="K74" i="25"/>
  <c r="G75" i="25"/>
  <c r="I75" i="25"/>
  <c r="J75" i="25"/>
  <c r="K75" i="25"/>
  <c r="G76" i="25"/>
  <c r="K76" i="25" s="1"/>
  <c r="I76" i="25"/>
  <c r="J76" i="25"/>
  <c r="G77" i="25"/>
  <c r="I77" i="25"/>
  <c r="J77" i="25"/>
  <c r="K77" i="25"/>
  <c r="G78" i="25"/>
  <c r="I78" i="25"/>
  <c r="J78" i="25"/>
  <c r="K78" i="25"/>
  <c r="G79" i="25"/>
  <c r="K79" i="25" s="1"/>
  <c r="I79" i="25"/>
  <c r="J79" i="25"/>
  <c r="G80" i="25"/>
  <c r="I80" i="25"/>
  <c r="J80" i="25"/>
  <c r="D48" i="23" s="1"/>
  <c r="E48" i="23" s="1"/>
  <c r="G48" i="23" s="1"/>
  <c r="K80" i="25"/>
  <c r="G81" i="25"/>
  <c r="I81" i="25"/>
  <c r="J81" i="25"/>
  <c r="K81" i="25"/>
  <c r="G82" i="25"/>
  <c r="K82" i="25" s="1"/>
  <c r="I82" i="25"/>
  <c r="J82" i="25"/>
  <c r="G83" i="25"/>
  <c r="I83" i="25"/>
  <c r="J83" i="25"/>
  <c r="K83" i="25"/>
  <c r="G84" i="25"/>
  <c r="I84" i="25"/>
  <c r="J84" i="25"/>
  <c r="K84" i="25"/>
  <c r="G85" i="25"/>
  <c r="K85" i="25" s="1"/>
  <c r="I85" i="25"/>
  <c r="J85" i="25"/>
  <c r="G86" i="25"/>
  <c r="I86" i="25"/>
  <c r="J86" i="25"/>
  <c r="K86" i="25"/>
  <c r="G87" i="25"/>
  <c r="I87" i="25"/>
  <c r="J87" i="25"/>
  <c r="K87" i="25"/>
  <c r="G88" i="25"/>
  <c r="K88" i="25" s="1"/>
  <c r="I88" i="25"/>
  <c r="J88" i="25"/>
  <c r="G89" i="25"/>
  <c r="I89" i="25"/>
  <c r="J89" i="25"/>
  <c r="K89" i="25"/>
  <c r="G90" i="25"/>
  <c r="I90" i="25"/>
  <c r="J90" i="25"/>
  <c r="K90" i="25"/>
  <c r="G91" i="25"/>
  <c r="K91" i="25" s="1"/>
  <c r="I91" i="25"/>
  <c r="J91" i="25"/>
  <c r="G92" i="25"/>
  <c r="I92" i="25"/>
  <c r="J92" i="25"/>
  <c r="K92" i="25"/>
  <c r="G93" i="25"/>
  <c r="I93" i="25"/>
  <c r="J93" i="25"/>
  <c r="K93" i="25"/>
  <c r="G94" i="25"/>
  <c r="K94" i="25" s="1"/>
  <c r="I94" i="25"/>
  <c r="J94" i="25"/>
  <c r="G95" i="25"/>
  <c r="I95" i="25"/>
  <c r="J95" i="25"/>
  <c r="K95" i="25"/>
  <c r="G96" i="25"/>
  <c r="I96" i="25"/>
  <c r="J96" i="25"/>
  <c r="K96" i="25"/>
  <c r="G97" i="25"/>
  <c r="K97" i="25" s="1"/>
  <c r="I97" i="25"/>
  <c r="J97" i="25"/>
  <c r="G98" i="25"/>
  <c r="I98" i="25"/>
  <c r="J98" i="25"/>
  <c r="K98" i="25"/>
  <c r="G99" i="25"/>
  <c r="I99" i="25"/>
  <c r="J99" i="25"/>
  <c r="K99" i="25"/>
  <c r="G100" i="25"/>
  <c r="K100" i="25" s="1"/>
  <c r="I100" i="25"/>
  <c r="J100" i="25"/>
  <c r="G101" i="25"/>
  <c r="I101" i="25"/>
  <c r="J101" i="25"/>
  <c r="K101" i="25"/>
  <c r="G102" i="25"/>
  <c r="I102" i="25"/>
  <c r="J102" i="25"/>
  <c r="K102" i="25"/>
  <c r="G103" i="25"/>
  <c r="K103" i="25" s="1"/>
  <c r="I103" i="25"/>
  <c r="J103" i="25"/>
  <c r="G104" i="25"/>
  <c r="I104" i="25"/>
  <c r="J104" i="25"/>
  <c r="K104" i="25"/>
  <c r="G105" i="25"/>
  <c r="I105" i="25"/>
  <c r="J105" i="25"/>
  <c r="K105" i="25"/>
  <c r="G106" i="25"/>
  <c r="K106" i="25" s="1"/>
  <c r="I106" i="25"/>
  <c r="J106" i="25"/>
  <c r="G107" i="25"/>
  <c r="I107" i="25"/>
  <c r="J107" i="25"/>
  <c r="K107" i="25"/>
  <c r="G108" i="25"/>
  <c r="I108" i="25"/>
  <c r="J108" i="25"/>
  <c r="K108" i="25"/>
  <c r="G109" i="25"/>
  <c r="K109" i="25" s="1"/>
  <c r="I109" i="25"/>
  <c r="J109" i="25"/>
  <c r="G110" i="25"/>
  <c r="I110" i="25"/>
  <c r="J110" i="25"/>
  <c r="D49" i="23" s="1"/>
  <c r="E49" i="23" s="1"/>
  <c r="G49" i="23" s="1"/>
  <c r="K110" i="25"/>
  <c r="G111" i="25"/>
  <c r="I111" i="25"/>
  <c r="J111" i="25"/>
  <c r="K111" i="25"/>
  <c r="G112" i="25"/>
  <c r="K112" i="25" s="1"/>
  <c r="I112" i="25"/>
  <c r="J112" i="25"/>
  <c r="G113" i="25"/>
  <c r="I113" i="25"/>
  <c r="J113" i="25"/>
  <c r="K113" i="25"/>
  <c r="G114" i="25"/>
  <c r="I114" i="25"/>
  <c r="J114" i="25"/>
  <c r="K114" i="25"/>
  <c r="G115" i="25"/>
  <c r="K115" i="25" s="1"/>
  <c r="I115" i="25"/>
  <c r="J115" i="25"/>
  <c r="G116" i="25"/>
  <c r="I116" i="25"/>
  <c r="J116" i="25"/>
  <c r="K116" i="25"/>
  <c r="G117" i="25"/>
  <c r="I117" i="25"/>
  <c r="J117" i="25"/>
  <c r="K117" i="25"/>
  <c r="G118" i="25"/>
  <c r="K118" i="25" s="1"/>
  <c r="I118" i="25"/>
  <c r="J118" i="25"/>
  <c r="G119" i="25"/>
  <c r="I119" i="25"/>
  <c r="J119" i="25"/>
  <c r="K119" i="25"/>
  <c r="G120" i="25"/>
  <c r="I120" i="25"/>
  <c r="J120" i="25"/>
  <c r="K120" i="25"/>
  <c r="G121" i="25"/>
  <c r="K121" i="25" s="1"/>
  <c r="I121" i="25"/>
  <c r="J121" i="25"/>
  <c r="G122" i="25"/>
  <c r="I122" i="25"/>
  <c r="J122" i="25"/>
  <c r="K122" i="25"/>
  <c r="G123" i="25"/>
  <c r="I123" i="25"/>
  <c r="J123" i="25"/>
  <c r="K123" i="25"/>
  <c r="G124" i="25"/>
  <c r="K124" i="25" s="1"/>
  <c r="I124" i="25"/>
  <c r="J124" i="25"/>
  <c r="G125" i="25"/>
  <c r="I125" i="25"/>
  <c r="J125" i="25"/>
  <c r="K125" i="25"/>
  <c r="G126" i="25"/>
  <c r="I126" i="25"/>
  <c r="J126" i="25"/>
  <c r="K126" i="25"/>
  <c r="G127" i="25"/>
  <c r="K127" i="25" s="1"/>
  <c r="I127" i="25"/>
  <c r="J127" i="25"/>
  <c r="G129" i="25"/>
  <c r="I129" i="25"/>
  <c r="J129" i="25"/>
  <c r="K129" i="25"/>
  <c r="G130" i="25"/>
  <c r="I130" i="25"/>
  <c r="J130" i="25"/>
  <c r="K130" i="25"/>
  <c r="G131" i="25"/>
  <c r="K131" i="25" s="1"/>
  <c r="I131" i="25"/>
  <c r="J131" i="25"/>
  <c r="G132" i="25"/>
  <c r="I132" i="25"/>
  <c r="J132" i="25"/>
  <c r="K132" i="25"/>
  <c r="G133" i="25"/>
  <c r="I133" i="25"/>
  <c r="J133" i="25"/>
  <c r="K133" i="25"/>
  <c r="G134" i="25"/>
  <c r="K134" i="25" s="1"/>
  <c r="I134" i="25"/>
  <c r="J134" i="25"/>
  <c r="G135" i="25"/>
  <c r="I135" i="25"/>
  <c r="J135" i="25"/>
  <c r="K135" i="25"/>
  <c r="G136" i="25"/>
  <c r="I136" i="25"/>
  <c r="J136" i="25"/>
  <c r="K136" i="25"/>
  <c r="G137" i="25"/>
  <c r="K137" i="25" s="1"/>
  <c r="I137" i="25"/>
  <c r="J137" i="25"/>
  <c r="G138" i="25"/>
  <c r="I138" i="25"/>
  <c r="J138" i="25"/>
  <c r="K138" i="25"/>
  <c r="G139" i="25"/>
  <c r="I139" i="25"/>
  <c r="J139" i="25"/>
  <c r="K139" i="25"/>
  <c r="G140" i="25"/>
  <c r="K140" i="25" s="1"/>
  <c r="I140" i="25"/>
  <c r="J140" i="25"/>
  <c r="G141" i="25"/>
  <c r="I141" i="25"/>
  <c r="J141" i="25"/>
  <c r="K141" i="25"/>
  <c r="G142" i="25"/>
  <c r="I142" i="25"/>
  <c r="J142" i="25"/>
  <c r="K142" i="25"/>
  <c r="G143" i="25"/>
  <c r="K143" i="25" s="1"/>
  <c r="I143" i="25"/>
  <c r="J143" i="25"/>
  <c r="G144" i="25"/>
  <c r="I144" i="25"/>
  <c r="J144" i="25"/>
  <c r="K144" i="25"/>
  <c r="G145" i="25"/>
  <c r="I145" i="25"/>
  <c r="J145" i="25"/>
  <c r="K145" i="25"/>
  <c r="G146" i="25"/>
  <c r="K146" i="25" s="1"/>
  <c r="I146" i="25"/>
  <c r="J146" i="25"/>
  <c r="G147" i="25"/>
  <c r="I147" i="25"/>
  <c r="J147" i="25"/>
  <c r="K147" i="25"/>
  <c r="G148" i="25"/>
  <c r="I148" i="25"/>
  <c r="J148" i="25"/>
  <c r="K148" i="25"/>
  <c r="G149" i="25"/>
  <c r="K149" i="25" s="1"/>
  <c r="I149" i="25"/>
  <c r="J149" i="25"/>
  <c r="G150" i="25"/>
  <c r="I150" i="25"/>
  <c r="J150" i="25"/>
  <c r="K150" i="25"/>
  <c r="G151" i="25"/>
  <c r="I151" i="25"/>
  <c r="J151" i="25"/>
  <c r="K151" i="25"/>
  <c r="G152" i="25"/>
  <c r="K152" i="25" s="1"/>
  <c r="I152" i="25"/>
  <c r="J152" i="25"/>
  <c r="G153" i="25"/>
  <c r="I153" i="25"/>
  <c r="J153" i="25"/>
  <c r="K153" i="25"/>
  <c r="G154" i="25"/>
  <c r="I154" i="25"/>
  <c r="J154" i="25"/>
  <c r="D50" i="23" s="1"/>
  <c r="E50" i="23" s="1"/>
  <c r="G50" i="23" s="1"/>
  <c r="K154" i="25"/>
  <c r="G155" i="25"/>
  <c r="K155" i="25" s="1"/>
  <c r="I155" i="25"/>
  <c r="J155" i="25"/>
  <c r="G156" i="25"/>
  <c r="I156" i="25"/>
  <c r="J156" i="25"/>
  <c r="K156" i="25"/>
  <c r="G157" i="25"/>
  <c r="I157" i="25"/>
  <c r="J157" i="25"/>
  <c r="K157" i="25"/>
  <c r="G158" i="25"/>
  <c r="K158" i="25" s="1"/>
  <c r="I158" i="25"/>
  <c r="J158" i="25"/>
  <c r="G159" i="25"/>
  <c r="I159" i="25"/>
  <c r="J159" i="25"/>
  <c r="K159" i="25"/>
  <c r="G160" i="25"/>
  <c r="I160" i="25"/>
  <c r="J160" i="25"/>
  <c r="K160" i="25"/>
  <c r="G161" i="25"/>
  <c r="K161" i="25" s="1"/>
  <c r="I161" i="25"/>
  <c r="J161" i="25"/>
  <c r="G162" i="25"/>
  <c r="I162" i="25"/>
  <c r="J162" i="25"/>
  <c r="K162" i="25"/>
  <c r="G163" i="25"/>
  <c r="I163" i="25"/>
  <c r="J163" i="25"/>
  <c r="K163" i="25"/>
  <c r="G164" i="25"/>
  <c r="K164" i="25" s="1"/>
  <c r="I164" i="25"/>
  <c r="J164" i="25"/>
  <c r="G165" i="25"/>
  <c r="I165" i="25"/>
  <c r="J165" i="25"/>
  <c r="K165" i="25"/>
  <c r="G166" i="25"/>
  <c r="I166" i="25"/>
  <c r="J166" i="25"/>
  <c r="K166" i="25"/>
  <c r="G167" i="25"/>
  <c r="K167" i="25" s="1"/>
  <c r="I167" i="25"/>
  <c r="J167" i="25"/>
  <c r="G168" i="25"/>
  <c r="I168" i="25"/>
  <c r="J168" i="25"/>
  <c r="K168" i="25"/>
  <c r="G169" i="25"/>
  <c r="I169" i="25"/>
  <c r="J169" i="25"/>
  <c r="K169" i="25"/>
  <c r="G170" i="25"/>
  <c r="K170" i="25" s="1"/>
  <c r="I170" i="25"/>
  <c r="J170" i="25"/>
  <c r="G171" i="25"/>
  <c r="I171" i="25"/>
  <c r="J171" i="25"/>
  <c r="K171" i="25"/>
  <c r="G172" i="25"/>
  <c r="I172" i="25"/>
  <c r="J172" i="25"/>
  <c r="K172" i="25"/>
  <c r="G173" i="25"/>
  <c r="K173" i="25" s="1"/>
  <c r="I173" i="25"/>
  <c r="J173" i="25"/>
  <c r="G175" i="25"/>
  <c r="I175" i="25"/>
  <c r="J175" i="25"/>
  <c r="K175" i="25"/>
  <c r="G176" i="25"/>
  <c r="I176" i="25"/>
  <c r="J176" i="25"/>
  <c r="K176" i="25"/>
  <c r="G177" i="25"/>
  <c r="K177" i="25" s="1"/>
  <c r="I177" i="25"/>
  <c r="J177" i="25"/>
  <c r="G179" i="25"/>
  <c r="I179" i="25"/>
  <c r="J179" i="25"/>
  <c r="K179" i="25"/>
  <c r="G180" i="25"/>
  <c r="I180" i="25"/>
  <c r="J180" i="25"/>
  <c r="K180" i="25"/>
  <c r="G181" i="25"/>
  <c r="K181" i="25" s="1"/>
  <c r="I181" i="25"/>
  <c r="J181" i="25"/>
  <c r="G182" i="25"/>
  <c r="I182" i="25"/>
  <c r="J182" i="25"/>
  <c r="K182" i="25"/>
  <c r="G183" i="25"/>
  <c r="I183" i="25"/>
  <c r="J183" i="25"/>
  <c r="K183" i="25"/>
  <c r="G184" i="25"/>
  <c r="K184" i="25" s="1"/>
  <c r="I184" i="25"/>
  <c r="J184" i="25"/>
  <c r="G185" i="25"/>
  <c r="I185" i="25"/>
  <c r="J185" i="25"/>
  <c r="K185" i="25"/>
  <c r="G186" i="25"/>
  <c r="I186" i="25"/>
  <c r="J186" i="25"/>
  <c r="K186" i="25"/>
  <c r="G187" i="25"/>
  <c r="K187" i="25" s="1"/>
  <c r="I187" i="25"/>
  <c r="J187" i="25"/>
  <c r="G188" i="25"/>
  <c r="I188" i="25"/>
  <c r="J188" i="25"/>
  <c r="K188" i="25"/>
  <c r="G189" i="25"/>
  <c r="I189" i="25"/>
  <c r="J189" i="25"/>
  <c r="K189" i="25"/>
  <c r="G190" i="25"/>
  <c r="K190" i="25" s="1"/>
  <c r="I190" i="25"/>
  <c r="J190" i="25"/>
  <c r="G191" i="25"/>
  <c r="I191" i="25"/>
  <c r="J191" i="25"/>
  <c r="K191" i="25"/>
  <c r="G192" i="25"/>
  <c r="I192" i="25"/>
  <c r="J192" i="25"/>
  <c r="K192" i="25"/>
  <c r="G193" i="25"/>
  <c r="K193" i="25" s="1"/>
  <c r="I193" i="25"/>
  <c r="J193" i="25"/>
  <c r="G195" i="25"/>
  <c r="I195" i="25"/>
  <c r="J195" i="25"/>
  <c r="K195" i="25"/>
  <c r="G196" i="25"/>
  <c r="I196" i="25"/>
  <c r="J196" i="25"/>
  <c r="K196" i="25"/>
  <c r="E16" i="24"/>
  <c r="F16" i="24" s="1"/>
  <c r="E17" i="24"/>
  <c r="F17" i="24"/>
  <c r="E18" i="24"/>
  <c r="F18" i="24"/>
  <c r="D27" i="24"/>
  <c r="D28" i="24"/>
  <c r="E33" i="24"/>
  <c r="E34" i="24"/>
  <c r="D6" i="23"/>
  <c r="E6" i="23" s="1"/>
  <c r="G6" i="23" s="1"/>
  <c r="D7" i="23"/>
  <c r="E7" i="23"/>
  <c r="G7" i="23" s="1"/>
  <c r="D12" i="23"/>
  <c r="E12" i="23" s="1"/>
  <c r="G12" i="23" s="1"/>
  <c r="D15" i="23"/>
  <c r="E15" i="23"/>
  <c r="G15" i="23" s="1"/>
  <c r="D17" i="23"/>
  <c r="E17" i="23"/>
  <c r="G17" i="23" s="1"/>
  <c r="D20" i="23"/>
  <c r="E20" i="23" s="1"/>
  <c r="G20" i="23" s="1"/>
  <c r="D22" i="23"/>
  <c r="E22" i="23" s="1"/>
  <c r="G22" i="23" s="1"/>
  <c r="D25" i="23"/>
  <c r="E25" i="23"/>
  <c r="G25" i="23" s="1"/>
  <c r="D30" i="23"/>
  <c r="E30" i="23" s="1"/>
  <c r="G30" i="23" s="1"/>
  <c r="D31" i="23"/>
  <c r="E31" i="23"/>
  <c r="G31" i="23" s="1"/>
  <c r="D34" i="23"/>
  <c r="E34" i="23"/>
  <c r="G34" i="23"/>
  <c r="D35" i="23"/>
  <c r="E35" i="23"/>
  <c r="G35" i="23"/>
  <c r="D36" i="23"/>
  <c r="E36" i="23" s="1"/>
  <c r="G36" i="23" s="1"/>
  <c r="D37" i="23"/>
  <c r="E37" i="23" s="1"/>
  <c r="G37" i="23" s="1"/>
  <c r="D38" i="23"/>
  <c r="E38" i="23"/>
  <c r="G38" i="23" s="1"/>
  <c r="D39" i="23"/>
  <c r="E39" i="23" s="1"/>
  <c r="G39" i="23" s="1"/>
  <c r="D40" i="23"/>
  <c r="E40" i="23" s="1"/>
  <c r="G40" i="23" s="1"/>
  <c r="D41" i="23"/>
  <c r="E41" i="23" s="1"/>
  <c r="G41" i="23" s="1"/>
  <c r="D42" i="23"/>
  <c r="E42" i="23"/>
  <c r="G42" i="23"/>
  <c r="D43" i="23"/>
  <c r="E43" i="23" s="1"/>
  <c r="G43" i="23" s="1"/>
  <c r="D45" i="23"/>
  <c r="E45" i="23"/>
  <c r="G45" i="23"/>
  <c r="D46" i="23"/>
  <c r="E46" i="23"/>
  <c r="G46" i="23" s="1"/>
  <c r="D47" i="23"/>
  <c r="E47" i="23"/>
  <c r="G47" i="23" s="1"/>
  <c r="D51" i="23"/>
  <c r="E51" i="23" s="1"/>
  <c r="G51" i="23" s="1"/>
  <c r="D52" i="23"/>
  <c r="E52" i="23" s="1"/>
  <c r="G52" i="23" s="1"/>
  <c r="E53" i="23" l="1"/>
  <c r="G53" i="23"/>
  <c r="K41" i="11" l="1"/>
  <c r="J41" i="11"/>
  <c r="H41" i="11"/>
  <c r="K40" i="11"/>
  <c r="J40" i="11"/>
  <c r="H40" i="11"/>
  <c r="K38" i="11"/>
  <c r="J38" i="11"/>
  <c r="H38" i="11"/>
  <c r="L38" i="11" s="1"/>
  <c r="K37" i="11"/>
  <c r="J37" i="11"/>
  <c r="H37" i="11"/>
  <c r="K36" i="11"/>
  <c r="J36" i="11"/>
  <c r="H36" i="11"/>
  <c r="K35" i="11"/>
  <c r="J35" i="11"/>
  <c r="H35" i="11"/>
  <c r="L35" i="11" s="1"/>
  <c r="K34" i="11"/>
  <c r="J34" i="11"/>
  <c r="H34" i="11"/>
  <c r="K32" i="11"/>
  <c r="J32" i="11"/>
  <c r="H32" i="11"/>
  <c r="K31" i="11"/>
  <c r="J31" i="11"/>
  <c r="H31" i="11"/>
  <c r="L31" i="11" s="1"/>
  <c r="K30" i="11"/>
  <c r="J30" i="11"/>
  <c r="H30" i="11"/>
  <c r="K29" i="11"/>
  <c r="J29" i="11"/>
  <c r="H29" i="11"/>
  <c r="K27" i="11"/>
  <c r="J27" i="11"/>
  <c r="H27" i="11"/>
  <c r="L27" i="11" s="1"/>
  <c r="K26" i="11"/>
  <c r="J26" i="11"/>
  <c r="H26" i="11"/>
  <c r="K25" i="11"/>
  <c r="J25" i="11"/>
  <c r="H25" i="11"/>
  <c r="K24" i="11"/>
  <c r="J24" i="11"/>
  <c r="H24" i="11"/>
  <c r="L24" i="11" s="1"/>
  <c r="K22" i="11"/>
  <c r="J22" i="11"/>
  <c r="H22" i="11"/>
  <c r="K21" i="11"/>
  <c r="J21" i="11"/>
  <c r="H21" i="11"/>
  <c r="K20" i="11"/>
  <c r="J20" i="11"/>
  <c r="H20" i="11"/>
  <c r="L20" i="11" s="1"/>
  <c r="K18" i="11"/>
  <c r="J18" i="11"/>
  <c r="H18" i="11"/>
  <c r="K17" i="11"/>
  <c r="J17" i="11"/>
  <c r="L17" i="11" s="1"/>
  <c r="H17" i="11"/>
  <c r="K16" i="11"/>
  <c r="J16" i="11"/>
  <c r="H16" i="11"/>
  <c r="L16" i="11" s="1"/>
  <c r="H43" i="22"/>
  <c r="J43" i="22"/>
  <c r="L43" i="22" s="1"/>
  <c r="K43" i="22"/>
  <c r="L40" i="11" l="1"/>
  <c r="L41" i="11"/>
  <c r="L36" i="11"/>
  <c r="L37" i="11"/>
  <c r="L34" i="11"/>
  <c r="L32" i="11"/>
  <c r="L29" i="11"/>
  <c r="L30" i="11"/>
  <c r="L26" i="11"/>
  <c r="L25" i="11"/>
  <c r="L22" i="11"/>
  <c r="L21" i="11"/>
  <c r="L18" i="11"/>
  <c r="K161" i="5"/>
  <c r="J161" i="5"/>
  <c r="H161" i="5"/>
  <c r="L161" i="5" s="1"/>
  <c r="K160" i="5"/>
  <c r="J160" i="5"/>
  <c r="H160" i="5"/>
  <c r="L160" i="5" s="1"/>
  <c r="K158" i="5"/>
  <c r="J158" i="5"/>
  <c r="H158" i="5"/>
  <c r="L158" i="5" s="1"/>
  <c r="K157" i="5"/>
  <c r="J157" i="5"/>
  <c r="H157" i="5"/>
  <c r="K156" i="5"/>
  <c r="J156" i="5"/>
  <c r="H156" i="5"/>
  <c r="L156" i="5" s="1"/>
  <c r="K155" i="5"/>
  <c r="J155" i="5"/>
  <c r="H155" i="5"/>
  <c r="L155" i="5" s="1"/>
  <c r="K154" i="5"/>
  <c r="J154" i="5"/>
  <c r="H154" i="5"/>
  <c r="L154" i="5" s="1"/>
  <c r="L153" i="5"/>
  <c r="K153" i="5"/>
  <c r="J153" i="5"/>
  <c r="H153" i="5"/>
  <c r="K152" i="5"/>
  <c r="J152" i="5"/>
  <c r="H152" i="5"/>
  <c r="L152" i="5" s="1"/>
  <c r="K150" i="5"/>
  <c r="J150" i="5"/>
  <c r="H150" i="5"/>
  <c r="K149" i="5"/>
  <c r="J149" i="5"/>
  <c r="L149" i="5" s="1"/>
  <c r="H149" i="5"/>
  <c r="K148" i="5"/>
  <c r="J148" i="5"/>
  <c r="H148" i="5"/>
  <c r="L148" i="5" s="1"/>
  <c r="K147" i="5"/>
  <c r="J147" i="5"/>
  <c r="H147" i="5"/>
  <c r="L147" i="5" s="1"/>
  <c r="L146" i="5"/>
  <c r="K146" i="5"/>
  <c r="J146" i="5"/>
  <c r="H146" i="5"/>
  <c r="K145" i="5"/>
  <c r="J145" i="5"/>
  <c r="H145" i="5"/>
  <c r="L145" i="5" s="1"/>
  <c r="K144" i="5"/>
  <c r="J144" i="5"/>
  <c r="H144" i="5"/>
  <c r="L144" i="5" s="1"/>
  <c r="K142" i="5"/>
  <c r="J142" i="5"/>
  <c r="L142" i="5" s="1"/>
  <c r="H142" i="5"/>
  <c r="K141" i="5"/>
  <c r="J141" i="5"/>
  <c r="H141" i="5"/>
  <c r="L141" i="5" s="1"/>
  <c r="K140" i="5"/>
  <c r="J140" i="5"/>
  <c r="H140" i="5"/>
  <c r="L140" i="5" s="1"/>
  <c r="K139" i="5"/>
  <c r="J139" i="5"/>
  <c r="H139" i="5"/>
  <c r="L139" i="5" s="1"/>
  <c r="K138" i="5"/>
  <c r="J138" i="5"/>
  <c r="H138" i="5"/>
  <c r="L138" i="5" s="1"/>
  <c r="K137" i="5"/>
  <c r="J137" i="5"/>
  <c r="H137" i="5"/>
  <c r="K136" i="5"/>
  <c r="J136" i="5"/>
  <c r="H136" i="5"/>
  <c r="L136" i="5" s="1"/>
  <c r="K134" i="5"/>
  <c r="J134" i="5"/>
  <c r="H134" i="5"/>
  <c r="L134" i="5" s="1"/>
  <c r="K133" i="5"/>
  <c r="J133" i="5"/>
  <c r="H133" i="5"/>
  <c r="L133" i="5" s="1"/>
  <c r="L132" i="5"/>
  <c r="K132" i="5"/>
  <c r="J132" i="5"/>
  <c r="H132" i="5"/>
  <c r="K131" i="5"/>
  <c r="J131" i="5"/>
  <c r="H131" i="5"/>
  <c r="L131" i="5" s="1"/>
  <c r="K130" i="5"/>
  <c r="J130" i="5"/>
  <c r="H130" i="5"/>
  <c r="K129" i="5"/>
  <c r="J129" i="5"/>
  <c r="L129" i="5" s="1"/>
  <c r="H129" i="5"/>
  <c r="K128" i="5"/>
  <c r="J128" i="5"/>
  <c r="H128" i="5"/>
  <c r="L128" i="5" s="1"/>
  <c r="K126" i="5"/>
  <c r="J126" i="5"/>
  <c r="H126" i="5"/>
  <c r="L126" i="5" s="1"/>
  <c r="L125" i="5"/>
  <c r="K125" i="5"/>
  <c r="J125" i="5"/>
  <c r="H125" i="5"/>
  <c r="K124" i="5"/>
  <c r="J124" i="5"/>
  <c r="H124" i="5"/>
  <c r="L124" i="5" s="1"/>
  <c r="K123" i="5"/>
  <c r="J123" i="5"/>
  <c r="H123" i="5"/>
  <c r="L123" i="5" s="1"/>
  <c r="K122" i="5"/>
  <c r="J122" i="5"/>
  <c r="L122" i="5" s="1"/>
  <c r="H122" i="5"/>
  <c r="K121" i="5"/>
  <c r="J121" i="5"/>
  <c r="H121" i="5"/>
  <c r="L121" i="5" s="1"/>
  <c r="K120" i="5"/>
  <c r="J120" i="5"/>
  <c r="H120" i="5"/>
  <c r="L120" i="5" s="1"/>
  <c r="K118" i="5"/>
  <c r="J118" i="5"/>
  <c r="H118" i="5"/>
  <c r="L118" i="5" s="1"/>
  <c r="K117" i="5"/>
  <c r="J117" i="5"/>
  <c r="H117" i="5"/>
  <c r="L117" i="5" s="1"/>
  <c r="K116" i="5"/>
  <c r="J116" i="5"/>
  <c r="H116" i="5"/>
  <c r="K115" i="5"/>
  <c r="J115" i="5"/>
  <c r="H115" i="5"/>
  <c r="L115" i="5" s="1"/>
  <c r="K114" i="5"/>
  <c r="J114" i="5"/>
  <c r="H114" i="5"/>
  <c r="L114" i="5" s="1"/>
  <c r="K113" i="5"/>
  <c r="J113" i="5"/>
  <c r="H113" i="5"/>
  <c r="L113" i="5" s="1"/>
  <c r="L112" i="5"/>
  <c r="K112" i="5"/>
  <c r="J112" i="5"/>
  <c r="H112" i="5"/>
  <c r="K110" i="5"/>
  <c r="J110" i="5"/>
  <c r="H110" i="5"/>
  <c r="L110" i="5" s="1"/>
  <c r="K108" i="5"/>
  <c r="J108" i="5"/>
  <c r="H108" i="5"/>
  <c r="K107" i="5"/>
  <c r="J107" i="5"/>
  <c r="L107" i="5" s="1"/>
  <c r="H107" i="5"/>
  <c r="K106" i="5"/>
  <c r="J106" i="5"/>
  <c r="H106" i="5"/>
  <c r="L106" i="5" s="1"/>
  <c r="K105" i="5"/>
  <c r="J105" i="5"/>
  <c r="H105" i="5"/>
  <c r="L105" i="5" s="1"/>
  <c r="L104" i="5"/>
  <c r="K104" i="5"/>
  <c r="J104" i="5"/>
  <c r="H104" i="5"/>
  <c r="K102" i="5"/>
  <c r="J102" i="5"/>
  <c r="H102" i="5"/>
  <c r="L102" i="5" s="1"/>
  <c r="K101" i="5"/>
  <c r="J101" i="5"/>
  <c r="H101" i="5"/>
  <c r="L101" i="5" s="1"/>
  <c r="K99" i="5"/>
  <c r="J99" i="5"/>
  <c r="L99" i="5" s="1"/>
  <c r="H99" i="5"/>
  <c r="K98" i="5"/>
  <c r="J98" i="5"/>
  <c r="H98" i="5"/>
  <c r="L98" i="5" s="1"/>
  <c r="K97" i="5"/>
  <c r="J97" i="5"/>
  <c r="H97" i="5"/>
  <c r="L97" i="5" s="1"/>
  <c r="K96" i="5"/>
  <c r="J96" i="5"/>
  <c r="H96" i="5"/>
  <c r="L96" i="5" s="1"/>
  <c r="K95" i="5"/>
  <c r="J95" i="5"/>
  <c r="H95" i="5"/>
  <c r="L95" i="5" s="1"/>
  <c r="K93" i="5"/>
  <c r="J93" i="5"/>
  <c r="H93" i="5"/>
  <c r="K92" i="5"/>
  <c r="J92" i="5"/>
  <c r="H92" i="5"/>
  <c r="L92" i="5" s="1"/>
  <c r="K91" i="5"/>
  <c r="J91" i="5"/>
  <c r="H91" i="5"/>
  <c r="L91" i="5" s="1"/>
  <c r="K90" i="5"/>
  <c r="J90" i="5"/>
  <c r="H90" i="5"/>
  <c r="L90" i="5" s="1"/>
  <c r="L89" i="5"/>
  <c r="K89" i="5"/>
  <c r="J89" i="5"/>
  <c r="H89" i="5"/>
  <c r="K88" i="5"/>
  <c r="J88" i="5"/>
  <c r="H88" i="5"/>
  <c r="L88" i="5" s="1"/>
  <c r="K87" i="5"/>
  <c r="J87" i="5"/>
  <c r="H87" i="5"/>
  <c r="K86" i="5"/>
  <c r="J86" i="5"/>
  <c r="L86" i="5" s="1"/>
  <c r="H86" i="5"/>
  <c r="K84" i="5"/>
  <c r="J84" i="5"/>
  <c r="H84" i="5"/>
  <c r="L84" i="5" s="1"/>
  <c r="K83" i="5"/>
  <c r="J83" i="5"/>
  <c r="H83" i="5"/>
  <c r="L83" i="5" s="1"/>
  <c r="L81" i="5"/>
  <c r="K81" i="5"/>
  <c r="J81" i="5"/>
  <c r="H81" i="5"/>
  <c r="K80" i="5"/>
  <c r="J80" i="5"/>
  <c r="H80" i="5"/>
  <c r="L80" i="5" s="1"/>
  <c r="K78" i="5"/>
  <c r="J78" i="5"/>
  <c r="H78" i="5"/>
  <c r="L78" i="5" s="1"/>
  <c r="K77" i="5"/>
  <c r="J77" i="5"/>
  <c r="L77" i="5" s="1"/>
  <c r="H77" i="5"/>
  <c r="K76" i="5"/>
  <c r="J76" i="5"/>
  <c r="H76" i="5"/>
  <c r="L76" i="5" s="1"/>
  <c r="K74" i="5"/>
  <c r="J74" i="5"/>
  <c r="H74" i="5"/>
  <c r="L74" i="5" s="1"/>
  <c r="K73" i="5"/>
  <c r="J73" i="5"/>
  <c r="H73" i="5"/>
  <c r="L73" i="5" s="1"/>
  <c r="K72" i="5"/>
  <c r="J72" i="5"/>
  <c r="H72" i="5"/>
  <c r="L72" i="5" s="1"/>
  <c r="K71" i="5"/>
  <c r="J71" i="5"/>
  <c r="H71" i="5"/>
  <c r="K69" i="5"/>
  <c r="J69" i="5"/>
  <c r="H69" i="5"/>
  <c r="L69" i="5" s="1"/>
  <c r="K68" i="5"/>
  <c r="J68" i="5"/>
  <c r="H68" i="5"/>
  <c r="L68" i="5" s="1"/>
  <c r="K67" i="5"/>
  <c r="J67" i="5"/>
  <c r="H67" i="5"/>
  <c r="L67" i="5" s="1"/>
  <c r="L66" i="5"/>
  <c r="K66" i="5"/>
  <c r="J66" i="5"/>
  <c r="H66" i="5"/>
  <c r="K64" i="5"/>
  <c r="J64" i="5"/>
  <c r="H64" i="5"/>
  <c r="L64" i="5" s="1"/>
  <c r="K63" i="5"/>
  <c r="J63" i="5"/>
  <c r="H63" i="5"/>
  <c r="K61" i="5"/>
  <c r="J61" i="5"/>
  <c r="L61" i="5" s="1"/>
  <c r="H61" i="5"/>
  <c r="K60" i="5"/>
  <c r="J60" i="5"/>
  <c r="H60" i="5"/>
  <c r="L60" i="5" s="1"/>
  <c r="K58" i="5"/>
  <c r="J58" i="5"/>
  <c r="H58" i="5"/>
  <c r="L58" i="5" s="1"/>
  <c r="L57" i="5"/>
  <c r="K57" i="5"/>
  <c r="J57" i="5"/>
  <c r="H57" i="5"/>
  <c r="K55" i="5"/>
  <c r="J55" i="5"/>
  <c r="H55" i="5"/>
  <c r="L55" i="5" s="1"/>
  <c r="K54" i="5"/>
  <c r="J54" i="5"/>
  <c r="H54" i="5"/>
  <c r="L54" i="5" s="1"/>
  <c r="K53" i="5"/>
  <c r="J53" i="5"/>
  <c r="L53" i="5" s="1"/>
  <c r="H53" i="5"/>
  <c r="K51" i="5"/>
  <c r="J51" i="5"/>
  <c r="H51" i="5"/>
  <c r="L51" i="5" s="1"/>
  <c r="K50" i="5"/>
  <c r="J50" i="5"/>
  <c r="H50" i="5"/>
  <c r="L50" i="5" s="1"/>
  <c r="K49" i="5"/>
  <c r="J49" i="5"/>
  <c r="H49" i="5"/>
  <c r="L49" i="5" s="1"/>
  <c r="K47" i="5"/>
  <c r="J47" i="5"/>
  <c r="H47" i="5"/>
  <c r="L47" i="5" s="1"/>
  <c r="K46" i="5"/>
  <c r="J46" i="5"/>
  <c r="H46" i="5"/>
  <c r="K45" i="5"/>
  <c r="J45" i="5"/>
  <c r="H45" i="5"/>
  <c r="L45" i="5" s="1"/>
  <c r="K43" i="5"/>
  <c r="J43" i="5"/>
  <c r="H43" i="5"/>
  <c r="L43" i="5" s="1"/>
  <c r="K42" i="5"/>
  <c r="J42" i="5"/>
  <c r="H42" i="5"/>
  <c r="L42" i="5" s="1"/>
  <c r="L41" i="5"/>
  <c r="K41" i="5"/>
  <c r="J41" i="5"/>
  <c r="H41" i="5"/>
  <c r="K40" i="5"/>
  <c r="J40" i="5"/>
  <c r="H40" i="5"/>
  <c r="L40" i="5" s="1"/>
  <c r="K39" i="5"/>
  <c r="J39" i="5"/>
  <c r="H39" i="5"/>
  <c r="K38" i="5"/>
  <c r="J38" i="5"/>
  <c r="L38" i="5" s="1"/>
  <c r="H38" i="5"/>
  <c r="K36" i="5"/>
  <c r="J36" i="5"/>
  <c r="H36" i="5"/>
  <c r="L36" i="5" s="1"/>
  <c r="K35" i="5"/>
  <c r="J35" i="5"/>
  <c r="H35" i="5"/>
  <c r="L35" i="5" s="1"/>
  <c r="L34" i="5"/>
  <c r="K34" i="5"/>
  <c r="J34" i="5"/>
  <c r="H34" i="5"/>
  <c r="K32" i="5"/>
  <c r="J32" i="5"/>
  <c r="H32" i="5"/>
  <c r="L32" i="5" s="1"/>
  <c r="K31" i="5"/>
  <c r="J31" i="5"/>
  <c r="H31" i="5"/>
  <c r="L31" i="5" s="1"/>
  <c r="K30" i="5"/>
  <c r="J30" i="5"/>
  <c r="L30" i="5" s="1"/>
  <c r="H30" i="5"/>
  <c r="K29" i="5"/>
  <c r="J29" i="5"/>
  <c r="H29" i="5"/>
  <c r="L29" i="5" s="1"/>
  <c r="K28" i="5"/>
  <c r="J28" i="5"/>
  <c r="H28" i="5"/>
  <c r="L28" i="5" s="1"/>
  <c r="K27" i="5"/>
  <c r="J27" i="5"/>
  <c r="H27" i="5"/>
  <c r="L27" i="5" s="1"/>
  <c r="K25" i="5"/>
  <c r="J25" i="5"/>
  <c r="H25" i="5"/>
  <c r="L25" i="5" s="1"/>
  <c r="K24" i="5"/>
  <c r="J24" i="5"/>
  <c r="H24" i="5"/>
  <c r="K23" i="5"/>
  <c r="J23" i="5"/>
  <c r="H23" i="5"/>
  <c r="L23" i="5" s="1"/>
  <c r="K22" i="5"/>
  <c r="J22" i="5"/>
  <c r="H22" i="5"/>
  <c r="L22" i="5" s="1"/>
  <c r="K21" i="5"/>
  <c r="J21" i="5"/>
  <c r="H21" i="5"/>
  <c r="L21" i="5" s="1"/>
  <c r="L20" i="5"/>
  <c r="K20" i="5"/>
  <c r="J20" i="5"/>
  <c r="H20" i="5"/>
  <c r="K19" i="5"/>
  <c r="J19" i="5"/>
  <c r="H19" i="5"/>
  <c r="L19" i="5" s="1"/>
  <c r="K18" i="5"/>
  <c r="J18" i="5"/>
  <c r="H18" i="5"/>
  <c r="K17" i="5"/>
  <c r="J17" i="5"/>
  <c r="L17" i="5" s="1"/>
  <c r="H17" i="5"/>
  <c r="K16" i="5"/>
  <c r="J16" i="5"/>
  <c r="H16" i="5"/>
  <c r="L16" i="5" s="1"/>
  <c r="L18" i="5" l="1"/>
  <c r="L39" i="5"/>
  <c r="L63" i="5"/>
  <c r="L87" i="5"/>
  <c r="L108" i="5"/>
  <c r="L130" i="5"/>
  <c r="L150" i="5"/>
  <c r="L24" i="5"/>
  <c r="L46" i="5"/>
  <c r="L71" i="5"/>
  <c r="L93" i="5"/>
  <c r="L116" i="5"/>
  <c r="L137" i="5"/>
  <c r="L157" i="5"/>
  <c r="G38" i="16" l="1"/>
  <c r="H38" i="16" s="1"/>
  <c r="H64" i="21"/>
  <c r="L64" i="21" s="1"/>
  <c r="J64" i="21"/>
  <c r="K64" i="21"/>
  <c r="H65" i="21"/>
  <c r="J65" i="21"/>
  <c r="K65" i="21"/>
  <c r="H54" i="21"/>
  <c r="J54" i="21"/>
  <c r="K54" i="21"/>
  <c r="H55" i="21"/>
  <c r="L55" i="21" s="1"/>
  <c r="J55" i="21"/>
  <c r="K55" i="21"/>
  <c r="H56" i="21"/>
  <c r="J56" i="21"/>
  <c r="K56" i="21"/>
  <c r="L56" i="21"/>
  <c r="H52" i="21"/>
  <c r="J52" i="21"/>
  <c r="K52" i="21"/>
  <c r="H43" i="21"/>
  <c r="J43" i="21"/>
  <c r="L43" i="21" s="1"/>
  <c r="K43" i="21"/>
  <c r="G26" i="16" s="1"/>
  <c r="H26" i="16" s="1"/>
  <c r="J26" i="16" s="1"/>
  <c r="H44" i="21"/>
  <c r="J44" i="21"/>
  <c r="K44" i="21"/>
  <c r="H45" i="21"/>
  <c r="J45" i="21"/>
  <c r="K45" i="21"/>
  <c r="H46" i="21"/>
  <c r="J46" i="21"/>
  <c r="K46" i="21"/>
  <c r="H47" i="21"/>
  <c r="J47" i="21"/>
  <c r="K47" i="21"/>
  <c r="H48" i="21"/>
  <c r="J48" i="21"/>
  <c r="K48" i="21"/>
  <c r="K42" i="21"/>
  <c r="J42" i="21"/>
  <c r="H42" i="21"/>
  <c r="K41" i="21"/>
  <c r="J41" i="21"/>
  <c r="H41" i="21"/>
  <c r="H38" i="21"/>
  <c r="J38" i="21"/>
  <c r="K38" i="21"/>
  <c r="H39" i="21"/>
  <c r="J39" i="21"/>
  <c r="K39" i="21"/>
  <c r="K37" i="21"/>
  <c r="J37" i="21"/>
  <c r="H37" i="21"/>
  <c r="K36" i="21"/>
  <c r="J36" i="21"/>
  <c r="H36" i="21"/>
  <c r="H31" i="21"/>
  <c r="J31" i="21"/>
  <c r="K31" i="21"/>
  <c r="H32" i="21"/>
  <c r="J32" i="21"/>
  <c r="K32" i="21"/>
  <c r="H33" i="21"/>
  <c r="J33" i="21"/>
  <c r="K33" i="21"/>
  <c r="H34" i="21"/>
  <c r="J34" i="21"/>
  <c r="K34" i="21"/>
  <c r="H23" i="21"/>
  <c r="J23" i="21"/>
  <c r="K23" i="21"/>
  <c r="H24" i="21"/>
  <c r="J24" i="21"/>
  <c r="K24" i="21"/>
  <c r="H25" i="21"/>
  <c r="J25" i="21"/>
  <c r="K25" i="21"/>
  <c r="H26" i="21"/>
  <c r="J26" i="21"/>
  <c r="K26" i="21"/>
  <c r="H27" i="21"/>
  <c r="J27" i="21"/>
  <c r="K27" i="21"/>
  <c r="K22" i="21"/>
  <c r="J22" i="21"/>
  <c r="H22" i="21"/>
  <c r="H18" i="21"/>
  <c r="J18" i="21"/>
  <c r="K18" i="21"/>
  <c r="G24" i="16" s="1"/>
  <c r="H24" i="16" s="1"/>
  <c r="J24" i="16" s="1"/>
  <c r="H19" i="21"/>
  <c r="J19" i="21"/>
  <c r="K19" i="21"/>
  <c r="G25" i="16" s="1"/>
  <c r="H25" i="16" s="1"/>
  <c r="J25" i="16" s="1"/>
  <c r="H20" i="21"/>
  <c r="J20" i="21"/>
  <c r="K20" i="21"/>
  <c r="L24" i="21" l="1"/>
  <c r="L34" i="21"/>
  <c r="L20" i="21"/>
  <c r="L27" i="21"/>
  <c r="L44" i="21"/>
  <c r="L45" i="21"/>
  <c r="L38" i="21"/>
  <c r="L22" i="21"/>
  <c r="L26" i="21"/>
  <c r="L31" i="21"/>
  <c r="L42" i="21"/>
  <c r="L47" i="21"/>
  <c r="L18" i="21"/>
  <c r="L48" i="21"/>
  <c r="L33" i="21"/>
  <c r="L54" i="21"/>
  <c r="L25" i="21"/>
  <c r="L37" i="21"/>
  <c r="L46" i="21"/>
  <c r="L19" i="21"/>
  <c r="L32" i="21"/>
  <c r="L23" i="21"/>
  <c r="L41" i="21"/>
  <c r="L65" i="21"/>
  <c r="L39" i="21"/>
  <c r="L36" i="21"/>
  <c r="L52" i="21"/>
  <c r="E17" i="1" l="1"/>
  <c r="F17" i="1" s="1"/>
  <c r="E18" i="1"/>
  <c r="F18" i="1" s="1"/>
  <c r="E16" i="1"/>
  <c r="H18" i="17" l="1"/>
  <c r="J18" i="17"/>
  <c r="K18" i="17"/>
  <c r="H19" i="17"/>
  <c r="J19" i="17"/>
  <c r="K19" i="17"/>
  <c r="H20" i="17"/>
  <c r="J20" i="17"/>
  <c r="K20" i="17"/>
  <c r="G31" i="16" s="1"/>
  <c r="H31" i="16" s="1"/>
  <c r="J31" i="16" s="1"/>
  <c r="H21" i="17"/>
  <c r="J21" i="17"/>
  <c r="K21" i="17"/>
  <c r="H22" i="17"/>
  <c r="J22" i="17"/>
  <c r="K22" i="17"/>
  <c r="H23" i="17"/>
  <c r="J23" i="17"/>
  <c r="K23" i="17"/>
  <c r="L23" i="17"/>
  <c r="H24" i="17"/>
  <c r="J24" i="17"/>
  <c r="K24" i="17"/>
  <c r="H25" i="17"/>
  <c r="J25" i="17"/>
  <c r="K25" i="17"/>
  <c r="H26" i="17"/>
  <c r="J26" i="17"/>
  <c r="K26" i="17"/>
  <c r="H27" i="17"/>
  <c r="J27" i="17"/>
  <c r="K27" i="17"/>
  <c r="H28" i="17"/>
  <c r="J28" i="17"/>
  <c r="K28" i="17"/>
  <c r="H32" i="16" s="1"/>
  <c r="J32" i="16" s="1"/>
  <c r="K17" i="17"/>
  <c r="J17" i="17"/>
  <c r="H17" i="17"/>
  <c r="K16" i="17"/>
  <c r="G30" i="16" s="1"/>
  <c r="H30" i="16" s="1"/>
  <c r="J30" i="16" s="1"/>
  <c r="J16" i="17"/>
  <c r="H16" i="17"/>
  <c r="K45" i="22"/>
  <c r="G45" i="16" s="1"/>
  <c r="H45" i="16" s="1"/>
  <c r="J45" i="16" s="1"/>
  <c r="J45" i="22"/>
  <c r="H45" i="22"/>
  <c r="L45" i="22" s="1"/>
  <c r="K46" i="22"/>
  <c r="G46" i="16" s="1"/>
  <c r="H46" i="16" s="1"/>
  <c r="J46" i="16" s="1"/>
  <c r="J46" i="22"/>
  <c r="H46" i="22"/>
  <c r="K41" i="22"/>
  <c r="J41" i="22"/>
  <c r="H41" i="22"/>
  <c r="K39" i="22"/>
  <c r="J39" i="22"/>
  <c r="H39" i="22"/>
  <c r="K37" i="22"/>
  <c r="J37" i="22"/>
  <c r="H37" i="22"/>
  <c r="K35" i="22"/>
  <c r="J35" i="22"/>
  <c r="H35" i="22"/>
  <c r="L33" i="22"/>
  <c r="K33" i="22"/>
  <c r="J33" i="22"/>
  <c r="H33" i="22"/>
  <c r="K32" i="22"/>
  <c r="G28" i="16" s="1"/>
  <c r="J32" i="22"/>
  <c r="H32" i="22"/>
  <c r="H30" i="22"/>
  <c r="J30" i="22"/>
  <c r="K30" i="22"/>
  <c r="K29" i="22"/>
  <c r="J29" i="22"/>
  <c r="H29" i="22"/>
  <c r="K28" i="22"/>
  <c r="J28" i="22"/>
  <c r="H28" i="22"/>
  <c r="K26" i="22"/>
  <c r="J26" i="22"/>
  <c r="H26" i="22"/>
  <c r="K25" i="22"/>
  <c r="J25" i="22"/>
  <c r="H25" i="22"/>
  <c r="K23" i="22"/>
  <c r="J23" i="22"/>
  <c r="H23" i="22"/>
  <c r="K22" i="22"/>
  <c r="J22" i="22"/>
  <c r="H22" i="22"/>
  <c r="K20" i="22"/>
  <c r="J20" i="22"/>
  <c r="H20" i="22"/>
  <c r="H17" i="22"/>
  <c r="J17" i="22"/>
  <c r="K17" i="22"/>
  <c r="H18" i="22"/>
  <c r="J18" i="22"/>
  <c r="K18" i="22"/>
  <c r="H16" i="22"/>
  <c r="J16" i="22"/>
  <c r="K16" i="22"/>
  <c r="K88" i="21"/>
  <c r="G44" i="16" s="1"/>
  <c r="J88" i="21"/>
  <c r="H88" i="21"/>
  <c r="K87" i="21"/>
  <c r="G43" i="16" s="1"/>
  <c r="J87" i="21"/>
  <c r="H87" i="21"/>
  <c r="H84" i="21"/>
  <c r="J84" i="21"/>
  <c r="K84" i="21"/>
  <c r="H85" i="21"/>
  <c r="J85" i="21"/>
  <c r="K85" i="21"/>
  <c r="K83" i="21"/>
  <c r="J83" i="21"/>
  <c r="H83" i="21"/>
  <c r="H80" i="21"/>
  <c r="J80" i="21"/>
  <c r="K80" i="21"/>
  <c r="H81" i="21"/>
  <c r="J81" i="21"/>
  <c r="K81" i="21"/>
  <c r="K79" i="21"/>
  <c r="J79" i="21"/>
  <c r="H79" i="21"/>
  <c r="H76" i="21"/>
  <c r="J76" i="21"/>
  <c r="K76" i="21"/>
  <c r="H77" i="21"/>
  <c r="J77" i="21"/>
  <c r="K77" i="21"/>
  <c r="K75" i="21"/>
  <c r="J75" i="21"/>
  <c r="H75" i="21"/>
  <c r="H72" i="21"/>
  <c r="J72" i="21"/>
  <c r="K72" i="21"/>
  <c r="H73" i="21"/>
  <c r="J73" i="21"/>
  <c r="K73" i="21"/>
  <c r="K71" i="21"/>
  <c r="J71" i="21"/>
  <c r="H71" i="21"/>
  <c r="H68" i="21"/>
  <c r="J68" i="21"/>
  <c r="K68" i="21"/>
  <c r="H69" i="21"/>
  <c r="J69" i="21"/>
  <c r="K69" i="21"/>
  <c r="K67" i="21"/>
  <c r="J67" i="21"/>
  <c r="H67" i="21"/>
  <c r="K63" i="21"/>
  <c r="J63" i="21"/>
  <c r="H63" i="21"/>
  <c r="H50" i="21"/>
  <c r="J50" i="21"/>
  <c r="K50" i="21"/>
  <c r="H51" i="21"/>
  <c r="J51" i="21"/>
  <c r="K51" i="21"/>
  <c r="H59" i="21"/>
  <c r="J59" i="21"/>
  <c r="K59" i="21"/>
  <c r="H60" i="21"/>
  <c r="J60" i="21"/>
  <c r="K60" i="21"/>
  <c r="G27" i="16" s="1"/>
  <c r="H61" i="21"/>
  <c r="J61" i="21"/>
  <c r="K61" i="21"/>
  <c r="H17" i="21"/>
  <c r="J17" i="21"/>
  <c r="K17" i="21"/>
  <c r="H29" i="21"/>
  <c r="J29" i="21"/>
  <c r="K29" i="21"/>
  <c r="H58" i="21"/>
  <c r="J58" i="21"/>
  <c r="K58" i="21"/>
  <c r="K16" i="21"/>
  <c r="J16" i="21"/>
  <c r="H16" i="21"/>
  <c r="L20" i="17" l="1"/>
  <c r="L19" i="17"/>
  <c r="L17" i="22"/>
  <c r="L37" i="22"/>
  <c r="L26" i="22"/>
  <c r="L29" i="22"/>
  <c r="L25" i="22"/>
  <c r="L39" i="22"/>
  <c r="L46" i="22"/>
  <c r="L32" i="22"/>
  <c r="L18" i="22"/>
  <c r="L30" i="22"/>
  <c r="L22" i="22"/>
  <c r="L23" i="22"/>
  <c r="L28" i="22"/>
  <c r="L16" i="22"/>
  <c r="L35" i="22"/>
  <c r="L20" i="22"/>
  <c r="L41" i="22"/>
  <c r="L17" i="17"/>
  <c r="L25" i="17"/>
  <c r="L26" i="17"/>
  <c r="L50" i="21"/>
  <c r="L84" i="21"/>
  <c r="L88" i="21"/>
  <c r="L51" i="21"/>
  <c r="L75" i="21"/>
  <c r="L73" i="21"/>
  <c r="L60" i="21"/>
  <c r="L58" i="21"/>
  <c r="L59" i="21"/>
  <c r="L67" i="21"/>
  <c r="L79" i="21"/>
  <c r="L85" i="21"/>
  <c r="L17" i="21"/>
  <c r="L77" i="21"/>
  <c r="L76" i="21"/>
  <c r="L80" i="21"/>
  <c r="L72" i="21"/>
  <c r="L87" i="21"/>
  <c r="L61" i="21"/>
  <c r="L81" i="21"/>
  <c r="L29" i="21"/>
  <c r="L16" i="21"/>
  <c r="L68" i="21"/>
  <c r="L69" i="21"/>
  <c r="L83" i="21"/>
  <c r="L71" i="21"/>
  <c r="L63" i="21"/>
  <c r="L27" i="17"/>
  <c r="L16" i="17"/>
  <c r="L24" i="17"/>
  <c r="L28" i="17"/>
  <c r="L21" i="17"/>
  <c r="L22" i="17"/>
  <c r="L18" i="17"/>
  <c r="H44" i="16"/>
  <c r="J44" i="16" s="1"/>
  <c r="H43" i="16"/>
  <c r="J43" i="16" s="1"/>
  <c r="H21" i="16"/>
  <c r="J21" i="16" s="1"/>
  <c r="H22" i="16"/>
  <c r="J22" i="16" s="1"/>
  <c r="H23" i="16"/>
  <c r="J23" i="16" s="1"/>
  <c r="H27" i="16"/>
  <c r="J27" i="16" s="1"/>
  <c r="H28" i="16"/>
  <c r="J28" i="16" s="1"/>
  <c r="J38" i="16"/>
  <c r="H39" i="16"/>
  <c r="H40" i="16"/>
  <c r="J40" i="16" s="1"/>
  <c r="H29" i="16"/>
  <c r="J29" i="16" s="1"/>
  <c r="J39" i="16" l="1"/>
  <c r="H19" i="16"/>
  <c r="J19" i="16" s="1"/>
  <c r="H16" i="16"/>
  <c r="J16" i="16" s="1"/>
  <c r="H17" i="16"/>
  <c r="J17" i="16" s="1"/>
  <c r="H18" i="16"/>
  <c r="J18" i="16" s="1"/>
  <c r="H15" i="16"/>
  <c r="J15" i="16" s="1"/>
  <c r="K58" i="4"/>
  <c r="G42" i="16" s="1"/>
  <c r="H42" i="16" s="1"/>
  <c r="J42" i="16" s="1"/>
  <c r="J58" i="4"/>
  <c r="H58" i="4"/>
  <c r="K57" i="4"/>
  <c r="H41" i="16" s="1"/>
  <c r="J41" i="16" s="1"/>
  <c r="J57" i="4"/>
  <c r="L57" i="4" s="1"/>
  <c r="H57" i="4"/>
  <c r="K55" i="4"/>
  <c r="J55" i="4"/>
  <c r="H55" i="4"/>
  <c r="H53" i="4"/>
  <c r="J53" i="4"/>
  <c r="K53" i="4"/>
  <c r="G12" i="16" s="1"/>
  <c r="H12" i="16" s="1"/>
  <c r="J12" i="16" s="1"/>
  <c r="K52" i="4"/>
  <c r="J52" i="4"/>
  <c r="H52" i="4"/>
  <c r="K51" i="4"/>
  <c r="G11" i="16" s="1"/>
  <c r="H11" i="16" s="1"/>
  <c r="J11" i="16" s="1"/>
  <c r="J51" i="4"/>
  <c r="H51" i="4"/>
  <c r="H48" i="4"/>
  <c r="J48" i="4"/>
  <c r="K48" i="4"/>
  <c r="G10" i="16" s="1"/>
  <c r="H10" i="16" s="1"/>
  <c r="J10" i="16" s="1"/>
  <c r="H49" i="4"/>
  <c r="J49" i="4"/>
  <c r="K49" i="4"/>
  <c r="K47" i="4"/>
  <c r="J47" i="4"/>
  <c r="H47" i="4"/>
  <c r="K46" i="4"/>
  <c r="J46" i="4"/>
  <c r="H46" i="4"/>
  <c r="K44" i="4"/>
  <c r="J44" i="4"/>
  <c r="H44" i="4"/>
  <c r="K43" i="4"/>
  <c r="J43" i="4"/>
  <c r="H43" i="4"/>
  <c r="K41" i="4"/>
  <c r="G9" i="16" s="1"/>
  <c r="H9" i="16" s="1"/>
  <c r="J9" i="16" s="1"/>
  <c r="J41" i="4"/>
  <c r="H41" i="4"/>
  <c r="K39" i="4"/>
  <c r="J39" i="4"/>
  <c r="H39" i="4"/>
  <c r="K38" i="4"/>
  <c r="J38" i="4"/>
  <c r="H38" i="4"/>
  <c r="K36" i="4"/>
  <c r="J36" i="4"/>
  <c r="H36" i="4"/>
  <c r="K35" i="4"/>
  <c r="J35" i="4"/>
  <c r="H35" i="4"/>
  <c r="H33" i="4"/>
  <c r="J33" i="4"/>
  <c r="K33" i="4"/>
  <c r="K32" i="4"/>
  <c r="J32" i="4"/>
  <c r="H32" i="4"/>
  <c r="K31" i="4"/>
  <c r="G7" i="16" s="1"/>
  <c r="H7" i="16" s="1"/>
  <c r="J31" i="4"/>
  <c r="H31" i="4"/>
  <c r="K29" i="4"/>
  <c r="J29" i="4"/>
  <c r="H29" i="4"/>
  <c r="H25" i="4"/>
  <c r="J25" i="4"/>
  <c r="K25" i="4"/>
  <c r="G8" i="16" s="1"/>
  <c r="H8" i="16" s="1"/>
  <c r="J8" i="16" s="1"/>
  <c r="H26" i="4"/>
  <c r="J26" i="4"/>
  <c r="K26" i="4"/>
  <c r="H27" i="4"/>
  <c r="J27" i="4"/>
  <c r="K27" i="4"/>
  <c r="K24" i="4"/>
  <c r="J24" i="4"/>
  <c r="H24" i="4"/>
  <c r="K23" i="4"/>
  <c r="J23" i="4"/>
  <c r="H23" i="4"/>
  <c r="H21" i="4"/>
  <c r="J21" i="4"/>
  <c r="K21" i="4"/>
  <c r="K20" i="4"/>
  <c r="G13" i="16" s="1"/>
  <c r="H13" i="16" s="1"/>
  <c r="J13" i="16" s="1"/>
  <c r="J20" i="4"/>
  <c r="H20" i="4"/>
  <c r="K19" i="4"/>
  <c r="J19" i="4"/>
  <c r="H19" i="4"/>
  <c r="K17" i="4"/>
  <c r="J17" i="4"/>
  <c r="H17" i="4"/>
  <c r="K16" i="4"/>
  <c r="J16" i="4"/>
  <c r="H16" i="4"/>
  <c r="H14" i="16" l="1"/>
  <c r="G20" i="16"/>
  <c r="H20" i="16" s="1"/>
  <c r="J20" i="16" s="1"/>
  <c r="L46" i="4"/>
  <c r="L26" i="4"/>
  <c r="L43" i="4"/>
  <c r="L51" i="4"/>
  <c r="L24" i="4"/>
  <c r="L39" i="4"/>
  <c r="L21" i="4"/>
  <c r="L53" i="4"/>
  <c r="L27" i="4"/>
  <c r="L33" i="4"/>
  <c r="L23" i="4"/>
  <c r="L25" i="4"/>
  <c r="L44" i="4"/>
  <c r="L32" i="4"/>
  <c r="L52" i="4"/>
  <c r="L49" i="4"/>
  <c r="L16" i="4"/>
  <c r="L38" i="4"/>
  <c r="L47" i="4"/>
  <c r="L36" i="4"/>
  <c r="L29" i="4"/>
  <c r="L31" i="4"/>
  <c r="L58" i="4"/>
  <c r="J7" i="16"/>
  <c r="L19" i="4"/>
  <c r="L17" i="4"/>
  <c r="L20" i="4"/>
  <c r="L48" i="4"/>
  <c r="L55" i="4"/>
  <c r="L35" i="4"/>
  <c r="L41" i="4"/>
  <c r="J47" i="16" l="1"/>
  <c r="H47" i="16"/>
  <c r="J14" i="16"/>
  <c r="H33" i="16"/>
  <c r="J33" i="16"/>
  <c r="B47" i="16"/>
  <c r="H48" i="16" l="1"/>
  <c r="J48" i="16"/>
  <c r="D27" i="1"/>
  <c r="F16" i="1" l="1"/>
  <c r="D28" i="1" l="1"/>
</calcChain>
</file>

<file path=xl/comments1.xml><?xml version="1.0" encoding="utf-8"?>
<comments xmlns="http://schemas.openxmlformats.org/spreadsheetml/2006/main">
  <authors>
    <author>Patrick ARNAUD</author>
  </authors>
  <commentList>
    <comment ref="B35" authorId="0" shapeId="0">
      <text>
        <r>
          <rPr>
            <b/>
            <sz val="9"/>
            <color indexed="81"/>
            <rFont val="Tahoma"/>
            <family val="2"/>
          </rPr>
          <t>Saisir vos prix dans les cellules de couleur verte.</t>
        </r>
      </text>
    </comment>
  </commentList>
</comments>
</file>

<file path=xl/comments2.xml><?xml version="1.0" encoding="utf-8"?>
<comments xmlns="http://schemas.openxmlformats.org/spreadsheetml/2006/main">
  <authors>
    <author>Auteur</author>
  </authors>
  <commentList>
    <comment ref="D16" authorId="0" shapeId="0">
      <text>
        <r>
          <rPr>
            <b/>
            <sz val="9"/>
            <color indexed="81"/>
            <rFont val="Tahoma"/>
            <family val="2"/>
          </rPr>
          <t>Saisir vos prix dans les cellules de couleur verte.</t>
        </r>
      </text>
    </comment>
    <comment ref="D17" authorId="0" shapeId="0">
      <text>
        <r>
          <rPr>
            <b/>
            <sz val="9"/>
            <color indexed="81"/>
            <rFont val="Tahoma"/>
            <family val="2"/>
          </rPr>
          <t>Saisir vos prix dans les cellules de couleur verte.</t>
        </r>
      </text>
    </comment>
    <comment ref="C27" authorId="0" shapeId="0">
      <text>
        <r>
          <rPr>
            <b/>
            <sz val="9"/>
            <color indexed="81"/>
            <rFont val="Tahoma"/>
            <family val="2"/>
          </rPr>
          <t>Saisir vos prix dans les cellules de couleur verte.</t>
        </r>
      </text>
    </comment>
    <comment ref="C28" authorId="0" shapeId="0">
      <text>
        <r>
          <rPr>
            <b/>
            <sz val="9"/>
            <color indexed="81"/>
            <rFont val="Tahoma"/>
            <family val="2"/>
          </rPr>
          <t>Saisir vos prix dans les cellules de couleur verte.</t>
        </r>
      </text>
    </comment>
    <comment ref="B41" authorId="0" shapeId="0">
      <text>
        <r>
          <rPr>
            <b/>
            <sz val="9"/>
            <color indexed="81"/>
            <rFont val="Tahoma"/>
            <family val="2"/>
          </rPr>
          <t>Saisir vos prix dans les cellules de couleur verte.</t>
        </r>
      </text>
    </comment>
  </commentList>
</comments>
</file>

<file path=xl/sharedStrings.xml><?xml version="1.0" encoding="utf-8"?>
<sst xmlns="http://schemas.openxmlformats.org/spreadsheetml/2006/main" count="2806" uniqueCount="1487">
  <si>
    <t>Code</t>
  </si>
  <si>
    <t>TVA à 20%</t>
  </si>
  <si>
    <t>Qualification</t>
  </si>
  <si>
    <t>Prix HT</t>
  </si>
  <si>
    <t>T.V.A</t>
  </si>
  <si>
    <t>Prix TTC</t>
  </si>
  <si>
    <t>TH01</t>
  </si>
  <si>
    <t>TH02</t>
  </si>
  <si>
    <r>
      <t>B.</t>
    </r>
    <r>
      <rPr>
        <b/>
        <sz val="7"/>
        <color theme="1"/>
        <rFont val="Times New Roman"/>
        <family val="1"/>
      </rPr>
      <t xml:space="preserve">  </t>
    </r>
    <r>
      <rPr>
        <b/>
        <u/>
        <sz val="14"/>
        <color theme="1"/>
        <rFont val="Arial"/>
        <family val="2"/>
      </rPr>
      <t>Tableau du forfait de déplacement</t>
    </r>
  </si>
  <si>
    <t>H.T.</t>
  </si>
  <si>
    <t>T.T.C.</t>
  </si>
  <si>
    <t>Coefficient d’entreprise</t>
  </si>
  <si>
    <t>coefficient d’entreprise</t>
  </si>
  <si>
    <r>
      <t>C.</t>
    </r>
    <r>
      <rPr>
        <b/>
        <sz val="7"/>
        <color theme="1"/>
        <rFont val="Times New Roman"/>
        <family val="1"/>
      </rPr>
      <t xml:space="preserve">  </t>
    </r>
    <r>
      <rPr>
        <b/>
        <u/>
        <sz val="14"/>
        <color theme="1"/>
        <rFont val="Arial"/>
        <family val="2"/>
      </rPr>
      <t>Tableau du coefficient d’entreprise</t>
    </r>
  </si>
  <si>
    <t>Attention :</t>
  </si>
  <si>
    <t>OAO5F</t>
  </si>
  <si>
    <t>DLO 1191</t>
    <phoneticPr fontId="3" type="noConversion"/>
  </si>
  <si>
    <t>DIF 48</t>
    <phoneticPr fontId="3" type="noConversion"/>
  </si>
  <si>
    <t>Diffuseur lumineux</t>
  </si>
  <si>
    <t>DSV110</t>
  </si>
  <si>
    <r>
      <rPr>
        <b/>
        <i/>
        <sz val="16"/>
        <color rgb="FFFF0000"/>
        <rFont val="Calibri"/>
        <family val="2"/>
        <scheme val="minor"/>
      </rPr>
      <t>Exemple :</t>
    </r>
    <r>
      <rPr>
        <b/>
        <i/>
        <sz val="11"/>
        <color rgb="FFFF0000"/>
        <rFont val="Calibri"/>
        <family val="2"/>
        <scheme val="minor"/>
      </rPr>
      <t xml:space="preserve"> Pour un coefficient de </t>
    </r>
    <r>
      <rPr>
        <b/>
        <i/>
        <sz val="16"/>
        <color rgb="FFFF0000"/>
        <rFont val="Calibri"/>
        <family val="2"/>
        <scheme val="minor"/>
      </rPr>
      <t>30%</t>
    </r>
    <r>
      <rPr>
        <b/>
        <i/>
        <sz val="11"/>
        <color rgb="FFFF0000"/>
        <rFont val="Calibri"/>
        <family val="2"/>
        <scheme val="minor"/>
      </rPr>
      <t xml:space="preserve"> , </t>
    </r>
    <r>
      <rPr>
        <b/>
        <i/>
        <sz val="16"/>
        <color rgb="FFFF0000"/>
        <rFont val="Calibri"/>
        <family val="2"/>
        <scheme val="minor"/>
      </rPr>
      <t>renseigner 1,30</t>
    </r>
  </si>
  <si>
    <t>Carte SSI et facade avant baie SSI</t>
  </si>
  <si>
    <t>PDDEF 1</t>
  </si>
  <si>
    <t>U</t>
  </si>
  <si>
    <t>PDDEF 2</t>
  </si>
  <si>
    <t>PDDEF 3</t>
  </si>
  <si>
    <t>Facade avant ALTES- S3U</t>
  </si>
  <si>
    <t>51TV084</t>
  </si>
  <si>
    <t>PDDEF 4</t>
  </si>
  <si>
    <t>Facade avant  ALTES-S</t>
  </si>
  <si>
    <t>51TV085</t>
  </si>
  <si>
    <t>PDDEF 5</t>
  </si>
  <si>
    <t>Facade avant USCA4</t>
  </si>
  <si>
    <t>51CA123</t>
  </si>
  <si>
    <t>PDDEF 6</t>
  </si>
  <si>
    <t>01BO035</t>
  </si>
  <si>
    <t>PDDEF 7</t>
  </si>
  <si>
    <t>51CA131</t>
  </si>
  <si>
    <t>PDDEF 8</t>
  </si>
  <si>
    <t>PDDEF 9</t>
  </si>
  <si>
    <t>50CA053</t>
  </si>
  <si>
    <t>PDDEF 10</t>
  </si>
  <si>
    <t>PDDEF 11</t>
  </si>
  <si>
    <t>PDDEF 12</t>
  </si>
  <si>
    <t>PDDEF 13</t>
  </si>
  <si>
    <t>PDDEF 14</t>
  </si>
  <si>
    <t>PDDEF 15</t>
  </si>
  <si>
    <t>51CA122</t>
  </si>
  <si>
    <t>PDDEF 16</t>
  </si>
  <si>
    <t>PDDEF 17</t>
  </si>
  <si>
    <t>cartes CPUB</t>
  </si>
  <si>
    <t>51CA120</t>
  </si>
  <si>
    <t>PDDEF 18</t>
  </si>
  <si>
    <t>cartes CGR</t>
  </si>
  <si>
    <t>01CA136</t>
  </si>
  <si>
    <t>PDDEF 19</t>
  </si>
  <si>
    <t>cartes EGA4</t>
  </si>
  <si>
    <t>PDDEF 20</t>
  </si>
  <si>
    <t>cartes CEA4</t>
  </si>
  <si>
    <t>51CA124</t>
  </si>
  <si>
    <t>PDDEF 21</t>
  </si>
  <si>
    <t xml:space="preserve">Equipement de Contrôle et de Signalisation </t>
  </si>
  <si>
    <t>PDDEF 22</t>
  </si>
  <si>
    <t>PDDEF 23</t>
  </si>
  <si>
    <t>PDDEF 24</t>
  </si>
  <si>
    <t>CASSIOPEE FORTE S</t>
  </si>
  <si>
    <t>51CA164</t>
  </si>
  <si>
    <t>PDDEF 25</t>
  </si>
  <si>
    <t>PDDEF 26</t>
  </si>
  <si>
    <t>PDDEF 27</t>
  </si>
  <si>
    <t>PDDEF 28</t>
  </si>
  <si>
    <t>ALTES S</t>
  </si>
  <si>
    <t>PDDEF 29</t>
  </si>
  <si>
    <t>ALTES S-3U</t>
  </si>
  <si>
    <t>PDDEF 30</t>
  </si>
  <si>
    <t>BASALT</t>
  </si>
  <si>
    <t>PDDEF 31</t>
  </si>
  <si>
    <t>PDDEF 32</t>
  </si>
  <si>
    <t>PDDEF 33</t>
  </si>
  <si>
    <t>PDDEF 34</t>
  </si>
  <si>
    <t>PDDEF 36</t>
  </si>
  <si>
    <t>ALTAIR</t>
  </si>
  <si>
    <t>PDDEF 37</t>
  </si>
  <si>
    <t>NOVA</t>
  </si>
  <si>
    <t>51CA088</t>
  </si>
  <si>
    <t>PDDEF 38</t>
  </si>
  <si>
    <t>PDDEF 39</t>
  </si>
  <si>
    <t>PDDEF 40</t>
  </si>
  <si>
    <t>PDDEF 41</t>
  </si>
  <si>
    <t>PDDEF 42</t>
  </si>
  <si>
    <t>PDDEF 43</t>
  </si>
  <si>
    <t>PDDEF 44</t>
  </si>
  <si>
    <t>PDDEF 45</t>
  </si>
  <si>
    <t>PDDEF 46</t>
  </si>
  <si>
    <t>PDDEF 47</t>
  </si>
  <si>
    <t>PDDEF 48</t>
  </si>
  <si>
    <t>PDDEF 49</t>
  </si>
  <si>
    <t>PDDEF 50</t>
  </si>
  <si>
    <t>Déclencheur manuel</t>
  </si>
  <si>
    <t>PDDEF 51</t>
  </si>
  <si>
    <t>PDDEF 52</t>
  </si>
  <si>
    <t>01BG031</t>
  </si>
  <si>
    <t>PDDEF 53</t>
  </si>
  <si>
    <t>PDDEF 54</t>
  </si>
  <si>
    <t>Détecteur ponctuel de chaleur</t>
  </si>
  <si>
    <t>PDDEF 55</t>
  </si>
  <si>
    <t>PDDEF 56</t>
  </si>
  <si>
    <t>PDDEF 57</t>
  </si>
  <si>
    <t>PDDEF 58</t>
  </si>
  <si>
    <t>PDDEF 59</t>
  </si>
  <si>
    <t>PDDEF 60</t>
  </si>
  <si>
    <t>51DT046</t>
  </si>
  <si>
    <t>PDDEF 61</t>
  </si>
  <si>
    <t>Détecteur optique de fumée</t>
  </si>
  <si>
    <t>PDDEF 62</t>
  </si>
  <si>
    <t>Détecteur optique de fumée OA-O</t>
  </si>
  <si>
    <t>51DT080</t>
  </si>
  <si>
    <t>PDDEF 63</t>
  </si>
  <si>
    <t>Détecteur optique de fumée OAO-S</t>
  </si>
  <si>
    <t>51DT085</t>
  </si>
  <si>
    <t>PDDEF 64</t>
  </si>
  <si>
    <t>Détecteur optique de fumée OAO-SPV</t>
  </si>
  <si>
    <t>51DT084</t>
  </si>
  <si>
    <t>PDDEF 65</t>
  </si>
  <si>
    <t>Détecteur optique de fumée VOA</t>
  </si>
  <si>
    <t>51DT043</t>
  </si>
  <si>
    <t>PDDEF 66</t>
  </si>
  <si>
    <t>Détecteur optique de fumée VO</t>
  </si>
  <si>
    <t>52DT045</t>
  </si>
  <si>
    <t>PDDEF 67</t>
  </si>
  <si>
    <t>Détecteur optique de fumée VOEx</t>
  </si>
  <si>
    <t>52DT072</t>
  </si>
  <si>
    <t>Détecteur optique de flamme</t>
  </si>
  <si>
    <t>PDDEF 68</t>
  </si>
  <si>
    <t>Détecteur optique de flamme VIRA</t>
  </si>
  <si>
    <t>PDDEF 69</t>
  </si>
  <si>
    <t>Détecteur optique de flamme VIR</t>
  </si>
  <si>
    <t>52DT079</t>
  </si>
  <si>
    <t>PDDEF 70</t>
  </si>
  <si>
    <t>Détecteur optique de flamme VIREx</t>
  </si>
  <si>
    <t>52DT048</t>
  </si>
  <si>
    <t>Détecteur linéaire de fumée</t>
  </si>
  <si>
    <t>PDDEF 71</t>
  </si>
  <si>
    <t>PDDEF 72</t>
  </si>
  <si>
    <t>PDDEF 73</t>
  </si>
  <si>
    <t>PDDEF 74</t>
  </si>
  <si>
    <t>PDDEF 75</t>
  </si>
  <si>
    <t>PDDEF 76</t>
  </si>
  <si>
    <t>PDDEF 77</t>
  </si>
  <si>
    <t>Détecteur multicapteur</t>
  </si>
  <si>
    <t>PDDEF 78</t>
  </si>
  <si>
    <t>Détecteur multicapteur OA-M</t>
  </si>
  <si>
    <t>51DT082</t>
  </si>
  <si>
    <t>PDDEF 79</t>
  </si>
  <si>
    <t>Détecteur multicapteur VOTA</t>
  </si>
  <si>
    <t>51DT055</t>
  </si>
  <si>
    <t>PDDEF 80</t>
  </si>
  <si>
    <t>Socle pour DAI</t>
  </si>
  <si>
    <t>PDDEF 81</t>
  </si>
  <si>
    <t>Socle ORION</t>
  </si>
  <si>
    <t>00DT081</t>
  </si>
  <si>
    <t>PDDEF 82</t>
  </si>
  <si>
    <t>socle Orion (EO)</t>
  </si>
  <si>
    <t>PDDEF 83</t>
  </si>
  <si>
    <t>PDDEF 84</t>
  </si>
  <si>
    <t>PDDEF 85</t>
  </si>
  <si>
    <t>PDDEF 86</t>
  </si>
  <si>
    <t>PDDEF 87</t>
  </si>
  <si>
    <t>Organe intermédiaire</t>
  </si>
  <si>
    <t>PDDEF 88</t>
  </si>
  <si>
    <t>PDDEF 89</t>
  </si>
  <si>
    <t>Organe intermédiaire MBASV</t>
  </si>
  <si>
    <t>51BO035</t>
  </si>
  <si>
    <t>PDDEF 90</t>
  </si>
  <si>
    <t>Organe intermédiaire MBASVEx</t>
  </si>
  <si>
    <t>01BO038</t>
  </si>
  <si>
    <t>Organe d’alarme technique</t>
  </si>
  <si>
    <t>PDDEF 91</t>
  </si>
  <si>
    <t>ATAV</t>
  </si>
  <si>
    <t>01BO070</t>
  </si>
  <si>
    <t>PDDEF 92</t>
  </si>
  <si>
    <t>ATCAV</t>
  </si>
  <si>
    <t>PDDEF 93</t>
  </si>
  <si>
    <t>GTVE</t>
  </si>
  <si>
    <t>51CA063</t>
  </si>
  <si>
    <t>PDDEF 94</t>
  </si>
  <si>
    <t>GTVR</t>
  </si>
  <si>
    <t>51CA064</t>
  </si>
  <si>
    <t>PDDEF 95</t>
  </si>
  <si>
    <t>PDDEF 96</t>
  </si>
  <si>
    <t>PDDEF 97</t>
  </si>
  <si>
    <t>PDDEF 98</t>
  </si>
  <si>
    <t xml:space="preserve">Diffuseur sonore </t>
  </si>
  <si>
    <t>PDDEF 99</t>
  </si>
  <si>
    <t>avertisseur sonore AGS « AGES »</t>
  </si>
  <si>
    <t>00BO120</t>
  </si>
  <si>
    <t>PDDEF 100</t>
  </si>
  <si>
    <t>00BO028</t>
  </si>
  <si>
    <t>PDDEF 101</t>
  </si>
  <si>
    <t>Sirene avec socle AVSU-EFP</t>
  </si>
  <si>
    <t>00BO035</t>
  </si>
  <si>
    <t>PDDEF 102</t>
  </si>
  <si>
    <t>00BO101</t>
  </si>
  <si>
    <t>PDDEF 103</t>
  </si>
  <si>
    <t>PDDEF 104</t>
  </si>
  <si>
    <t>00BO110</t>
  </si>
  <si>
    <t>PDDEF 105</t>
  </si>
  <si>
    <t>PDDEF 106</t>
  </si>
  <si>
    <t>PDDEF 107</t>
  </si>
  <si>
    <t>Difuseur lumineux DL2000</t>
  </si>
  <si>
    <t>PDDEF 108</t>
  </si>
  <si>
    <t>Panneau lumineux PLX2000</t>
  </si>
  <si>
    <t>02PL015</t>
  </si>
  <si>
    <t>PDDEF 109</t>
  </si>
  <si>
    <t>PDDEF 110</t>
  </si>
  <si>
    <t>Diffuseur sonore et lumineux</t>
  </si>
  <si>
    <t>PDDEF 111</t>
  </si>
  <si>
    <t>AVSU FP105  DSAF avec DL</t>
  </si>
  <si>
    <t>00BO108</t>
  </si>
  <si>
    <t>PDDEF 112</t>
  </si>
  <si>
    <t>AVSU FP105 DSNA  sans DL</t>
  </si>
  <si>
    <t>00BO107</t>
  </si>
  <si>
    <t>Diffuseurs sonores non autonomes avec messages parlés</t>
  </si>
  <si>
    <t>PDDEF 113</t>
  </si>
  <si>
    <t>PDDEF 114</t>
  </si>
  <si>
    <t>PDDEF 115</t>
  </si>
  <si>
    <t>PDDEF 116</t>
  </si>
  <si>
    <t>PDDEF 117</t>
  </si>
  <si>
    <t>PDDEF 118</t>
  </si>
  <si>
    <t>carte GSR8</t>
  </si>
  <si>
    <t>AES</t>
  </si>
  <si>
    <t>ALIMENTATION ELECTRIQUE DE SECOURS</t>
  </si>
  <si>
    <t>PDDEF 119</t>
  </si>
  <si>
    <t>PDDEF 120</t>
  </si>
  <si>
    <t>Alimentation électrique de secours ACS 24-2</t>
  </si>
  <si>
    <t>00AL045</t>
  </si>
  <si>
    <t>PDDEF 121</t>
  </si>
  <si>
    <t>Alimentation électrique de secours ACS 24-7</t>
  </si>
  <si>
    <t>00AL046</t>
  </si>
  <si>
    <t>Alimentation électrique de secours ACS 48-3</t>
  </si>
  <si>
    <t>50AL034</t>
  </si>
  <si>
    <t>Alimentation électrique de secours ACS 48-6</t>
  </si>
  <si>
    <t>50AL041</t>
  </si>
  <si>
    <t>Alimentation électrique de secours ACS 48-8</t>
  </si>
  <si>
    <t>50AL042</t>
  </si>
  <si>
    <t>Alimentation électrique de secours ACS 48-12</t>
  </si>
  <si>
    <t>50AL043</t>
  </si>
  <si>
    <t>EAE type POWERLINE 248</t>
  </si>
  <si>
    <t>00AL086</t>
  </si>
  <si>
    <t>EAE type POWERLINE 483</t>
  </si>
  <si>
    <t>00AL089</t>
  </si>
  <si>
    <t>TABLEAU DE REPORT TRE</t>
  </si>
  <si>
    <t xml:space="preserve">TRE type TR31 </t>
  </si>
  <si>
    <t>TRE  type STAR-A</t>
  </si>
  <si>
    <t>02CF015</t>
  </si>
  <si>
    <t>TRE  type STAR-C</t>
  </si>
  <si>
    <t>02CF016</t>
  </si>
  <si>
    <t>TRE  type STAR DI</t>
  </si>
  <si>
    <t>02CF014</t>
  </si>
  <si>
    <t xml:space="preserve">INDICATEUR D'ACTION </t>
  </si>
  <si>
    <t>Indicateur d'action IA</t>
  </si>
  <si>
    <t>02IA002</t>
  </si>
  <si>
    <t>Indicateur d'action étanche IAE</t>
  </si>
  <si>
    <t>02IA003</t>
  </si>
  <si>
    <t xml:space="preserve">Module déporté </t>
  </si>
  <si>
    <t>ED4L</t>
  </si>
  <si>
    <t>51BO047</t>
  </si>
  <si>
    <t>EDL</t>
  </si>
  <si>
    <t>51BO048</t>
  </si>
  <si>
    <t>EDA</t>
  </si>
  <si>
    <t>01BO049</t>
  </si>
  <si>
    <t>EDR2E</t>
  </si>
  <si>
    <t>01BO051</t>
  </si>
  <si>
    <t>ED4R</t>
  </si>
  <si>
    <t>51BO050</t>
  </si>
  <si>
    <t>Déclencheur manuel DIVA BMAL</t>
  </si>
  <si>
    <t>Diffuseur lumineux DL200</t>
  </si>
  <si>
    <t>Diffuseur sonore avec méssage enregistré 321 ME  SECURITEX</t>
  </si>
  <si>
    <t>Déclencheur manuel DMA05F</t>
  </si>
  <si>
    <t>AES 24V 6A C38 SB</t>
  </si>
  <si>
    <t>AES 24V 4A F3U</t>
  </si>
  <si>
    <t>AES 24V 8A C48 SB</t>
  </si>
  <si>
    <t>AES 24V 8A RACK</t>
  </si>
  <si>
    <t>AES 24V 12A RACK</t>
  </si>
  <si>
    <t>Détecteur de flamme</t>
  </si>
  <si>
    <t>Indicateur d’action</t>
  </si>
  <si>
    <t>AES 24V 4A C24 SB</t>
  </si>
  <si>
    <t>Tableau répétiteur</t>
  </si>
  <si>
    <t>REF</t>
  </si>
  <si>
    <t xml:space="preserve">Qté </t>
  </si>
  <si>
    <t>Unité</t>
  </si>
  <si>
    <t>Prix unitaires des pièces détachées HT</t>
  </si>
  <si>
    <t>Prix unitaires des pièces détachées TTC</t>
  </si>
  <si>
    <t>Référence SIEMENS</t>
  </si>
  <si>
    <t>1.1</t>
  </si>
  <si>
    <t>Observations: marques, types 
ou matériel reconditionné (fin de production uniquement)</t>
  </si>
  <si>
    <t>TR110</t>
  </si>
  <si>
    <t xml:space="preserve"> FC2040-ECS</t>
  </si>
  <si>
    <t>ECS ECS 057 K</t>
  </si>
  <si>
    <t>ECS/CMSI  ECS 057 A / CMSI 108 A</t>
  </si>
  <si>
    <t>FC2040-FA</t>
  </si>
  <si>
    <t>ECS/CMSI  ECS 057 A / CMSI 108 B</t>
  </si>
  <si>
    <t>FC2020-FZ</t>
  </si>
  <si>
    <t>TRE FT2011</t>
  </si>
  <si>
    <t>TRE 001 A</t>
  </si>
  <si>
    <t>TRE FT1001-F1</t>
  </si>
  <si>
    <t>TRE 012 A</t>
  </si>
  <si>
    <t>EAE SLAT EAE 011 B</t>
  </si>
  <si>
    <t>EAE SLAT EAE 011 D</t>
  </si>
  <si>
    <t>EAE SLAT EAE 013 K</t>
  </si>
  <si>
    <t>EAE SLAT EAE 013 L</t>
  </si>
  <si>
    <t>Détecteur de chaleur E2 054 A</t>
  </si>
  <si>
    <t xml:space="preserve"> DT1101A </t>
  </si>
  <si>
    <t xml:space="preserve">Détecteur optique de fumée L 030 A </t>
  </si>
  <si>
    <t xml:space="preserve">DO1102A </t>
  </si>
  <si>
    <t xml:space="preserve">Détecteur optique de fumée L 030 B </t>
  </si>
  <si>
    <t>DO1104A</t>
  </si>
  <si>
    <t xml:space="preserve">Détecteur optique de fumée L 068 A </t>
  </si>
  <si>
    <t>DO1101A-EX</t>
  </si>
  <si>
    <t>Détecteur de flamme avec ICC LIR 001 E</t>
  </si>
  <si>
    <t>FDF221-9</t>
  </si>
  <si>
    <t xml:space="preserve">Détecteur de flamme avec ICC LIR 001 D </t>
  </si>
  <si>
    <t xml:space="preserve">FDF241-9 </t>
  </si>
  <si>
    <t>FDM225-RP</t>
  </si>
  <si>
    <t xml:space="preserve">Détecteur combiné fumée et chaleur avec ICC LE2 004 B </t>
  </si>
  <si>
    <t>FDOOT241-9</t>
  </si>
  <si>
    <t xml:space="preserve">Détecteur combiné fumée et chaleur avec ICC LE2 004 C </t>
  </si>
  <si>
    <t>FDOOT241-A3</t>
  </si>
  <si>
    <t>Indicateur d'action</t>
  </si>
  <si>
    <t>FDCAI221</t>
  </si>
  <si>
    <t>FDAI91</t>
  </si>
  <si>
    <t>FDAI92</t>
  </si>
  <si>
    <t>FDM225–RG</t>
  </si>
  <si>
    <t>FDM226-RG</t>
  </si>
  <si>
    <t>FDM226-RP</t>
  </si>
  <si>
    <t>DM 1101</t>
  </si>
  <si>
    <t>Détecteur linéaire de fumée et ou chaleur</t>
  </si>
  <si>
    <t>Détecteur optique de flamme et chaleur ICC</t>
  </si>
  <si>
    <t>FC2040R-ECS</t>
  </si>
  <si>
    <t>ECS ECS 057 L</t>
  </si>
  <si>
    <t>Détecteur linéaire</t>
  </si>
  <si>
    <t>PROGRAMMATION SSI</t>
  </si>
  <si>
    <t>PDSEFI 1</t>
  </si>
  <si>
    <t>PDSEFI 2</t>
  </si>
  <si>
    <t>PDSEFI 3</t>
  </si>
  <si>
    <t>PDSEFI 4</t>
  </si>
  <si>
    <t>PDSEFI 5</t>
  </si>
  <si>
    <t>PDSEFI 6</t>
  </si>
  <si>
    <t>PDSEFI 7</t>
  </si>
  <si>
    <t>PDSEFI 8</t>
  </si>
  <si>
    <t>PDSEFI 9</t>
  </si>
  <si>
    <t>PDSEFI 10</t>
  </si>
  <si>
    <t>PDSEFI 11</t>
  </si>
  <si>
    <t>PDSEFI 12</t>
  </si>
  <si>
    <t>PDSEFI 13</t>
  </si>
  <si>
    <t>PDSEFI 14</t>
  </si>
  <si>
    <t>PDSEFI 15</t>
  </si>
  <si>
    <t>PDSEFI 16</t>
  </si>
  <si>
    <t>PDSEFI 17</t>
  </si>
  <si>
    <t>PDSEFI 18</t>
  </si>
  <si>
    <t>PDSEFI 19</t>
  </si>
  <si>
    <t>PDSEFI 20</t>
  </si>
  <si>
    <t>PDSEFI 21</t>
  </si>
  <si>
    <t>Référence SEFI
DELTA 256</t>
  </si>
  <si>
    <t>CMSI
matériel déporté</t>
  </si>
  <si>
    <t>HEPHAIS S128</t>
  </si>
  <si>
    <t>HEPHAIS S256</t>
  </si>
  <si>
    <t>HEPHAIS S1024</t>
  </si>
  <si>
    <t>ECS SEFI ECS 045 D</t>
  </si>
  <si>
    <t>ECS SEFI ECS 046 D</t>
  </si>
  <si>
    <t>ECS SEFI ECS 051 D</t>
  </si>
  <si>
    <t>AGS2000</t>
  </si>
  <si>
    <t>DAGS avec ou sans DL SESSY DAGS 004 A</t>
  </si>
  <si>
    <t>Panneau lumineux SESSY</t>
  </si>
  <si>
    <t>PLx2000
(x : évacuation immédiate)</t>
  </si>
  <si>
    <t>panneau parking
« ENTREE INTERDITE »</t>
  </si>
  <si>
    <t xml:space="preserve">SEV </t>
  </si>
  <si>
    <t>DSNA ALLIGATOR DS 016 A</t>
  </si>
  <si>
    <t>DSNA ALLIGATOR DS 018 A</t>
  </si>
  <si>
    <t>Avertisseur AGS SESSY</t>
  </si>
  <si>
    <t>AVAGS-ALT</t>
  </si>
  <si>
    <t xml:space="preserve">DL2000 </t>
  </si>
  <si>
    <t>Diffuseur lumineux SESSY DL 002 A</t>
  </si>
  <si>
    <t>AES SEFI</t>
  </si>
  <si>
    <t>ACS24-2A</t>
  </si>
  <si>
    <t>ACS24-7A</t>
  </si>
  <si>
    <t>ACS48-3A</t>
  </si>
  <si>
    <t>ACS48-6A</t>
  </si>
  <si>
    <t>DAI (détecteur automatique incendie) détecteur de fumée  détecteur optique FARE</t>
  </si>
  <si>
    <t xml:space="preserve">Référence </t>
  </si>
  <si>
    <t>Fusible thermique 70°</t>
  </si>
  <si>
    <t>Fusible thermique 100°</t>
  </si>
  <si>
    <t>Fusible thermique 150°</t>
  </si>
  <si>
    <t>Cable CR1 SYT1 ROUGE 2P 8/10E</t>
  </si>
  <si>
    <t>Tube IRO (diametre 25)</t>
  </si>
  <si>
    <t>Ventouse murale émission 24v</t>
  </si>
  <si>
    <t>Ventouse murale 24V rupture</t>
  </si>
  <si>
    <t>Ventouse 48 V à rupture</t>
  </si>
  <si>
    <t>Ventouse 48 V à émission</t>
  </si>
  <si>
    <t>Pivot de porte CF marque CROUZILLE</t>
  </si>
  <si>
    <t>Interrupteur a clé moteur pour désenfumage</t>
  </si>
  <si>
    <t>Batterie 6V 10 Ah</t>
  </si>
  <si>
    <t>Batterie 9V Lithium</t>
  </si>
  <si>
    <t>Batterie 12V 24 Ah</t>
  </si>
  <si>
    <t>Batterie 12V 17 Ah</t>
  </si>
  <si>
    <t>Batterie 12V 7,2 Ah</t>
  </si>
  <si>
    <t>Batterie 12V 7 Ah</t>
  </si>
  <si>
    <t>Batterie 24V 7 Ah</t>
  </si>
  <si>
    <t>Cable CR1 SYT1 ROUGE 4P 8/10E</t>
  </si>
  <si>
    <t>Cable CR1 SYT1 ROUGE 6P 9/10E</t>
  </si>
  <si>
    <t>Cable CR1 SYT1 ROUGE 4P 9/10E</t>
  </si>
  <si>
    <t>Cable CR1 SYT1 ROUGE 2P 9/10E</t>
  </si>
  <si>
    <t>Cable CR1 SYT1 ROUGE 6P 8/10E</t>
  </si>
  <si>
    <t>PDS 12</t>
  </si>
  <si>
    <t>PDS 13</t>
  </si>
  <si>
    <t>PDS 14</t>
  </si>
  <si>
    <t>PDS 15</t>
  </si>
  <si>
    <t>PDS 16</t>
  </si>
  <si>
    <t>PDS 17</t>
  </si>
  <si>
    <t>PDS 18</t>
  </si>
  <si>
    <t>PDS 19</t>
  </si>
  <si>
    <t>PDS 20</t>
  </si>
  <si>
    <t>PDS 21</t>
  </si>
  <si>
    <t>PDS 22</t>
  </si>
  <si>
    <t>PDS 23</t>
  </si>
  <si>
    <t>PDS 24</t>
  </si>
  <si>
    <t>LOT de 10 détecteurs optique</t>
  </si>
  <si>
    <t>LOT de 20 détecteurs optique</t>
  </si>
  <si>
    <t>LOT de 30 détecteurs optique</t>
  </si>
  <si>
    <t>LOT de 50 détecteurs optique</t>
  </si>
  <si>
    <t>LOT de 100 détecteurs optique</t>
  </si>
  <si>
    <t>LOT de 500 détecteurs optique</t>
  </si>
  <si>
    <t>Détecteur L DEP/FARE</t>
  </si>
  <si>
    <t>VOA</t>
  </si>
  <si>
    <t>Détecteur E4 DEP/FARE</t>
  </si>
  <si>
    <t>Détecteur E2 DEP/FARE</t>
  </si>
  <si>
    <t>VOTA</t>
  </si>
  <si>
    <t>Détecteur LF DEP/FARE</t>
  </si>
  <si>
    <t>SOLAR</t>
  </si>
  <si>
    <t>VIRA</t>
  </si>
  <si>
    <t>VIEx</t>
  </si>
  <si>
    <t>VI REX</t>
  </si>
  <si>
    <t>Détecteur linéaire DEF/SEFI</t>
  </si>
  <si>
    <t>FORA V</t>
  </si>
  <si>
    <t>PORI</t>
  </si>
  <si>
    <t>FORS</t>
  </si>
  <si>
    <t>ECS DEF CASSIOPEE FORTE S</t>
  </si>
  <si>
    <t>Tableau répétiteur d’exploitation DEF</t>
  </si>
  <si>
    <t>ALTRA+</t>
  </si>
  <si>
    <t>75006 Paris</t>
  </si>
  <si>
    <t>***</t>
  </si>
  <si>
    <t>PDSIEM 1</t>
  </si>
  <si>
    <t>PDSIEM 2</t>
  </si>
  <si>
    <t>PDSIEM 3</t>
  </si>
  <si>
    <t>PDSIEM 4</t>
  </si>
  <si>
    <t>PDSIEM 5</t>
  </si>
  <si>
    <t>PDSIEM 6</t>
  </si>
  <si>
    <t>PDSIEM 7</t>
  </si>
  <si>
    <t>PDSIEM 8</t>
  </si>
  <si>
    <t>PDSIEM 9</t>
  </si>
  <si>
    <t>PDSIEM 10</t>
  </si>
  <si>
    <t>PDSIEM 11</t>
  </si>
  <si>
    <t>PDSIEM 12</t>
  </si>
  <si>
    <t>PDSIEM 13</t>
  </si>
  <si>
    <t>PDSIEM 14</t>
  </si>
  <si>
    <t>PDSIEM 15</t>
  </si>
  <si>
    <t>PDSIEM 16</t>
  </si>
  <si>
    <t>PDSIEM 17</t>
  </si>
  <si>
    <t>PDSIEM 18</t>
  </si>
  <si>
    <t>PDSIEM 19</t>
  </si>
  <si>
    <t>PDSIEM 20</t>
  </si>
  <si>
    <t>PDSIEM 21</t>
  </si>
  <si>
    <t>PDSIEM 22</t>
  </si>
  <si>
    <t>PDSIEM 23</t>
  </si>
  <si>
    <t>PDSIEM 24</t>
  </si>
  <si>
    <t>PDSIEM 25</t>
  </si>
  <si>
    <t>PDSIEM 26</t>
  </si>
  <si>
    <t>PDSIEM 27</t>
  </si>
  <si>
    <t>PDSIEM 28</t>
  </si>
  <si>
    <t>PDSIEM 29</t>
  </si>
  <si>
    <t>PDSIEM 30</t>
  </si>
  <si>
    <t>PDSIEM 31</t>
  </si>
  <si>
    <t>TVA (20%)</t>
  </si>
  <si>
    <t>Référence AVISS</t>
  </si>
  <si>
    <t xml:space="preserve">Indicateur d’action </t>
  </si>
  <si>
    <t>Indicateur d’action FARE  IA / IA-E</t>
  </si>
  <si>
    <t xml:space="preserve">Déclencheur manuel </t>
  </si>
  <si>
    <t>Déclencheur manuel NEUTRONIC 4710R1</t>
  </si>
  <si>
    <t>Déclencheur manuel NEUTRONIC 4713 R1</t>
  </si>
  <si>
    <t xml:space="preserve">Diffuseurs sonores et Diffuseurs lumineux </t>
  </si>
  <si>
    <t>Diffuseurs sonores (DSAF) : « DS 01-Pz » SY</t>
  </si>
  <si>
    <t>Diffuseurs sonores (DSAF) : « DS 01-Pz » ROLP</t>
  </si>
  <si>
    <t xml:space="preserve">Equipement d’Alimentation  Electrique </t>
  </si>
  <si>
    <t>Equipement d’Alimentation  Electrique SLAT AES 24V 4A C38 SB</t>
  </si>
  <si>
    <t>Equipement d’Alimentation  Electrique SLAT AES 24V 6A C38 SB</t>
  </si>
  <si>
    <t>Equipement d’Alimentation  Electrique SLAT AES 48V 6A C85 SB</t>
  </si>
  <si>
    <t>Equipement d’Alimentation  Electrique SLAT AES 48V 6A RACK</t>
  </si>
  <si>
    <t>Equipement d’Alimentation  Electrique SLAT AES 48V 8A C180 SB</t>
  </si>
  <si>
    <t>NE RIEN RENSEIGNER DANS CET ONGLET, A USAGE EXCLUSIF DE L'UNIVERSITE</t>
  </si>
  <si>
    <t>CODE</t>
  </si>
  <si>
    <t>Fournitures</t>
  </si>
  <si>
    <t>Marque</t>
  </si>
  <si>
    <t>Références</t>
  </si>
  <si>
    <t>Bases de l'estimation</t>
  </si>
  <si>
    <t>Prix</t>
  </si>
  <si>
    <t>Base du prix</t>
  </si>
  <si>
    <t>Quantitatif
Estimatif</t>
  </si>
  <si>
    <t>Prix H.T.</t>
  </si>
  <si>
    <t>Unitaire</t>
  </si>
  <si>
    <t>DEF</t>
  </si>
  <si>
    <t>Batterie</t>
  </si>
  <si>
    <t>Prestations au DQE</t>
  </si>
  <si>
    <t>La prestation ci-dessous, inclus le déplacement, la main d'œuvre ainsi que tous le nécéssaire à leur bonne exécution</t>
  </si>
  <si>
    <t>Total général des fournitures et prestations :</t>
  </si>
  <si>
    <t>CR1-C1 3G 1.5 mm²</t>
  </si>
  <si>
    <t>CR1-C1 3G 2.5 mm²</t>
  </si>
  <si>
    <t>CR1-C1 3G 4 mm²</t>
  </si>
  <si>
    <t>CR1-C1 3G 6 mm²</t>
  </si>
  <si>
    <t>CR1-C1 3G 10 mm²</t>
  </si>
  <si>
    <t>Cable CR1 SYT1 ROUGE 1P 8/10E</t>
  </si>
  <si>
    <t>Cable CR1 SYT1 ROUGE 5P 8/10E</t>
  </si>
  <si>
    <t>Cable CR1 SYT1 ROUGE 1P 9/10E</t>
  </si>
  <si>
    <t>Cable CR1 SYT1 ROUGE 5P 9/10E</t>
  </si>
  <si>
    <t>Tube IRO (diametre 20)</t>
  </si>
  <si>
    <t>BPU UGIS</t>
  </si>
  <si>
    <t>PDUGIS 1</t>
  </si>
  <si>
    <t>Unité de Gestion Centralisée
des Issues de Secours</t>
  </si>
  <si>
    <t>Alligator64</t>
  </si>
  <si>
    <t>PDUGIS 2</t>
  </si>
  <si>
    <t>BUAYA 64</t>
  </si>
  <si>
    <t>PDUGIS 3</t>
  </si>
  <si>
    <t>Alligator 8</t>
  </si>
  <si>
    <t>PDUGIS 4</t>
  </si>
  <si>
    <t>Verrou DAS à électro-aimant</t>
  </si>
  <si>
    <t>DS3000-DT</t>
  </si>
  <si>
    <t>PDUGIS 5</t>
  </si>
  <si>
    <t>DS4010-DT</t>
  </si>
  <si>
    <t>PDUGIS 6</t>
  </si>
  <si>
    <t>DS4010-DTV</t>
  </si>
  <si>
    <t>PDUGIS 7</t>
  </si>
  <si>
    <t>VENTOUSES ELECTROMAGNETIQUES SEWOSY</t>
  </si>
  <si>
    <t>EF300 / I</t>
  </si>
  <si>
    <t>PDUGIS 8</t>
  </si>
  <si>
    <t>EF300CTC / I</t>
  </si>
  <si>
    <t>PDUGIS 9</t>
  </si>
  <si>
    <t>EF300-2 / I</t>
  </si>
  <si>
    <t>PDUGIS 10</t>
  </si>
  <si>
    <t>EF300-2CTC / I</t>
  </si>
  <si>
    <t>PDUGIS 11</t>
  </si>
  <si>
    <t>Dispositif de Demande
d’Ouverture des issues
de secours</t>
  </si>
  <si>
    <t>CLEV2</t>
  </si>
  <si>
    <t>PDUGIS 12</t>
  </si>
  <si>
    <t>CLEV2C</t>
  </si>
  <si>
    <t>PDUGIS 13</t>
  </si>
  <si>
    <t>DS3000-DT-2-VTX</t>
  </si>
  <si>
    <t>Dispositif adaptateur de commande</t>
  </si>
  <si>
    <t>DAE 24</t>
  </si>
  <si>
    <t>Diffuseur sonore</t>
  </si>
  <si>
    <t>Technicien
 et 
technicien en sous traitance</t>
  </si>
  <si>
    <t>Technicien 
et 
technicien en sous traitance
jours fériés</t>
  </si>
  <si>
    <t>Definition  des missions</t>
  </si>
  <si>
    <t>Intervention corrective spécifique au risque amiante</t>
  </si>
  <si>
    <t>Mise a jour des plans autocad</t>
  </si>
  <si>
    <t>Technicien et technicien en sous traitance qualifié sous section 4</t>
  </si>
  <si>
    <t>Coût total HT  main d'œuvre + Prix unitaires</t>
  </si>
  <si>
    <t>Coût total TTC  main d'œuvre + Prix unitaires</t>
  </si>
  <si>
    <r>
      <t xml:space="preserve">E. </t>
    </r>
    <r>
      <rPr>
        <b/>
        <u/>
        <sz val="14"/>
        <color theme="1"/>
        <rFont val="Arial"/>
        <family val="2"/>
      </rPr>
      <t>Liste des piéces détachées</t>
    </r>
    <r>
      <rPr>
        <b/>
        <sz val="14"/>
        <color theme="1"/>
        <rFont val="Arial"/>
        <family val="2"/>
      </rPr>
      <t xml:space="preserve"> incluses au BPU dans le cadre du Marché  - Lot N°</t>
    </r>
    <r>
      <rPr>
        <b/>
        <sz val="14"/>
        <color rgb="FFFF0000"/>
        <rFont val="Arial"/>
        <family val="2"/>
      </rPr>
      <t>2</t>
    </r>
    <r>
      <rPr>
        <b/>
        <sz val="14"/>
        <color theme="1"/>
        <rFont val="Arial"/>
        <family val="2"/>
      </rPr>
      <t xml:space="preserve"> "SSI"pour les prestations à bons de commande</t>
    </r>
  </si>
  <si>
    <t>Désignation matériel</t>
  </si>
  <si>
    <t>Référence BPU</t>
  </si>
  <si>
    <t>Prix Unitaire
H.T + main d'œuvre</t>
  </si>
  <si>
    <t>TH SEC4</t>
  </si>
  <si>
    <t>Déplacement</t>
  </si>
  <si>
    <t>DEP 1</t>
  </si>
  <si>
    <t>DEP 2</t>
  </si>
  <si>
    <r>
      <rPr>
        <b/>
        <sz val="12"/>
        <rFont val="Arial"/>
        <family val="2"/>
      </rPr>
      <t>Temps de main d'œuvre pour la dépose de l'ancien matériel, le montage, le raccordement, les essais</t>
    </r>
    <r>
      <rPr>
        <b/>
        <sz val="12"/>
        <color rgb="FFFF0000"/>
        <rFont val="Arial"/>
        <family val="2"/>
      </rPr>
      <t xml:space="preserve">
M/O par tranche de 30 minutes</t>
    </r>
  </si>
  <si>
    <t>Carte CGDI</t>
  </si>
  <si>
    <t>Carte MBASV</t>
  </si>
  <si>
    <t>Déclencheur manuel type DMOA</t>
  </si>
  <si>
    <t>Sirene avec socle AVSU-PZ</t>
  </si>
  <si>
    <t>Sirene avec socle DSNA</t>
  </si>
  <si>
    <t>PDCHUBB 1</t>
  </si>
  <si>
    <t>CARTE SAT C 8 RELAIS LON LPT Selon RC A1 00480 ED.0015</t>
  </si>
  <si>
    <t xml:space="preserve">CE00480 </t>
  </si>
  <si>
    <t>PDCHUBB 2</t>
  </si>
  <si>
    <t>PDCHUBB 3</t>
  </si>
  <si>
    <t>PDCHUBB 4</t>
  </si>
  <si>
    <t>PDCHUBB 5</t>
  </si>
  <si>
    <t>PDCHUBB 6</t>
  </si>
  <si>
    <t>PDCHUBB 7</t>
  </si>
  <si>
    <t>PDCHUBB 8</t>
  </si>
  <si>
    <t>PDCHUBB 9</t>
  </si>
  <si>
    <t>PDCHUBB 10</t>
  </si>
  <si>
    <t>PDCHUBB 11</t>
  </si>
  <si>
    <t>PDCHUBB 12</t>
  </si>
  <si>
    <t>PDCHUBB 13</t>
  </si>
  <si>
    <t>PDCHUBB 14</t>
  </si>
  <si>
    <t>PDCHUBB 15</t>
  </si>
  <si>
    <t>PDCHUBB 16</t>
  </si>
  <si>
    <t>PDCHUBB 17</t>
  </si>
  <si>
    <t>PDCHUBB 18</t>
  </si>
  <si>
    <t>PDCHUBB 19</t>
  </si>
  <si>
    <t>PDCHUBB 20</t>
  </si>
  <si>
    <t>PDCHUBB 21</t>
  </si>
  <si>
    <t>PDCHUBB 22</t>
  </si>
  <si>
    <t>PDCHUBB 23</t>
  </si>
  <si>
    <t>PDCHUBB 24</t>
  </si>
  <si>
    <t>PDCHUBB 25</t>
  </si>
  <si>
    <t>PDCHUBB 26</t>
  </si>
  <si>
    <t>PDCHUBB 27</t>
  </si>
  <si>
    <t>PDCHUBB 28</t>
  </si>
  <si>
    <t>PDCHUBB 29</t>
  </si>
  <si>
    <t>PDCHUBB 30</t>
  </si>
  <si>
    <t>MAINTIEN MAGN.24V EMIS. 20KG</t>
  </si>
  <si>
    <t>PDCHUBB 31</t>
  </si>
  <si>
    <t>MAINTIEN MAGN.48V EMIS. 20KG</t>
  </si>
  <si>
    <t>PDCHUBB 32</t>
  </si>
  <si>
    <t>MAINT.MAGN. ISSUE S 24V 120KG</t>
  </si>
  <si>
    <t>PDCHUBB 33</t>
  </si>
  <si>
    <t>MAINT.MAGNET.ANTIVAND. 24V 50K</t>
  </si>
  <si>
    <t>PDCHUBB 34</t>
  </si>
  <si>
    <t>MAINT.MAGNET.ANTIVAND. 48V 50K</t>
  </si>
  <si>
    <t>PDCHUBB 35</t>
  </si>
  <si>
    <t>MAINT.MAGN. ISSUE S 48V 120KG</t>
  </si>
  <si>
    <t>PDCHUBB 36</t>
  </si>
  <si>
    <t>DVAF SOLISTA ROUGE MUR S. HT</t>
  </si>
  <si>
    <t>PDCHUBB 37</t>
  </si>
  <si>
    <t>DVAF SOLISTA ROUGE PLAF S BAS</t>
  </si>
  <si>
    <t>PDCHUBB 38</t>
  </si>
  <si>
    <t>DVAF SOLISTA ROUGE PLAF S HT</t>
  </si>
  <si>
    <t>PDCHUBB 39</t>
  </si>
  <si>
    <t>PDCHUBB 40</t>
  </si>
  <si>
    <t>PDCHUBB 41</t>
  </si>
  <si>
    <t>PDCHUBB 42</t>
  </si>
  <si>
    <t>PDCHUBB 43</t>
  </si>
  <si>
    <t>PDCHUBB 44</t>
  </si>
  <si>
    <t>PDCHUBB 45</t>
  </si>
  <si>
    <t>PDCHUBB 46</t>
  </si>
  <si>
    <t>PDCHUBB 47</t>
  </si>
  <si>
    <t>PDCHUBB 48</t>
  </si>
  <si>
    <t>PDCHUBB 49</t>
  </si>
  <si>
    <t>PDCHUBB 50</t>
  </si>
  <si>
    <t>PDCHUBB 51</t>
  </si>
  <si>
    <t>PDCHUBB 52</t>
  </si>
  <si>
    <t>PDCHUBB 53</t>
  </si>
  <si>
    <t>PDCHUBB 54</t>
  </si>
  <si>
    <t>PDCHUBB 55</t>
  </si>
  <si>
    <t>PDCHUBB 56</t>
  </si>
  <si>
    <t>PDCHUBB 57</t>
  </si>
  <si>
    <t>PDCHUBB 58</t>
  </si>
  <si>
    <t>IA 2000</t>
  </si>
  <si>
    <t>ALIM AES 48V 8A C180 SB</t>
  </si>
  <si>
    <t>DM MCP5A-RP01SF-A207-01</t>
  </si>
  <si>
    <t>DM MCP5A-RP01SF-A207-01C</t>
  </si>
  <si>
    <t>DM MCP5A-RP02SF-A207-01</t>
  </si>
  <si>
    <t>DM MCP5A-RP02SF-A207-01C</t>
  </si>
  <si>
    <t>SON'ECLA BAAL MA CHUBB</t>
  </si>
  <si>
    <t xml:space="preserve">630140015CS </t>
  </si>
  <si>
    <t>SON'ECLA BAAL SA CHUBB</t>
  </si>
  <si>
    <t xml:space="preserve">630140016CS </t>
  </si>
  <si>
    <t>I SCAN+ O ICC</t>
  </si>
  <si>
    <t xml:space="preserve"> I SCAN+ O</t>
  </si>
  <si>
    <t>I SCAN+ M ICC</t>
  </si>
  <si>
    <t>I SCAN+ TV ICC</t>
  </si>
  <si>
    <t>I SCAN+ T 58 ICC</t>
  </si>
  <si>
    <t>I SCAN+ T 78 ICC</t>
  </si>
  <si>
    <t>SOCLE ISCAN+</t>
  </si>
  <si>
    <t>PORTE ETIQ 40x20 SOCLE(x25)</t>
  </si>
  <si>
    <t>ALIM RESONANCE 60W CAB-S V2</t>
  </si>
  <si>
    <t>ALIM RESONANCE 120W CAB-S V2</t>
  </si>
  <si>
    <t>ALIM RESONANCE 120W COF.38 V2</t>
  </si>
  <si>
    <t>MODULE UTC COM</t>
  </si>
  <si>
    <t>MODULE UTI COM</t>
  </si>
  <si>
    <t>MODULE UTI COM V3 G</t>
  </si>
  <si>
    <t>MODULE CMSI COM V3</t>
  </si>
  <si>
    <t>CARTE SAT C 8 VOIES LON LPT</t>
  </si>
  <si>
    <t xml:space="preserve">CE00430 </t>
  </si>
  <si>
    <t>SIRENE SIROCCO ME</t>
  </si>
  <si>
    <t>CARTE SAT I 4 VOIES LON FTT G PROCESS ROHS</t>
  </si>
  <si>
    <t xml:space="preserve">CE00436G </t>
  </si>
  <si>
    <t>CARTE SAT I 8 VOIES LON FTT G PROCESS ROHS</t>
  </si>
  <si>
    <t xml:space="preserve">CE00437G </t>
  </si>
  <si>
    <t>CARTE SAT C 8 RELAIS LON LPT G PROCESS ROHS</t>
  </si>
  <si>
    <t xml:space="preserve">CE00480G </t>
  </si>
  <si>
    <t>Lot de 10 détecteurs optique</t>
  </si>
  <si>
    <t>Lot de 20 détecteurs optique</t>
  </si>
  <si>
    <t>Lot de 30 détecteurs optique</t>
  </si>
  <si>
    <t>Lot de 50 détecteurs optique</t>
  </si>
  <si>
    <t>Lot de 100 détecteurs optique</t>
  </si>
  <si>
    <t>Lot de 500 détecteurs optique</t>
  </si>
  <si>
    <t>PDFINS 1</t>
  </si>
  <si>
    <t>SIRROCO-ME</t>
  </si>
  <si>
    <t>PDFINS 2</t>
  </si>
  <si>
    <t>PDFINS 3</t>
  </si>
  <si>
    <t>PDFINS 4</t>
  </si>
  <si>
    <t>PDFINS 5</t>
  </si>
  <si>
    <t>PDFINS 6</t>
  </si>
  <si>
    <t>PDFINS 7</t>
  </si>
  <si>
    <t>PDFINS 8</t>
  </si>
  <si>
    <t>PDFINS 9</t>
  </si>
  <si>
    <t>PDFINS 10</t>
  </si>
  <si>
    <t>PDFINS 11</t>
  </si>
  <si>
    <t>PDFINS 12</t>
  </si>
  <si>
    <t>PDFINS 13</t>
  </si>
  <si>
    <t>AES 24V 12 A C48 SB</t>
  </si>
  <si>
    <t>PDFINS 14</t>
  </si>
  <si>
    <t>PDFINS 15</t>
  </si>
  <si>
    <t>PDFINS 16</t>
  </si>
  <si>
    <t>PDFINS 17</t>
  </si>
  <si>
    <t>PDFINS 18</t>
  </si>
  <si>
    <t>PDFINS 19</t>
  </si>
  <si>
    <t>PDFINS 20</t>
  </si>
  <si>
    <t>Détecteur de chaleur avec
ICC</t>
  </si>
  <si>
    <t>CAP 212A</t>
  </si>
  <si>
    <t>E2 087 A</t>
  </si>
  <si>
    <t>Détecteur optique de
fumée avec ICC</t>
  </si>
  <si>
    <t>CAP 112A</t>
  </si>
  <si>
    <t>L 054 A</t>
  </si>
  <si>
    <t>LIR 009 A</t>
  </si>
  <si>
    <t>LIR 009 B</t>
  </si>
  <si>
    <t>Déclencheur manuel
d’alarme</t>
  </si>
  <si>
    <t>NEMO C</t>
  </si>
  <si>
    <t>DM 026 B</t>
  </si>
  <si>
    <t>NEMO 112A</t>
  </si>
  <si>
    <t>DM 026 A</t>
  </si>
  <si>
    <t>DM 034 A</t>
  </si>
  <si>
    <t>BAAS</t>
  </si>
  <si>
    <t>Celtic BAAS Sa</t>
  </si>
  <si>
    <t>Celtic BAAS Sa Flash</t>
  </si>
  <si>
    <t xml:space="preserve">Tableau de répétiteur de confort </t>
  </si>
  <si>
    <t>FI-REP</t>
  </si>
  <si>
    <t>FI-IA</t>
  </si>
  <si>
    <t>Détecteur optique de
fumée</t>
  </si>
  <si>
    <t xml:space="preserve">FOA112 </t>
  </si>
  <si>
    <t>L 045 A</t>
  </si>
  <si>
    <t>Lot de 10 détecteur optique</t>
  </si>
  <si>
    <r>
      <rPr>
        <b/>
        <i/>
        <sz val="12"/>
        <rFont val="Arial"/>
        <family val="2"/>
      </rPr>
      <t>Temps de main d'œuvre pour la dépose de l'ancien matériel, le montage, le raccordement, les essais</t>
    </r>
    <r>
      <rPr>
        <b/>
        <i/>
        <sz val="12"/>
        <color rgb="FFFF0000"/>
        <rFont val="Arial"/>
        <family val="2"/>
      </rPr>
      <t xml:space="preserve">
M/O par tranche de 30 minutes</t>
    </r>
  </si>
  <si>
    <t>Location d'un échaffaudage de hauteur &lt; 8 mètres</t>
  </si>
  <si>
    <t>Location d'une nacelle bras de levage &gt; 8 mètres</t>
  </si>
  <si>
    <t>Gazelle hauteur 3 mètres</t>
  </si>
  <si>
    <t>Gazelle hauteur 4 mètres</t>
  </si>
  <si>
    <t>Gazelle hauteur 5 mètres</t>
  </si>
  <si>
    <t>CR1-C1 3G 16 mm²</t>
  </si>
  <si>
    <t>CR1-C1 4G 1,5 mm²</t>
  </si>
  <si>
    <t>CR1-C1 4G 2.5 mm²</t>
  </si>
  <si>
    <t>CR1-C1 4G 4 mm²</t>
  </si>
  <si>
    <t>CR1-C1 4G 6 mm²</t>
  </si>
  <si>
    <t>CR1-C1 4G 10 mm²</t>
  </si>
  <si>
    <t>CR1-C1 4G 16 mm²</t>
  </si>
  <si>
    <t>CR1-C1 5G 1,5 mm²</t>
  </si>
  <si>
    <t>CR1-C1 5G 2.5 mm²</t>
  </si>
  <si>
    <t>CR1-C1 5G 4 mm²</t>
  </si>
  <si>
    <t>CR1-C1 5G 6 mm²</t>
  </si>
  <si>
    <t>CR1-C1 5G 10 mm²</t>
  </si>
  <si>
    <t>CR1-C1 5G 16 mm²</t>
  </si>
  <si>
    <t>Cable résistant au feu</t>
  </si>
  <si>
    <t>Goulotte de protection</t>
  </si>
  <si>
    <t>Tube IRO (diametre 30)</t>
  </si>
  <si>
    <t>Goulotte 25x25 mm</t>
  </si>
  <si>
    <t>Goulotte 25x40 mm</t>
  </si>
  <si>
    <t>Goulotte 30x30 mm</t>
  </si>
  <si>
    <t>Goulotte 40x40 mm</t>
  </si>
  <si>
    <t>Goulotte 40x60 mm</t>
  </si>
  <si>
    <t>Goulotte 40x90 mm</t>
  </si>
  <si>
    <t>Goulotte 40x150 mm</t>
  </si>
  <si>
    <t>Goulotte 60x90 mm</t>
  </si>
  <si>
    <t>Goulotte 60x150 mm</t>
  </si>
  <si>
    <t>Goulotte 60x200 mm</t>
  </si>
  <si>
    <t>Goulotte 60x230 mm</t>
  </si>
  <si>
    <t>Goulotte 100x230 mm</t>
  </si>
  <si>
    <t>Goulotte  65x100 mm</t>
  </si>
  <si>
    <t xml:space="preserve">Goulotte 65x130 mm </t>
  </si>
  <si>
    <t xml:space="preserve">Goulotte 40x60 mm </t>
  </si>
  <si>
    <t xml:space="preserve">Goulotte 30x40 mm </t>
  </si>
  <si>
    <t>Disjoncteur, contacteur, interrupteur</t>
  </si>
  <si>
    <t>Disjoncteur Triphasé C10</t>
  </si>
  <si>
    <t>Disjoncteur Triphasé C16</t>
  </si>
  <si>
    <t>Disjoncteur différentiel type AC 40 A monophasé</t>
  </si>
  <si>
    <t>Disjoncteur différentiel type A 40 A monophasé</t>
  </si>
  <si>
    <t>Disjoncteur différentiel type AC 64 A monophasé</t>
  </si>
  <si>
    <t>Disjoncteur différentiel type A 64 A monophasé</t>
  </si>
  <si>
    <t>Disjoncteur Modulaire c10 monophasé</t>
  </si>
  <si>
    <t>Disjoncteur Modulaire c16 monophasé</t>
  </si>
  <si>
    <t>Disjoncteur Modulaire c32 monophasé</t>
  </si>
  <si>
    <t>Ventouse</t>
  </si>
  <si>
    <t xml:space="preserve">déchet amianté </t>
  </si>
  <si>
    <t>Moyen de levage</t>
  </si>
  <si>
    <t>Reprise et recyclage de déchet amianté 
(sous section IV)</t>
  </si>
  <si>
    <t>Ventouse émission 24v antivandalisme 
fixation au sol</t>
  </si>
  <si>
    <t>Ventouse 24V rupture antivandalisme 
fixation au sol</t>
  </si>
  <si>
    <t>Ventouse 48 V à rupture antivandalisme 
fixation au sol</t>
  </si>
  <si>
    <t>Ventouse 48 V à émission antivandalisme 
fixation au sol</t>
  </si>
  <si>
    <t>Référence DEF</t>
  </si>
  <si>
    <t>implantation sur plan DOE AUTOCAD part élément (DAI, DM, module déporté…etc)</t>
  </si>
  <si>
    <r>
      <rPr>
        <b/>
        <sz val="12"/>
        <color theme="1"/>
        <rFont val="Times New Roman"/>
        <family val="1"/>
      </rPr>
      <t xml:space="preserve">Coefficient d’entreprise applicable aux fournitures et pièces détachées non incluses dans le bordereau de prix unitaire
</t>
    </r>
    <r>
      <rPr>
        <sz val="12"/>
        <color theme="1"/>
        <rFont val="Times New Roman"/>
        <family val="1"/>
      </rPr>
      <t>Pour toute fourniture ou pièce détachée non prévue dans le bordereau de prix unitaire, le titulaire du marché doit justifier systématiquement ses prix. Cette justification se fera par la transmission d’un devis établi par le fournisseur du matériel concerné.</t>
    </r>
  </si>
  <si>
    <r>
      <t>A.</t>
    </r>
    <r>
      <rPr>
        <b/>
        <sz val="7"/>
        <color theme="1"/>
        <rFont val="Times New Roman"/>
        <family val="1"/>
      </rPr>
      <t xml:space="preserve">  </t>
    </r>
    <r>
      <rPr>
        <b/>
        <u/>
        <sz val="14"/>
        <color theme="1"/>
        <rFont val="Arial"/>
        <family val="2"/>
      </rPr>
      <t>Tarifs horaires de la main d'œuvre</t>
    </r>
  </si>
  <si>
    <t>Intervention de 
dépose, de pose, de raccordements et des essais de bon fonctionnement</t>
  </si>
  <si>
    <t>Tarifs horaires unitaires pour les prestations de maintenance corrective
Les tarifs horaires unitaires applicables aux prestations de maintenance corrective sont définis ci-dessous. Ces prestations doivent faire l’objet d’un accord préalable avec les services de l’Université.</t>
  </si>
  <si>
    <t>SIEMENS</t>
  </si>
  <si>
    <t>Module additionnel</t>
  </si>
  <si>
    <t>Alimentation électrique de secours (AES)</t>
  </si>
  <si>
    <t>Diffuseur lumineux + socle</t>
  </si>
  <si>
    <t>Détecteur automatique incendie + socle</t>
  </si>
  <si>
    <t>Diffuseur alarme sonore</t>
  </si>
  <si>
    <t>PDC 1</t>
  </si>
  <si>
    <t>PDC 2</t>
  </si>
  <si>
    <t>PDC 3</t>
  </si>
  <si>
    <t>PDC 4</t>
  </si>
  <si>
    <t>Alimentation électrique de sécurité</t>
  </si>
  <si>
    <t>Module déporté</t>
  </si>
  <si>
    <t>Université Paris Cité  – 85 boulevard Saint-Germain, 6ème</t>
  </si>
  <si>
    <t>Programmation SSI par élément modifié ( DAI, DM, MD, DAS, DAC, libellé…etc)</t>
  </si>
  <si>
    <t>Carte SSI et façade avant baie SSI</t>
  </si>
  <si>
    <t>Verrouillage électromagnétique</t>
  </si>
  <si>
    <t>1.2</t>
  </si>
  <si>
    <t>1.5</t>
  </si>
  <si>
    <t>1.6</t>
  </si>
  <si>
    <t>1.9</t>
  </si>
  <si>
    <t>1.10</t>
  </si>
  <si>
    <t>CHUBB</t>
  </si>
  <si>
    <t>FINSECURE</t>
  </si>
  <si>
    <t>jour</t>
  </si>
  <si>
    <t>Mètre</t>
  </si>
  <si>
    <t>Alligator</t>
  </si>
  <si>
    <t>Sous total Fourniture</t>
  </si>
  <si>
    <t>Prix de main d'œuvre  HT
comprenant la dépose de l'ancien matériel, le montage, le raccordement, les essais</t>
  </si>
  <si>
    <t>Prix de main d'œuvre  TTC
comprenant la dépose de l'ancien matériel, le montage, le raccordement, les essais</t>
  </si>
  <si>
    <r>
      <t xml:space="preserve">Tableau des prix pour une heure de main-d’œuvre
</t>
    </r>
    <r>
      <rPr>
        <sz val="12"/>
        <color theme="1"/>
        <rFont val="Times New Roman"/>
        <family val="1"/>
      </rPr>
      <t xml:space="preserve">(Applicable uniquement pour la dépose, la pose, les raccordements et les essais de bon fonctionnement des matériels </t>
    </r>
    <r>
      <rPr>
        <b/>
        <sz val="12"/>
        <color theme="1"/>
        <rFont val="Times New Roman"/>
        <family val="1"/>
      </rPr>
      <t>non référencés dans le cadre du BPU</t>
    </r>
    <r>
      <rPr>
        <sz val="12"/>
        <color theme="1"/>
        <rFont val="Times New Roman"/>
        <family val="1"/>
      </rPr>
      <t>, hors dépannage, astreinte et remplacement de matériel référencé au BPU)</t>
    </r>
  </si>
  <si>
    <t>Forfait de déplacement
jours fériés du TITULAIRE 
et ou 
du Sous traitant</t>
  </si>
  <si>
    <t>Forfait de déplacement du TITULAIRE 
et ou 
du Sous traitant</t>
  </si>
  <si>
    <t>Matéreil Unité de gestion des issues de secours</t>
  </si>
  <si>
    <r>
      <t xml:space="preserve">Reprogrammation complete su SSI </t>
    </r>
    <r>
      <rPr>
        <b/>
        <sz val="12"/>
        <color rgb="FFFF0000"/>
        <rFont val="Arial"/>
        <family val="2"/>
      </rPr>
      <t>(Flash de la programmation)</t>
    </r>
  </si>
  <si>
    <t>N° du lot :</t>
  </si>
  <si>
    <t>Système de sécurité incendie</t>
  </si>
  <si>
    <t>Nom de l'entreprise candidate :</t>
  </si>
  <si>
    <t>N° KBIS :</t>
  </si>
  <si>
    <t>Merci de renseigner uniquement les cellules sur fond bleu</t>
  </si>
  <si>
    <t xml:space="preserve">Bordereau des Prix Unitaire
Maintenance préventive des systèmes de sécurité incendie </t>
  </si>
  <si>
    <t xml:space="preserve">BPU : </t>
  </si>
  <si>
    <t>Nom de l'entreprise
 candidate :</t>
  </si>
  <si>
    <t>Les prix des pièces détachées indiqués ci-dessous incluent la main d'œuvre pour la dépose de l'ancien matériel, le montage, le raccordement, ainsi que les essais de bon fonctionnement. Aucun frais de main d'œuvre supplémentaire ne pourra être facturé en plus des tarifs mentionnés.</t>
  </si>
  <si>
    <t>(B.P.U )</t>
  </si>
  <si>
    <t>Liste des prestations et piéces détachées référencées servant au calcul du  DQE dans le cadre du Marché - Lot N°2 "SSI"</t>
  </si>
  <si>
    <r>
      <rPr>
        <b/>
        <sz val="12"/>
        <color theme="1"/>
        <rFont val="Times New Roman"/>
        <family val="1"/>
      </rPr>
      <t>Forfait de déplacement applicable aux marchés-lots N°2</t>
    </r>
    <r>
      <rPr>
        <sz val="12"/>
        <color theme="1"/>
        <rFont val="Times New Roman"/>
        <family val="1"/>
      </rPr>
      <t xml:space="preserve">
Le forfait de déplacement est fixé par jour d'intervention, quel que soit le nombre d’heures, le nombre de techniciens ou de véhicules mobilisés. Aucun frais de déplacement supplémentaire ne pourra être facturé au titre de ces éléments.
Ce forfait inclut l’ensemble des frais liés à l’intervention, à l’exception de la main-d’œuvre et du coût des pièces détachées.</t>
    </r>
  </si>
  <si>
    <t>Lot 2 établissements facultés sociétés et humanités</t>
  </si>
  <si>
    <t xml:space="preserve">Lot 2 établissements facultés sociétés et humanités </t>
  </si>
  <si>
    <r>
      <rPr>
        <b/>
        <u/>
        <sz val="14"/>
        <rFont val="Arial"/>
        <family val="2"/>
      </rPr>
      <t>Liste des piéces détachées</t>
    </r>
    <r>
      <rPr>
        <b/>
        <sz val="14"/>
        <rFont val="Arial"/>
        <family val="2"/>
      </rPr>
      <t xml:space="preserve"> incluses au BPU dans le cadre du Marché  - Lot N°2 "SSI"pour les prestations à bons de commande</t>
    </r>
  </si>
  <si>
    <r>
      <t xml:space="preserve">Pièces détachées SIEMENS
</t>
    </r>
    <r>
      <rPr>
        <b/>
        <sz val="18"/>
        <color rgb="FFFF0000"/>
        <rFont val="Arial"/>
        <family val="2"/>
      </rPr>
      <t>Site UFR DROIT</t>
    </r>
  </si>
  <si>
    <r>
      <t xml:space="preserve">Pièces détachées CHUBB
SDI.COM et CMSI.COM
</t>
    </r>
    <r>
      <rPr>
        <b/>
        <sz val="18"/>
        <color rgb="FFFF0000"/>
        <rFont val="Arial"/>
        <family val="2"/>
      </rPr>
      <t>Site la Halle aux farines, Lavoisier</t>
    </r>
  </si>
  <si>
    <r>
      <t xml:space="preserve">Pièces détachées FINSECURE
</t>
    </r>
    <r>
      <rPr>
        <b/>
        <sz val="18"/>
        <color rgb="FFFF0000"/>
        <rFont val="Arial"/>
        <family val="2"/>
      </rPr>
      <t>Site Station d'écologie forestiaire</t>
    </r>
  </si>
  <si>
    <t>Bobine à émission MX</t>
  </si>
  <si>
    <t>Bobine à rupture NM</t>
  </si>
  <si>
    <r>
      <t xml:space="preserve">Reprogrammation complète su SSI </t>
    </r>
    <r>
      <rPr>
        <b/>
        <sz val="12"/>
        <color rgb="FFFF0000"/>
        <rFont val="Arial"/>
        <family val="2"/>
      </rPr>
      <t>(Flash de la programmation)</t>
    </r>
  </si>
  <si>
    <r>
      <t xml:space="preserve">Reprogrammation complete su SSI </t>
    </r>
    <r>
      <rPr>
        <b/>
        <sz val="12"/>
        <color rgb="FFFF0000"/>
        <rFont val="Calibri"/>
        <family val="2"/>
        <scheme val="minor"/>
      </rPr>
      <t>(Flash de la programmation)</t>
    </r>
  </si>
  <si>
    <t>Marché à procédure formalisé</t>
  </si>
  <si>
    <t>MAINTENANCE PRÉVENTIVE ET CORRECTIVE</t>
  </si>
  <si>
    <t>DE L'UNIVERSITÉ PARIS CITÉ</t>
  </si>
  <si>
    <t>à l’acte d’engagement</t>
  </si>
  <si>
    <t xml:space="preserve">Pièces détachées DEF
</t>
  </si>
  <si>
    <t>z</t>
  </si>
  <si>
    <t>Avertisseur sonore à 
message enregistré</t>
  </si>
  <si>
    <t xml:space="preserve">Pièces détachées SEFI
</t>
  </si>
  <si>
    <r>
      <t>Reprogrammation complete su SSI</t>
    </r>
    <r>
      <rPr>
        <b/>
        <sz val="12"/>
        <color rgb="FFFF0000"/>
        <rFont val="Calibri"/>
        <family val="2"/>
        <scheme val="minor"/>
      </rPr>
      <t xml:space="preserve"> (Flash de la programmation)</t>
    </r>
  </si>
  <si>
    <t xml:space="preserve">Pièces détachées AVISS
</t>
  </si>
  <si>
    <t>Total général des fournitures :</t>
  </si>
  <si>
    <t>Contact de position pour volet de désenfumage 24v</t>
  </si>
  <si>
    <t>1.1.175</t>
  </si>
  <si>
    <t>PRESSOSTAT VIM 100 à 1 000Pa</t>
  </si>
  <si>
    <t>1.1.162</t>
  </si>
  <si>
    <t xml:space="preserve">Manchette rectangulaire MO 510x510 </t>
  </si>
  <si>
    <t>1.1.136</t>
  </si>
  <si>
    <t>volet tunnel coupe feu M0 500x500 48v FDCU</t>
  </si>
  <si>
    <t>1.1.93</t>
  </si>
  <si>
    <t>volet tunnel coupe feu M0 500x500 24v FDCB</t>
  </si>
  <si>
    <t>1.1.63</t>
  </si>
  <si>
    <t>ALDES AXONE Micro III 2V/CONF : 2 Vitesses "Confort + désenfumage</t>
  </si>
  <si>
    <t>1.1.53</t>
  </si>
  <si>
    <t>Saftair CYBER PRO 3 – 1 Vitesse Triphasé</t>
  </si>
  <si>
    <t>1.1.36</t>
  </si>
  <si>
    <t>AXONE Micro III 2V/DES : 2 Vitesses désenfumage</t>
  </si>
  <si>
    <t>1.1.26</t>
  </si>
  <si>
    <t>Ventilateur F400-120 2 vitesses débit 22500 m3/h</t>
  </si>
  <si>
    <t>1.1.22</t>
  </si>
  <si>
    <t>Ventilateur F400-120 1 vitesse débit 15000 m3/h</t>
  </si>
  <si>
    <t>1.1.8</t>
  </si>
  <si>
    <t>Ventilateur F400-120 1 vitesse débit 10000 m3/h</t>
  </si>
  <si>
    <t>1.1.5</t>
  </si>
  <si>
    <t>Ventilateur F400-120 1 vitesse débit 7000 m3/h</t>
  </si>
  <si>
    <t>1.1.2</t>
  </si>
  <si>
    <t xml:space="preserve">reprise et recyclage 
de déchet </t>
  </si>
  <si>
    <t>DIB 1</t>
  </si>
  <si>
    <t>Forfait de déplacement jours fériés du TITULAIRE et ou du Sous traitant</t>
  </si>
  <si>
    <t>Forfait de déplacement du TITULAIRE et ou du Sous traitant</t>
  </si>
  <si>
    <t>Technicien et technicien en sous traitance
jours fériés</t>
  </si>
  <si>
    <t>Technicien et technicien en sous traitance</t>
  </si>
  <si>
    <t>Location d'un échaffaudage de hauteur &lt; 8 mètres (pour des travaux)</t>
  </si>
  <si>
    <t>3.1.3</t>
  </si>
  <si>
    <t>Location d'une nacelle bras de levage &gt; 8 mètres (pour des travaux)</t>
  </si>
  <si>
    <t>3.1.2</t>
  </si>
  <si>
    <t>Location d'une nacelle bras de levage &lt; 8 mètres (pour des travaux)</t>
  </si>
  <si>
    <t>3.1.1</t>
  </si>
  <si>
    <t>Peigne triphasé pour disjoncteur 3P - Pas 18mm - 57 modules -</t>
  </si>
  <si>
    <t>2.1.114</t>
  </si>
  <si>
    <t>2.1.104</t>
  </si>
  <si>
    <t>2.1.103</t>
  </si>
  <si>
    <t>2.1.102</t>
  </si>
  <si>
    <t>2.1.101</t>
  </si>
  <si>
    <t>2.1.100</t>
  </si>
  <si>
    <t>2.1.99</t>
  </si>
  <si>
    <t>Disjoncteur Triphasé C32</t>
  </si>
  <si>
    <t>2.1.98</t>
  </si>
  <si>
    <t>2.1.97</t>
  </si>
  <si>
    <t>2.1.96</t>
  </si>
  <si>
    <t>Disjoncteur différentiel type A 64 A  triphasé</t>
  </si>
  <si>
    <t>2.1.86</t>
  </si>
  <si>
    <t>Disjoncteur différentiel type AC 64 A triphasé</t>
  </si>
  <si>
    <t>2.1.85</t>
  </si>
  <si>
    <t>Disjoncteur différentiel type A 40 A triphasé</t>
  </si>
  <si>
    <t>2.1.84</t>
  </si>
  <si>
    <t>Disjoncteur différentiel type AC 40 A triphasé</t>
  </si>
  <si>
    <t>2.1.83</t>
  </si>
  <si>
    <t>2.1.76</t>
  </si>
  <si>
    <t>2.1.52</t>
  </si>
  <si>
    <t>2.1.51</t>
  </si>
  <si>
    <t>2.1.48</t>
  </si>
  <si>
    <t>2.1.47</t>
  </si>
  <si>
    <t>2.1.23</t>
  </si>
  <si>
    <t>2.1.22</t>
  </si>
  <si>
    <t>2.1.21</t>
  </si>
  <si>
    <t>Cable RO2V 5G 2,5²</t>
  </si>
  <si>
    <t>2.1.14</t>
  </si>
  <si>
    <t>Cable RO2V 3G 16²</t>
  </si>
  <si>
    <t>2.1.6</t>
  </si>
  <si>
    <t>Cable RO2V 3G 10²</t>
  </si>
  <si>
    <t>2.1.5</t>
  </si>
  <si>
    <t>Cable RO2V 3G 2,5²</t>
  </si>
  <si>
    <t>2.1.2</t>
  </si>
  <si>
    <t>Cable RO2V 3G 1,5²</t>
  </si>
  <si>
    <t>2.1.1</t>
  </si>
  <si>
    <t>Ref BPU</t>
  </si>
  <si>
    <t>Liste des piéces détachées servant au calcul du  DQE dans le cadre du Marché - Lot N°2 "Désenfumage mécanique"</t>
  </si>
  <si>
    <r>
      <t>D.</t>
    </r>
    <r>
      <rPr>
        <b/>
        <sz val="7"/>
        <color theme="1"/>
        <rFont val="Times New Roman"/>
        <family val="1"/>
      </rPr>
      <t xml:space="preserve">  </t>
    </r>
    <r>
      <rPr>
        <b/>
        <u/>
        <sz val="14"/>
        <color theme="1"/>
        <rFont val="Arial"/>
        <family val="2"/>
      </rPr>
      <t>Tableau du coefficient d’entreprise</t>
    </r>
  </si>
  <si>
    <t>Kilogramme</t>
  </si>
  <si>
    <t>Reprise et recyclage 
de déchet amianté 
(sous section IV)</t>
  </si>
  <si>
    <t>AMI</t>
  </si>
  <si>
    <t xml:space="preserve">recyclage de déchet </t>
  </si>
  <si>
    <r>
      <t>C.</t>
    </r>
    <r>
      <rPr>
        <b/>
        <sz val="7"/>
        <color theme="1"/>
        <rFont val="Times New Roman"/>
        <family val="1"/>
      </rPr>
      <t xml:space="preserve">  </t>
    </r>
    <r>
      <rPr>
        <b/>
        <u/>
        <sz val="16"/>
        <color theme="1"/>
        <rFont val="Times New Roman"/>
        <family val="1"/>
      </rPr>
      <t>Elimination des déchets</t>
    </r>
  </si>
  <si>
    <r>
      <rPr>
        <b/>
        <sz val="12"/>
        <color theme="1"/>
        <rFont val="Times New Roman"/>
        <family val="1"/>
      </rPr>
      <t>Forfait de déplacement applicable aux marchés-lots N°1</t>
    </r>
    <r>
      <rPr>
        <sz val="12"/>
        <color theme="1"/>
        <rFont val="Times New Roman"/>
        <family val="1"/>
      </rPr>
      <t xml:space="preserve">
Le forfait de déplacement est fixé par jour d'intervention, quel que soit le nombre d’heures, le nombre de techniciens ou de véhicules mobilisés. Aucun frais de déplacement supplémentaire ne pourra être facturé au titre de ces éléments.
Ce forfait inclut l’ensemble des frais liés à l’intervention, à l’exception de la main-d’œuvre et du coût des pièces détachées.</t>
    </r>
  </si>
  <si>
    <t xml:space="preserve">Lot 2 Désenfumage mécanique établissements facultés santé et sciences </t>
  </si>
  <si>
    <t xml:space="preserve">Bordereau des Prix Unitaire
Maintenance préventive du désenfumage mécanique </t>
  </si>
  <si>
    <t>Contact de position pour vollet de désenfumage 24v</t>
  </si>
  <si>
    <t>Contact de position pour vollet de désenfumage 12v</t>
  </si>
  <si>
    <t>1.1.174</t>
  </si>
  <si>
    <t>Contacteur électrique</t>
  </si>
  <si>
    <t>Mètre linéaire</t>
  </si>
  <si>
    <t>Durite pour préssostat diamètre 8</t>
  </si>
  <si>
    <t>1.1.173</t>
  </si>
  <si>
    <t>Durite pour préssostat diamètre 6</t>
  </si>
  <si>
    <t>1.1.172</t>
  </si>
  <si>
    <t>PRESSOSTAT saftair PEK 5000 de 1000…5000 Pa</t>
  </si>
  <si>
    <t>1.1.171</t>
  </si>
  <si>
    <t>PRESSOSTAT saftair PEK 2500 de 500…2500 Pa</t>
  </si>
  <si>
    <t>1.1.170</t>
  </si>
  <si>
    <t>PRESSOSTAT saftair PEK 1000 de 200…1000 Pa</t>
  </si>
  <si>
    <t>1.1.169</t>
  </si>
  <si>
    <t>PRESSOSTAT saftair PEK 500 de 50…500 Pa</t>
  </si>
  <si>
    <t>1.1.168</t>
  </si>
  <si>
    <t>PRESSOSTAT saftair PEK 400 de 30…400 Pa</t>
  </si>
  <si>
    <t>1.1.167</t>
  </si>
  <si>
    <t>PRESSOSTAT saftair PEK 300 de 20…300 Pa</t>
  </si>
  <si>
    <t>1.1.166</t>
  </si>
  <si>
    <t>PRESSOSTAT VIM  Classification ATEX II 2 G Ex d IIB T6  de 100-400Pa</t>
  </si>
  <si>
    <t>1.1.165</t>
  </si>
  <si>
    <t>PRESSOSTAT VIM  Classification ATEX II 2 G Ex d IIB T6  de 38-125Pa</t>
  </si>
  <si>
    <t>1.1.164</t>
  </si>
  <si>
    <t>PRESSOSTAT VIM  1 000 à 5 000Pa.</t>
  </si>
  <si>
    <t>1.1.163</t>
  </si>
  <si>
    <t>PRESSOSTAT VIM 20 à 300Pa</t>
  </si>
  <si>
    <t>1.1.161</t>
  </si>
  <si>
    <t>PRESSOSTAT France Air Kit pressostat différentiel 100 - 1 000</t>
  </si>
  <si>
    <t>1.1.160</t>
  </si>
  <si>
    <t>PRESSOSTAT France Air Kit pressostat différentiel 20 - 300</t>
  </si>
  <si>
    <t>1.1.159</t>
  </si>
  <si>
    <t>Pressostat et durite</t>
  </si>
  <si>
    <t>1.1.158</t>
  </si>
  <si>
    <t>1.1.157</t>
  </si>
  <si>
    <t>1.1.156</t>
  </si>
  <si>
    <t xml:space="preserve">Fusible clapet coupe feu </t>
  </si>
  <si>
    <t>Manchette rectangulaire MO 1400x1200</t>
  </si>
  <si>
    <t>1.1.155</t>
  </si>
  <si>
    <t xml:space="preserve">Manchette rectangulaire MO 1300x1200
</t>
  </si>
  <si>
    <t>1.1.154</t>
  </si>
  <si>
    <t>Manchette rectangulaire MO1100x1000</t>
  </si>
  <si>
    <t>1.1.153</t>
  </si>
  <si>
    <t xml:space="preserve">Manchette rectangulaire MO 1000x900
</t>
  </si>
  <si>
    <t>1.1.152</t>
  </si>
  <si>
    <t>Manchette rectangulaire MO 1000x500</t>
  </si>
  <si>
    <t>1.1.151</t>
  </si>
  <si>
    <t xml:space="preserve">Manchette rectangulaire MO 900x900
</t>
  </si>
  <si>
    <t>1.1.150</t>
  </si>
  <si>
    <t xml:space="preserve">Manchette rectangulaire MO 900x800
</t>
  </si>
  <si>
    <t>1.1.149</t>
  </si>
  <si>
    <t xml:space="preserve">Manchette rectangulaire MO 805x805
</t>
  </si>
  <si>
    <t>1.1.148</t>
  </si>
  <si>
    <t xml:space="preserve">Manchette rectangulaire MO 800x700
</t>
  </si>
  <si>
    <t>1.1.147</t>
  </si>
  <si>
    <t xml:space="preserve">Manchette rectangulaire MO 800x500
</t>
  </si>
  <si>
    <t>1.1.146</t>
  </si>
  <si>
    <t xml:space="preserve">Manchette rectangulaire MO 720x720 
</t>
  </si>
  <si>
    <t>1.1.145</t>
  </si>
  <si>
    <t>Manchette rectangulaire MO 700x600</t>
  </si>
  <si>
    <t>1.1.144</t>
  </si>
  <si>
    <t xml:space="preserve">Manchette rectangulaire MO 700x400 </t>
  </si>
  <si>
    <t>1.1.143</t>
  </si>
  <si>
    <t xml:space="preserve">Manchette rectangulaire MO 640x640 </t>
  </si>
  <si>
    <t>1.1.142</t>
  </si>
  <si>
    <t>Manchette rectangulaire MO 600x600</t>
  </si>
  <si>
    <t>1.1.141</t>
  </si>
  <si>
    <t xml:space="preserve">Manchette rectangulaire MO 600x500 </t>
  </si>
  <si>
    <t>1.1.140</t>
  </si>
  <si>
    <t>Manchette rectangulaire MO 600x350</t>
  </si>
  <si>
    <t>1.1.139</t>
  </si>
  <si>
    <t>Manchette rectangulaire MO 600x300</t>
  </si>
  <si>
    <t>1.1.138</t>
  </si>
  <si>
    <t>Manchette rectangulaire MO 572x572</t>
  </si>
  <si>
    <t>1.1.137</t>
  </si>
  <si>
    <t xml:space="preserve">Manchette rectangulaire MO 500x400 </t>
  </si>
  <si>
    <t>1.1.135</t>
  </si>
  <si>
    <t xml:space="preserve">Manchette rectangulaire MO 500x300 </t>
  </si>
  <si>
    <t>1.1.134</t>
  </si>
  <si>
    <t xml:space="preserve">Manchette rectangulaire MO 500x250 </t>
  </si>
  <si>
    <t>1.1.133</t>
  </si>
  <si>
    <t>Manchette rectangulaire MO 457x457</t>
  </si>
  <si>
    <t>1.1.132</t>
  </si>
  <si>
    <t xml:space="preserve">Manchette rectangulaire MO 407x407 </t>
  </si>
  <si>
    <t>1.1.131</t>
  </si>
  <si>
    <t>Manchette rectangulaire MO 400x200</t>
  </si>
  <si>
    <t>1.1.130</t>
  </si>
  <si>
    <t>Manchette rectangulaire MO 396x341</t>
  </si>
  <si>
    <t>1.1.129</t>
  </si>
  <si>
    <t xml:space="preserve">Manchette rectangulaire MO 325x325 </t>
  </si>
  <si>
    <t>1.1.128</t>
  </si>
  <si>
    <t xml:space="preserve">Manchette rectangulaire MO 300x260 </t>
  </si>
  <si>
    <t>1.1.127</t>
  </si>
  <si>
    <t>Manchette rectangulaire MO 300x150</t>
  </si>
  <si>
    <t>1.1.126</t>
  </si>
  <si>
    <t xml:space="preserve"> Manchette rectangulaire MO 260x260</t>
  </si>
  <si>
    <t>1.1.125</t>
  </si>
  <si>
    <t xml:space="preserve">Manchette rectangulaire MO 260x260 </t>
  </si>
  <si>
    <t>1.1.124</t>
  </si>
  <si>
    <t>Manchette circulaire  M0 diametre 1400</t>
  </si>
  <si>
    <t>1.1.123</t>
  </si>
  <si>
    <t>Manchette circulaire  M0 diametre 1250</t>
  </si>
  <si>
    <t>1.1.122</t>
  </si>
  <si>
    <t>Manchette circulaire  M0 diametre 1120</t>
  </si>
  <si>
    <t>1.1.121</t>
  </si>
  <si>
    <t>Manchette circulaire  M0 diametre 1000</t>
  </si>
  <si>
    <t>1.1.120</t>
  </si>
  <si>
    <t>Manchette circulaire  M0 diametre 900</t>
  </si>
  <si>
    <t>1.1.119</t>
  </si>
  <si>
    <t>Manchette circulaire  M0 diametre 800</t>
  </si>
  <si>
    <t>1.1.118</t>
  </si>
  <si>
    <t>Manchette circulaire  M0 diametre 710</t>
  </si>
  <si>
    <t>1.1.117</t>
  </si>
  <si>
    <t>Manchette circulaire  M0 diametre 630</t>
  </si>
  <si>
    <t>1.1.116</t>
  </si>
  <si>
    <t>Manchette circulaire  M0 diametre 560</t>
  </si>
  <si>
    <t>1.1.115</t>
  </si>
  <si>
    <t>Manchette circulaire  M0 diametre 450</t>
  </si>
  <si>
    <t>1.1.114</t>
  </si>
  <si>
    <t>Manchette circulaire  M0 diametre 355</t>
  </si>
  <si>
    <t>1.1.113</t>
  </si>
  <si>
    <t>Manchette circulaire  M0 diametre 250</t>
  </si>
  <si>
    <t>1.1.112</t>
  </si>
  <si>
    <t>Manchette circulaire  M0 diametre 160</t>
  </si>
  <si>
    <t>1.1.111</t>
  </si>
  <si>
    <t>Manchette de désenfumage</t>
  </si>
  <si>
    <t>volet coupe feu MO 1200x1200</t>
  </si>
  <si>
    <t>1.1.110</t>
  </si>
  <si>
    <t>volet coupe feu MO 1100x1100</t>
  </si>
  <si>
    <t>1.1.109</t>
  </si>
  <si>
    <t>volet coupe feu MO 1000x1000</t>
  </si>
  <si>
    <t>1.1.108</t>
  </si>
  <si>
    <t>volet coupe feu MO 900x900</t>
  </si>
  <si>
    <t>1.1.107</t>
  </si>
  <si>
    <t>volet coupe feu MO 850x850</t>
  </si>
  <si>
    <t>1.1.106</t>
  </si>
  <si>
    <t>volet coupe feu MO 800x800</t>
  </si>
  <si>
    <t>1.1.105</t>
  </si>
  <si>
    <t>volet coupe feu MO 750x750</t>
  </si>
  <si>
    <t>1.1.104</t>
  </si>
  <si>
    <t>volet coupe feu MO 700x700</t>
  </si>
  <si>
    <t>1.1.103</t>
  </si>
  <si>
    <t>volet coupe feu MO 650x650</t>
  </si>
  <si>
    <t>1.1.102</t>
  </si>
  <si>
    <t>volet coupe feu MO 500x500</t>
  </si>
  <si>
    <t>1.1.101</t>
  </si>
  <si>
    <t>volet coupe feu MO 450x450</t>
  </si>
  <si>
    <t>1.1.100</t>
  </si>
  <si>
    <t>volet coupe feu MO 400x400</t>
  </si>
  <si>
    <t>1.1.99</t>
  </si>
  <si>
    <t>volet coupe feu MO 300x300</t>
  </si>
  <si>
    <t>1.1.98</t>
  </si>
  <si>
    <t>volet coupe feu MO 250x250</t>
  </si>
  <si>
    <t>1.1.97</t>
  </si>
  <si>
    <t>volet coupe feu MO 200x200</t>
  </si>
  <si>
    <t>1.1.96</t>
  </si>
  <si>
    <t>volet tunnel coupe feu M0 630x630 48v FDCU</t>
  </si>
  <si>
    <t>1.1.95</t>
  </si>
  <si>
    <t>volet tunnel coupe feu M0 560x560 48v FDCU</t>
  </si>
  <si>
    <t>1.1.94</t>
  </si>
  <si>
    <t>volet tunnel coupe feu M0 400x400 48v FDCU</t>
  </si>
  <si>
    <t>1.1.92</t>
  </si>
  <si>
    <t>volet tunnel coupe feu M0 315x315 48v FDCU</t>
  </si>
  <si>
    <t>1.1.91</t>
  </si>
  <si>
    <t>volet tunnel coupe feu M0 250x250 48v FDCU</t>
  </si>
  <si>
    <t>1.1.90</t>
  </si>
  <si>
    <t>volet tunnel coupe feu M0 200x200 48v FDCU</t>
  </si>
  <si>
    <t>1.1.89</t>
  </si>
  <si>
    <t>volet tunnel coupe feu M0 160x160 48v FDCU</t>
  </si>
  <si>
    <t>1.1.88</t>
  </si>
  <si>
    <t>volet tunnel coupe feu M0 125x125 48v FDCU</t>
  </si>
  <si>
    <t>1.1.87</t>
  </si>
  <si>
    <t>volet tunnel coupe feu M0 100x100 48v FDCU</t>
  </si>
  <si>
    <t>1.1.86</t>
  </si>
  <si>
    <t>volet tunnel coupe feu M0 630x630 48v FDCB</t>
  </si>
  <si>
    <t>1.1.85</t>
  </si>
  <si>
    <t>volet tunnel coupe feu M0 560x560 48v FDCB</t>
  </si>
  <si>
    <t>1.1.84</t>
  </si>
  <si>
    <t>volet tunnel coupe feu M0 500x500 48v FDCB</t>
  </si>
  <si>
    <t>1.1.83</t>
  </si>
  <si>
    <t>volet tunnel coupe feu M0 400x400 48v FDCB</t>
  </si>
  <si>
    <t>1.1.82</t>
  </si>
  <si>
    <t>volet tunnel coupe feu M0 315x315 48v FDCB</t>
  </si>
  <si>
    <t>1.1.81</t>
  </si>
  <si>
    <t>volet tunnel coupe feu M0 250x250 48v FDCB</t>
  </si>
  <si>
    <t>1.1.80</t>
  </si>
  <si>
    <t>volet tunnel coupe feu M0 200x200 48v FDCB</t>
  </si>
  <si>
    <t>1.1.79</t>
  </si>
  <si>
    <t>volet tunnel coupe feu M0 160x160 48v FDCB</t>
  </si>
  <si>
    <t>1.1.78</t>
  </si>
  <si>
    <t>volet tunnel coupe feu M0 125x125 48v FDCB</t>
  </si>
  <si>
    <t>1.1.77</t>
  </si>
  <si>
    <t>volet tunnel coupe feu M0 100x100 48v FDCB</t>
  </si>
  <si>
    <t>1.1.76</t>
  </si>
  <si>
    <t>volet tunnel coupe feu M0 630x630 24v FDCU</t>
  </si>
  <si>
    <t>1.1.75</t>
  </si>
  <si>
    <t>volet tunnel coupe feu M0 560x560 24v FDCU</t>
  </si>
  <si>
    <t>1.1.74</t>
  </si>
  <si>
    <t>volet tunnel coupe feu M0 500x500 24v FDCU</t>
  </si>
  <si>
    <t>1.1.73</t>
  </si>
  <si>
    <t>volet tunnel coupe feu M0 400x400 24v FDCU</t>
  </si>
  <si>
    <t>1.1.72</t>
  </si>
  <si>
    <t>volet tunnel coupe feu M0 315x315 24v FDCU</t>
  </si>
  <si>
    <t>1.1.71</t>
  </si>
  <si>
    <t>volet tunnel coupe feu M0 250x250 24v FDCU</t>
  </si>
  <si>
    <t>1.1.70</t>
  </si>
  <si>
    <t>volet tunnel coupe feu M0 200x200 24v FDCU</t>
  </si>
  <si>
    <t>1.1.69</t>
  </si>
  <si>
    <t>volet tunnel coupe feu M0 160x160 24v FDCU</t>
  </si>
  <si>
    <t>1.1.68</t>
  </si>
  <si>
    <t>volet tunnel coupe feu M0 125x125 24v FDCU</t>
  </si>
  <si>
    <t>1.1.67</t>
  </si>
  <si>
    <t>volet tunnel coupe feu M0 100x100 24v FDCU</t>
  </si>
  <si>
    <t>1.1.66</t>
  </si>
  <si>
    <t>volet tunnel coupe feu M0 630x630 24v FDCB</t>
  </si>
  <si>
    <t>1.1.65</t>
  </si>
  <si>
    <t>volet tunnel coupe feu M0 560x560 24v FDCB</t>
  </si>
  <si>
    <t>1.1.64</t>
  </si>
  <si>
    <t>volet tunnel coupe feu M0 400x400 24v FDCB</t>
  </si>
  <si>
    <t>1.1.62</t>
  </si>
  <si>
    <t>volet tunnel coupe feu M0 315x315 24v FDCB</t>
  </si>
  <si>
    <t>1.1.61</t>
  </si>
  <si>
    <t>volet tunnel coupe feu M0 250x250 24v FDCB</t>
  </si>
  <si>
    <t>1.1.60</t>
  </si>
  <si>
    <t>volet tunnel coupe feu M0 200x200 24v FDCB</t>
  </si>
  <si>
    <t>1.1.59</t>
  </si>
  <si>
    <t>volet tunnel coupe feu M0 160x160 24v FDCB</t>
  </si>
  <si>
    <t>1.1.58</t>
  </si>
  <si>
    <t>volet tunnel coupe feu M0 125x125 24v FDCB</t>
  </si>
  <si>
    <t>1.1.57</t>
  </si>
  <si>
    <t>volet tunnel coupe feu M0 100x100 24v FDCB</t>
  </si>
  <si>
    <t>1.1.56</t>
  </si>
  <si>
    <t xml:space="preserve">Volet coupe feu </t>
  </si>
  <si>
    <t>ALDES AXONE Micro III 2V/DES – D.PROG : 2 Vitesses désenfumage, démarrage progressif</t>
  </si>
  <si>
    <t>1.1.55</t>
  </si>
  <si>
    <t>ALDES AXONE Micro III 2V/DES : 2 Vitesses désenfumage</t>
  </si>
  <si>
    <t>1.1.54</t>
  </si>
  <si>
    <t>ALDES AXONE Micro III 1V/DES - D.PROG : 1 Vitesse désenfumage, démarrage progressif</t>
  </si>
  <si>
    <t>1.1.52</t>
  </si>
  <si>
    <t>ALDES AXONE Micro III 1V/DES : 1 Vitesse désenfumage</t>
  </si>
  <si>
    <t>1.1.51</t>
  </si>
  <si>
    <t>ATLANTIC COREL 2 Désenfumage seul 2V BS 08+IP</t>
  </si>
  <si>
    <t>1.1.50</t>
  </si>
  <si>
    <t>ATLANTIC COREL 2 Désenfumage seul 1V 08+IP</t>
  </si>
  <si>
    <t>1.1.49</t>
  </si>
  <si>
    <t>ATLANTIC COREL 2 Confort et désenfumage 2V DA 12</t>
  </si>
  <si>
    <t>1.1.48</t>
  </si>
  <si>
    <t>ATLANTIC COREL 2 Désenfumage seul 1V 12</t>
  </si>
  <si>
    <t>1.1.47</t>
  </si>
  <si>
    <t>ATLANTIC COREL 2 Confort et désenfumage 2V BS 12</t>
  </si>
  <si>
    <t>1.1.46</t>
  </si>
  <si>
    <t>ATLANTIC COREL PARK 1 vitesse et 2 vitesses</t>
  </si>
  <si>
    <t>1.1.45</t>
  </si>
  <si>
    <t xml:space="preserve">PILOTAIR PAVC </t>
  </si>
  <si>
    <t>1.1.44</t>
  </si>
  <si>
    <t>PILOTAIR 2002 DP- Démarrage progressif</t>
  </si>
  <si>
    <t>1.1.43</t>
  </si>
  <si>
    <t>PILOTAIR 2002 - Standard</t>
  </si>
  <si>
    <t>1.1.42</t>
  </si>
  <si>
    <t>PILOTAIR® IDC avec démarreur progressif</t>
  </si>
  <si>
    <t>1.1.41</t>
  </si>
  <si>
    <t>PILOTAIR® Standard</t>
  </si>
  <si>
    <t>1.1.40</t>
  </si>
  <si>
    <t xml:space="preserve">Specitech CONTROLVENT – 1 Vitesse Triphasé </t>
  </si>
  <si>
    <t>1.1.39</t>
  </si>
  <si>
    <t>1.1.38</t>
  </si>
  <si>
    <t>Saftair park</t>
  </si>
  <si>
    <t>1.1.37</t>
  </si>
  <si>
    <t xml:space="preserve">Saftair CYBER PRO 3 – 1 Vitesse Triphasé </t>
  </si>
  <si>
    <t>Saftair CYBER PRO DS2S</t>
  </si>
  <si>
    <t>1.1.35</t>
  </si>
  <si>
    <t>Saftair CYBER PRO DS1</t>
  </si>
  <si>
    <t>1.1.34</t>
  </si>
  <si>
    <t>France Air Ordinys Park Tertiaire</t>
  </si>
  <si>
    <t>1.1.33</t>
  </si>
  <si>
    <t>France Air Ordinys CDAR CIDAR</t>
  </si>
  <si>
    <t>1.1.32</t>
  </si>
  <si>
    <t>France Air Ordinys ECM</t>
  </si>
  <si>
    <t>1.1.31</t>
  </si>
  <si>
    <t>France Air Ordinys soft start</t>
  </si>
  <si>
    <t>1.1.30</t>
  </si>
  <si>
    <t xml:space="preserve">France Air ORDINYS DS – 1 Vitesse Triphasé </t>
  </si>
  <si>
    <t>1.1.29</t>
  </si>
  <si>
    <t>AXONE Micro II</t>
  </si>
  <si>
    <t>1.1.28</t>
  </si>
  <si>
    <t>AXONE Micro III 2V/DES – D.PROG : 2 Vitesses désenfumage, démarrage progressif</t>
  </si>
  <si>
    <t>1.1.27</t>
  </si>
  <si>
    <t>AXONE Micro III 2V/CONF : 2 Vitesses "Confort + désenfumage</t>
  </si>
  <si>
    <t>1.1.25</t>
  </si>
  <si>
    <t>AXONE Micro III 1V/DES - D.PROG : 1 Vitesse désenfumage, démarrage progressif</t>
  </si>
  <si>
    <t>1.1.24</t>
  </si>
  <si>
    <t>AXONE Micro III 1V/DES : 1 Vitesse désenfumage</t>
  </si>
  <si>
    <t>1.1.23</t>
  </si>
  <si>
    <t>Coffret de relayage</t>
  </si>
  <si>
    <t>Coffret relayage</t>
  </si>
  <si>
    <t>Ventilateur F400-120 2 vitesses débit 20000 m3/h</t>
  </si>
  <si>
    <t>1.1.21</t>
  </si>
  <si>
    <t>Ventilateur F400-120 2 vitesses débit 17000 m3/h</t>
  </si>
  <si>
    <t>1.1.20</t>
  </si>
  <si>
    <t>Ventilateur F400-120 2 vitesses débit 15000 m3/h</t>
  </si>
  <si>
    <t>1.1.19</t>
  </si>
  <si>
    <t>Ventilateur F400-120 2 vitesses débit 13000 m3/h</t>
  </si>
  <si>
    <t>1.1.18</t>
  </si>
  <si>
    <t>Ventilateur F400-120 2 vitesses débit 11000 m3/h</t>
  </si>
  <si>
    <t>1.1.17</t>
  </si>
  <si>
    <t>Ventilateur F400-120 2 vitesses débit 10000 m3/h</t>
  </si>
  <si>
    <t>1.1.16</t>
  </si>
  <si>
    <t>Ventilateur F400-120 2 vitesses débit 9000 m3/h</t>
  </si>
  <si>
    <t>1.1.15</t>
  </si>
  <si>
    <t>Ventilateur F400-120 2 vitesses débit 8000 m3/h</t>
  </si>
  <si>
    <t>1.1.14</t>
  </si>
  <si>
    <t>Ventilateur F400-120 2 vitesses débit 7000 m3/h</t>
  </si>
  <si>
    <t>1.1.13</t>
  </si>
  <si>
    <t>Ventilateur F400-120 2 vitesses débit 6000 m3/h</t>
  </si>
  <si>
    <t>1.1.12</t>
  </si>
  <si>
    <t>Ventilateur F400-120 1 vitesse débit 22500 m3/h</t>
  </si>
  <si>
    <t>1.1.11</t>
  </si>
  <si>
    <t>Ventilateur F400-120 1 vitesse débit 20000 m3/h</t>
  </si>
  <si>
    <t>1.1.10</t>
  </si>
  <si>
    <t>Ventilateur F400-120 1 vitesse débit 17000 m3/h</t>
  </si>
  <si>
    <t>1.1.9</t>
  </si>
  <si>
    <t>Ventilateur F400-120 1 vitesse débit 13000 m3/h</t>
  </si>
  <si>
    <t>1.1.7</t>
  </si>
  <si>
    <t>Ventilateur F400-120 1 vitesse débit 11000 m3/h</t>
  </si>
  <si>
    <t>1.1.6</t>
  </si>
  <si>
    <t>Ventilateur F400-120 1 vitesse débit 9000 m3/h</t>
  </si>
  <si>
    <t>1.1.4</t>
  </si>
  <si>
    <t>Ventilateur F400-120 1 vitesse débit 8000 m3/h</t>
  </si>
  <si>
    <t>1.1.3</t>
  </si>
  <si>
    <t>Ventilateur F400-120 1 vitesse débit 6000 m3/h</t>
  </si>
  <si>
    <t>1.1.1</t>
  </si>
  <si>
    <t xml:space="preserve">Ventilateur de désenfumage </t>
  </si>
  <si>
    <t xml:space="preserve">Observations: 
Matériel neuf
 uniquement  </t>
  </si>
  <si>
    <r>
      <t xml:space="preserve">Prix de main d'œuvre  TTC
pour le montage de l'élément </t>
    </r>
    <r>
      <rPr>
        <b/>
        <sz val="14"/>
        <color rgb="FFFF0000"/>
        <rFont val="Arial"/>
        <family val="2"/>
      </rPr>
      <t>par tranche de 30 minutes</t>
    </r>
  </si>
  <si>
    <r>
      <t xml:space="preserve">Prix de main d'œuvre  HT
pour le montage de l'élément </t>
    </r>
    <r>
      <rPr>
        <b/>
        <sz val="14"/>
        <color rgb="FFFF0000"/>
        <rFont val="Arial"/>
        <family val="2"/>
      </rPr>
      <t>par tranche de 30 minutes</t>
    </r>
  </si>
  <si>
    <t>Référence 
matériel</t>
  </si>
  <si>
    <t>Type de Matériel</t>
  </si>
  <si>
    <t xml:space="preserve">Pièces détachées </t>
  </si>
  <si>
    <r>
      <rPr>
        <b/>
        <u/>
        <sz val="14"/>
        <rFont val="Arial"/>
        <family val="2"/>
      </rPr>
      <t>Liste des piéces détachées</t>
    </r>
    <r>
      <rPr>
        <b/>
        <sz val="14"/>
        <rFont val="Arial"/>
        <family val="2"/>
      </rPr>
      <t xml:space="preserve"> incluses au BPU dans le cadre du Marché  - Lot N°2"DESENFUMAGE MECANIQUE" pour les prestations à bons de commande</t>
    </r>
  </si>
  <si>
    <t>Désenfumage mécanique</t>
  </si>
  <si>
    <t xml:space="preserve">Lot 2 établissements facultés santé et sciences </t>
  </si>
  <si>
    <t>Bordereau des Prix Unitaire
Maintenance préventive du désenfumage mécanique</t>
  </si>
  <si>
    <t>unitaire</t>
  </si>
  <si>
    <t>Cosse SC 50-10</t>
  </si>
  <si>
    <t>2.1.130</t>
  </si>
  <si>
    <t>Cosse SC 35-10</t>
  </si>
  <si>
    <t>2.1.129</t>
  </si>
  <si>
    <t>Cosse SC 35-8</t>
  </si>
  <si>
    <t>2.1.128</t>
  </si>
  <si>
    <t>Cosse SC 25-8</t>
  </si>
  <si>
    <t>2.1.127</t>
  </si>
  <si>
    <t>Cosse SC 25-6</t>
  </si>
  <si>
    <t>2.1.126</t>
  </si>
  <si>
    <t>Cosse SC 16-8</t>
  </si>
  <si>
    <t>2.1.125</t>
  </si>
  <si>
    <t>Cosse SC 16-6</t>
  </si>
  <si>
    <t>2.1.124</t>
  </si>
  <si>
    <t>Cosse SC 10-8</t>
  </si>
  <si>
    <t>2.1.123</t>
  </si>
  <si>
    <t>Cosse SC10-6</t>
  </si>
  <si>
    <t>2.1.122</t>
  </si>
  <si>
    <t>Cosse SC6-8</t>
  </si>
  <si>
    <t>2.1.121</t>
  </si>
  <si>
    <t>Cosse SC6-6</t>
  </si>
  <si>
    <t>2.1.120</t>
  </si>
  <si>
    <t>Peigne tripolaire pour disjoncteur moteur - 63A - 4 dérivations - pas 54 mm</t>
  </si>
  <si>
    <t>2.1.119</t>
  </si>
  <si>
    <t>Peigne tripolaire pour disjoncteur moteur - 63A - 4 dérivations - pas 72 mm</t>
  </si>
  <si>
    <t>2.1.118</t>
  </si>
  <si>
    <t>Peigne tripolaire pour disjoncteur moteur - 63A - 5 dérivations - pas 54 mm </t>
  </si>
  <si>
    <t>2.1.117</t>
  </si>
  <si>
    <t>Peigne de distribution tétrapolaire vers Vigi 25A 2P - Pas 18mm</t>
  </si>
  <si>
    <t>2.1.116</t>
  </si>
  <si>
    <t>Peigne d'équilibrage tétrapolaire vers disjoncteur 2P - Pas 18mm - 24 modules </t>
  </si>
  <si>
    <t>2.1.115</t>
  </si>
  <si>
    <t>Peigne tétrapolaire pour disjoncteur 4P - Pas 18mm - 12 modules</t>
  </si>
  <si>
    <t>2.1.113</t>
  </si>
  <si>
    <t>Peigne tétrapolaire pour disjoncteur 4P - Pas 18mm - 24 modules</t>
  </si>
  <si>
    <t>2.1.112</t>
  </si>
  <si>
    <t>Bouton de réarmement a clé 455</t>
  </si>
  <si>
    <t>2.1.111</t>
  </si>
  <si>
    <t>Coupure de proximité</t>
  </si>
  <si>
    <t>2.1.110</t>
  </si>
  <si>
    <t>Sectionneur - Interrupteur- Fouruniture</t>
  </si>
  <si>
    <t>Disjoncteur moteur désebfumage D64</t>
  </si>
  <si>
    <t>2.1.109</t>
  </si>
  <si>
    <t>Disjoncteur moteur désebfumage D32</t>
  </si>
  <si>
    <t>2.1.108</t>
  </si>
  <si>
    <t>Disjoncteur moteur désebfumage D16</t>
  </si>
  <si>
    <t>2.1.107</t>
  </si>
  <si>
    <t>Disjoncteur moteur désebfumage D10</t>
  </si>
  <si>
    <t>2.1.106</t>
  </si>
  <si>
    <t>2.1.105</t>
  </si>
  <si>
    <t>Bloc différentiel 3P+N 300 mA</t>
  </si>
  <si>
    <t>2.1.95</t>
  </si>
  <si>
    <t>Bloc différentiel 3P 300 mA</t>
  </si>
  <si>
    <t>2.1.94</t>
  </si>
  <si>
    <t>Bloc différentiel 1P+N 300 mA</t>
  </si>
  <si>
    <t>2.1.93</t>
  </si>
  <si>
    <t>Bloc différentiel 3P+N 30 mA</t>
  </si>
  <si>
    <t>2.1.92</t>
  </si>
  <si>
    <t>Bloc différentiel 3P 30 mA</t>
  </si>
  <si>
    <t>2.1.91</t>
  </si>
  <si>
    <t>Bloc différentiel 1P+N 30 mA</t>
  </si>
  <si>
    <t>2.1.90</t>
  </si>
  <si>
    <t xml:space="preserve">Disjoncteur modulaire 3P+N </t>
  </si>
  <si>
    <t>2.1.89</t>
  </si>
  <si>
    <t>Disjoncteur modulaire 3P</t>
  </si>
  <si>
    <t>2.1.88</t>
  </si>
  <si>
    <t xml:space="preserve">Disjoncteur modulaire 1P+N </t>
  </si>
  <si>
    <t>2.1.87</t>
  </si>
  <si>
    <t>Batterie 48V 95 Ah</t>
  </si>
  <si>
    <t>2.1.82</t>
  </si>
  <si>
    <t>Batterie 24V 65 Ah</t>
  </si>
  <si>
    <t>2.1.81</t>
  </si>
  <si>
    <t>Batterie 24V 38 Ah</t>
  </si>
  <si>
    <t>2.1.80</t>
  </si>
  <si>
    <t>Batterie 24V 24 Ah</t>
  </si>
  <si>
    <t>2.1.79</t>
  </si>
  <si>
    <t>Batterie 24V 14 Ah</t>
  </si>
  <si>
    <t>2.1.78</t>
  </si>
  <si>
    <t>2.1.77</t>
  </si>
  <si>
    <t>2.1.75</t>
  </si>
  <si>
    <t>2.1.74</t>
  </si>
  <si>
    <t>2.1.73</t>
  </si>
  <si>
    <t>Batterie 12V 38 Ah</t>
  </si>
  <si>
    <t>2.1.72</t>
  </si>
  <si>
    <t>Batterie 12V 65 Ah</t>
  </si>
  <si>
    <t>2.1.71</t>
  </si>
  <si>
    <t>Batterie 12V 78 Ah</t>
  </si>
  <si>
    <t>2.1.70</t>
  </si>
  <si>
    <t>Batterie 12V 90 Ah</t>
  </si>
  <si>
    <t>2.1.69</t>
  </si>
  <si>
    <t>Batterie 12V 95 Ah</t>
  </si>
  <si>
    <t>2.1.68</t>
  </si>
  <si>
    <t>2.1.67</t>
  </si>
  <si>
    <t>2.1.66</t>
  </si>
  <si>
    <t>2.1.65</t>
  </si>
  <si>
    <t>2.1.64</t>
  </si>
  <si>
    <t>2.1.63</t>
  </si>
  <si>
    <t>2.1.62</t>
  </si>
  <si>
    <t>2.1.61</t>
  </si>
  <si>
    <t>2.1.60</t>
  </si>
  <si>
    <t>2.1.59</t>
  </si>
  <si>
    <t>2.1.58</t>
  </si>
  <si>
    <t>2.1.57</t>
  </si>
  <si>
    <t>2.1.56</t>
  </si>
  <si>
    <t>2.1.55</t>
  </si>
  <si>
    <t>2.1.54</t>
  </si>
  <si>
    <t>2.1.53</t>
  </si>
  <si>
    <t>2.1.50</t>
  </si>
  <si>
    <t>2.1.49</t>
  </si>
  <si>
    <t>2.1.46</t>
  </si>
  <si>
    <t>2.1.45</t>
  </si>
  <si>
    <t>2.1.44</t>
  </si>
  <si>
    <t>2.1.43</t>
  </si>
  <si>
    <t>2.1.42</t>
  </si>
  <si>
    <t>2.1.41</t>
  </si>
  <si>
    <t>2.1.40</t>
  </si>
  <si>
    <t>2.1.39</t>
  </si>
  <si>
    <t>2.1.38</t>
  </si>
  <si>
    <t>2.1.37</t>
  </si>
  <si>
    <t>2.1.36</t>
  </si>
  <si>
    <t>2.1.35</t>
  </si>
  <si>
    <t>2.1.34</t>
  </si>
  <si>
    <t>2.1.33</t>
  </si>
  <si>
    <t>2.1.32</t>
  </si>
  <si>
    <t>2.1.31</t>
  </si>
  <si>
    <t>2.1.30</t>
  </si>
  <si>
    <t>2.1.29</t>
  </si>
  <si>
    <t>2.1.28</t>
  </si>
  <si>
    <t>2.1.27</t>
  </si>
  <si>
    <t>2.1.26</t>
  </si>
  <si>
    <t>2.1.25</t>
  </si>
  <si>
    <t>2.1.24</t>
  </si>
  <si>
    <t>2.1.20</t>
  </si>
  <si>
    <t>2.1.19</t>
  </si>
  <si>
    <t>Cable RO2V 5G 16²</t>
  </si>
  <si>
    <t>2.1.18</t>
  </si>
  <si>
    <t>Cable RO2V 5G 10²</t>
  </si>
  <si>
    <t>2.1.17</t>
  </si>
  <si>
    <t>Cable RO2V 5G 6²</t>
  </si>
  <si>
    <t>2.1.16</t>
  </si>
  <si>
    <t>Cable RO2V 5G 4²</t>
  </si>
  <si>
    <t>2.1.15</t>
  </si>
  <si>
    <t>Cable RO2V 5G 1,5²</t>
  </si>
  <si>
    <t>2.1.13</t>
  </si>
  <si>
    <t>Cable RO2V 4G 16²</t>
  </si>
  <si>
    <t>2.1.12</t>
  </si>
  <si>
    <t>Cable RO2V 4G 10²</t>
  </si>
  <si>
    <t>2.1.11</t>
  </si>
  <si>
    <t>Cable RO2V 4G 6²</t>
  </si>
  <si>
    <t>2.1.10</t>
  </si>
  <si>
    <t>Cable RO2V 4G 4²</t>
  </si>
  <si>
    <t>2.1.9</t>
  </si>
  <si>
    <t>Cable RO2V 4G 2,5²</t>
  </si>
  <si>
    <t>2.1.8</t>
  </si>
  <si>
    <t>Cable RO2V 4G 1,5²</t>
  </si>
  <si>
    <t>2.1.7</t>
  </si>
  <si>
    <t>Cable RO2V 3G 6²</t>
  </si>
  <si>
    <t>2.1.4</t>
  </si>
  <si>
    <t>Cable RO2V 3G 4²</t>
  </si>
  <si>
    <t>2.1.3</t>
  </si>
  <si>
    <t>Cable électrique</t>
  </si>
  <si>
    <t>2.1</t>
  </si>
  <si>
    <t>3.1.7</t>
  </si>
  <si>
    <t>3.1.6</t>
  </si>
  <si>
    <t>3.1.5</t>
  </si>
  <si>
    <t>Location d'un échaffaudage de hauteur &gt; 8 mètres (pour des travaux)</t>
  </si>
  <si>
    <t>3.1.4</t>
  </si>
  <si>
    <t>3.1</t>
  </si>
  <si>
    <r>
      <rPr>
        <b/>
        <u/>
        <sz val="14"/>
        <rFont val="Arial"/>
        <family val="2"/>
      </rPr>
      <t>Liste des piéces détachées</t>
    </r>
    <r>
      <rPr>
        <b/>
        <sz val="14"/>
        <rFont val="Arial"/>
        <family val="2"/>
      </rPr>
      <t xml:space="preserve"> incluses au BPU dans le cadre du Marché  - Lot N°2 "DESENFUMAGE MECANIQUE" pour les prestations à bons de commande</t>
    </r>
  </si>
  <si>
    <t>DES SYSTEMES DE SÉCURITÉ INCENDIE ET DE DÉSENFUMAGE</t>
  </si>
  <si>
    <t xml:space="preserve">BORDEREAU DES PRIX UNITAIRES </t>
  </si>
  <si>
    <t xml:space="preserve">Nombre d'onglet : 15 </t>
  </si>
  <si>
    <t>PDS 5</t>
  </si>
  <si>
    <t>PDS 6</t>
  </si>
  <si>
    <t>PDS 7</t>
  </si>
  <si>
    <t>PDS 8</t>
  </si>
  <si>
    <t>PDS 9</t>
  </si>
  <si>
    <t>PDS 10</t>
  </si>
  <si>
    <t>PDS 11</t>
  </si>
  <si>
    <t>3,1,1</t>
  </si>
  <si>
    <t>3,1,3</t>
  </si>
  <si>
    <t>PDAVI 1</t>
  </si>
  <si>
    <t>PDAVI 2</t>
  </si>
  <si>
    <t>PDAVI 3</t>
  </si>
  <si>
    <t>PDAVI 4</t>
  </si>
  <si>
    <t>PDAVI 5</t>
  </si>
  <si>
    <t>PDAVI 6</t>
  </si>
  <si>
    <t>PDAVI 7</t>
  </si>
  <si>
    <t>PDAVI 8</t>
  </si>
  <si>
    <t>PDAVI 9</t>
  </si>
  <si>
    <t>PDAVI 10</t>
  </si>
  <si>
    <t>PDAVI 11</t>
  </si>
  <si>
    <t>PDAVI 12</t>
  </si>
  <si>
    <t>Annexe 4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</si>
</sst>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44" formatCode="_-* #,##0.00\ &quot;€&quot;_-;\-* #,##0.00\ &quot;€&quot;_-;_-* &quot;-&quot;??\ &quot;€&quot;_-;_-@_-"/>
    <numFmt numFmtId="164" formatCode="#,##0.00&quot; €  H.T. &quot;"/>
    <numFmt numFmtId="165" formatCode="#,##0.00&quot; €  T.T.C. &quot;"/>
    <numFmt numFmtId="166" formatCode="[$-40C]General"/>
    <numFmt numFmtId="167" formatCode="#,##0.00\ &quot;€&quot;"/>
    <numFmt numFmtId="168" formatCode="_-* #,##0.00\ [$€-40C]_-;\-* #,##0.00\ [$€-40C]_-;_-* &quot;-&quot;??\ [$€-40C]_-;_-@_-"/>
  </numFmts>
  <fonts count="63">
    <font>
      <sz val="11"/>
      <color theme="1"/>
      <name val="Calibri"/>
      <family val="2"/>
      <scheme val="minor"/>
    </font>
    <font>
      <b/>
      <sz val="11"/>
      <color theme="1"/>
      <name val="Calibri"/>
      <family val="2"/>
      <scheme val="minor"/>
    </font>
    <font>
      <b/>
      <u/>
      <sz val="14"/>
      <color theme="1"/>
      <name val="Arial"/>
      <family val="2"/>
    </font>
    <font>
      <b/>
      <sz val="14"/>
      <color theme="1"/>
      <name val="Arial"/>
      <family val="2"/>
    </font>
    <font>
      <b/>
      <sz val="7"/>
      <color theme="1"/>
      <name val="Times New Roman"/>
      <family val="1"/>
    </font>
    <font>
      <sz val="12"/>
      <color theme="1"/>
      <name val="Times New Roman"/>
      <family val="1"/>
    </font>
    <font>
      <b/>
      <sz val="12"/>
      <color theme="1"/>
      <name val="Times New Roman"/>
      <family val="1"/>
    </font>
    <font>
      <sz val="11"/>
      <name val="Calibri"/>
      <family val="2"/>
      <scheme val="minor"/>
    </font>
    <font>
      <b/>
      <sz val="9"/>
      <color indexed="81"/>
      <name val="Tahoma"/>
      <family val="2"/>
    </font>
    <font>
      <b/>
      <sz val="16"/>
      <color theme="1"/>
      <name val="Calibri"/>
      <family val="2"/>
      <scheme val="minor"/>
    </font>
    <font>
      <b/>
      <sz val="10"/>
      <name val="Arial"/>
      <family val="2"/>
    </font>
    <font>
      <b/>
      <sz val="12"/>
      <name val="Arial"/>
      <family val="2"/>
    </font>
    <font>
      <sz val="11"/>
      <color rgb="FF000000"/>
      <name val="Calibri"/>
      <family val="2"/>
    </font>
    <font>
      <b/>
      <sz val="16"/>
      <name val="Arial"/>
      <family val="2"/>
    </font>
    <font>
      <sz val="10"/>
      <name val="Arial"/>
      <family val="2"/>
    </font>
    <font>
      <sz val="11"/>
      <color rgb="FFFF0000"/>
      <name val="Calibri"/>
      <family val="2"/>
      <scheme val="minor"/>
    </font>
    <font>
      <b/>
      <i/>
      <sz val="11"/>
      <color rgb="FFFF0000"/>
      <name val="Calibri"/>
      <family val="2"/>
      <scheme val="minor"/>
    </font>
    <font>
      <b/>
      <i/>
      <sz val="16"/>
      <color rgb="FFFF0000"/>
      <name val="Calibri"/>
      <family val="2"/>
      <scheme val="minor"/>
    </font>
    <font>
      <b/>
      <sz val="12"/>
      <color rgb="FFFF0000"/>
      <name val="Times New Roman"/>
      <family val="1"/>
    </font>
    <font>
      <b/>
      <sz val="14"/>
      <color rgb="FFFF0000"/>
      <name val="Calibri"/>
      <family val="2"/>
      <scheme val="minor"/>
    </font>
    <font>
      <b/>
      <i/>
      <sz val="10"/>
      <name val="Arial"/>
      <family val="2"/>
    </font>
    <font>
      <i/>
      <sz val="10"/>
      <color rgb="FFFF0000"/>
      <name val="Arial"/>
      <family val="2"/>
    </font>
    <font>
      <sz val="10"/>
      <color rgb="FFFF0000"/>
      <name val="Arial"/>
      <family val="2"/>
    </font>
    <font>
      <b/>
      <sz val="12"/>
      <color theme="1"/>
      <name val="Calibri"/>
      <family val="2"/>
      <scheme val="minor"/>
    </font>
    <font>
      <b/>
      <sz val="12"/>
      <color rgb="FFFF0000"/>
      <name val="Arial"/>
      <family val="2"/>
    </font>
    <font>
      <b/>
      <sz val="14"/>
      <color indexed="8"/>
      <name val="Times New Roman"/>
      <family val="1"/>
    </font>
    <font>
      <b/>
      <sz val="14"/>
      <name val="Times New Roman"/>
      <family val="1"/>
    </font>
    <font>
      <b/>
      <sz val="12"/>
      <color indexed="8"/>
      <name val="Times New Roman"/>
      <family val="1"/>
    </font>
    <font>
      <b/>
      <sz val="14"/>
      <name val="Times New (W1)"/>
    </font>
    <font>
      <b/>
      <sz val="16"/>
      <color indexed="8"/>
      <name val="Times New Roman"/>
      <family val="1"/>
    </font>
    <font>
      <b/>
      <sz val="11"/>
      <color indexed="8"/>
      <name val="Times New Roman"/>
      <family val="1"/>
    </font>
    <font>
      <sz val="10"/>
      <color indexed="8"/>
      <name val="Times New Roman"/>
      <family val="1"/>
    </font>
    <font>
      <sz val="11"/>
      <color theme="1"/>
      <name val="Calibri"/>
      <family val="2"/>
      <scheme val="minor"/>
    </font>
    <font>
      <b/>
      <sz val="36"/>
      <color rgb="FFFF0000"/>
      <name val="Calibri"/>
      <family val="2"/>
      <scheme val="minor"/>
    </font>
    <font>
      <b/>
      <sz val="14"/>
      <name val="Arial"/>
      <family val="2"/>
    </font>
    <font>
      <b/>
      <sz val="14"/>
      <name val="Geneva"/>
    </font>
    <font>
      <b/>
      <sz val="14"/>
      <color theme="1"/>
      <name val="Calibri"/>
      <family val="2"/>
      <scheme val="minor"/>
    </font>
    <font>
      <b/>
      <sz val="16"/>
      <name val="Geneva"/>
    </font>
    <font>
      <b/>
      <sz val="12"/>
      <name val="Times New Roman"/>
      <family val="1"/>
    </font>
    <font>
      <b/>
      <sz val="14"/>
      <color rgb="FFFF0000"/>
      <name val="Arial"/>
      <family val="2"/>
    </font>
    <font>
      <b/>
      <i/>
      <sz val="12"/>
      <name val="Arial"/>
      <family val="2"/>
    </font>
    <font>
      <sz val="12"/>
      <color theme="1"/>
      <name val="Calibri"/>
      <family val="2"/>
      <scheme val="minor"/>
    </font>
    <font>
      <sz val="12"/>
      <color theme="1"/>
      <name val="Arial"/>
      <family val="2"/>
    </font>
    <font>
      <b/>
      <sz val="12"/>
      <color theme="1"/>
      <name val="Arial"/>
      <family val="2"/>
    </font>
    <font>
      <sz val="11"/>
      <color theme="1"/>
      <name val="Arial"/>
      <family val="2"/>
    </font>
    <font>
      <b/>
      <i/>
      <sz val="12"/>
      <color rgb="FFFF0000"/>
      <name val="Arial"/>
      <family val="2"/>
    </font>
    <font>
      <b/>
      <i/>
      <sz val="16"/>
      <name val="Arial"/>
      <family val="2"/>
    </font>
    <font>
      <b/>
      <u/>
      <sz val="14"/>
      <name val="Arial"/>
      <family val="2"/>
    </font>
    <font>
      <b/>
      <sz val="12"/>
      <color indexed="10"/>
      <name val="Arial"/>
      <family val="2"/>
    </font>
    <font>
      <sz val="12"/>
      <name val="Arial"/>
      <family val="2"/>
    </font>
    <font>
      <b/>
      <sz val="20"/>
      <name val="Arial"/>
      <family val="2"/>
    </font>
    <font>
      <sz val="14"/>
      <name val="Arial"/>
      <family val="2"/>
    </font>
    <font>
      <b/>
      <sz val="18"/>
      <color rgb="FFFF0000"/>
      <name val="Arial"/>
      <family val="2"/>
    </font>
    <font>
      <b/>
      <sz val="12"/>
      <color rgb="FFFF0000"/>
      <name val="Calibri"/>
      <family val="2"/>
      <scheme val="minor"/>
    </font>
    <font>
      <b/>
      <sz val="14"/>
      <color rgb="FF000000"/>
      <name val="Calibri"/>
      <family val="2"/>
      <scheme val="minor"/>
    </font>
    <font>
      <b/>
      <sz val="14"/>
      <color indexed="8"/>
      <name val="Calibri"/>
      <family val="2"/>
      <scheme val="minor"/>
    </font>
    <font>
      <b/>
      <sz val="14"/>
      <name val="Calibri"/>
      <family val="2"/>
      <scheme val="minor"/>
    </font>
    <font>
      <sz val="14"/>
      <color theme="1"/>
      <name val="Calibri"/>
      <family val="2"/>
      <scheme val="minor"/>
    </font>
    <font>
      <sz val="14"/>
      <name val="Calibri"/>
      <family val="2"/>
      <scheme val="minor"/>
    </font>
    <font>
      <sz val="14"/>
      <color theme="1"/>
      <name val="Times New Roman"/>
      <family val="1"/>
    </font>
    <font>
      <b/>
      <sz val="14"/>
      <color theme="1"/>
      <name val="Times New Roman"/>
      <family val="1"/>
    </font>
    <font>
      <b/>
      <u/>
      <sz val="16"/>
      <color theme="1"/>
      <name val="Times New Roman"/>
      <family val="1"/>
    </font>
    <font>
      <b/>
      <sz val="20"/>
      <color theme="1"/>
      <name val="Agency FB"/>
      <family val="2"/>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4" tint="0.39997558519241921"/>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style="medium">
        <color rgb="FF000000"/>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medium">
        <color rgb="FF000000"/>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166" fontId="12" fillId="0" borderId="0" applyBorder="0" applyProtection="0"/>
    <xf numFmtId="0" fontId="14" fillId="0" borderId="0"/>
    <xf numFmtId="0" fontId="32" fillId="0" borderId="0"/>
    <xf numFmtId="44" fontId="14" fillId="0" borderId="0" applyFont="0" applyFill="0" applyBorder="0" applyAlignment="0" applyProtection="0"/>
  </cellStyleXfs>
  <cellXfs count="459">
    <xf numFmtId="0" fontId="0" fillId="0" borderId="0" xfId="0"/>
    <xf numFmtId="0" fontId="0" fillId="0" borderId="0" xfId="0" applyAlignment="1">
      <alignment horizontal="center" vertical="center"/>
    </xf>
    <xf numFmtId="0" fontId="3" fillId="0" borderId="0" xfId="0" applyFont="1" applyAlignment="1">
      <alignment horizontal="left" vertical="center"/>
    </xf>
    <xf numFmtId="0" fontId="6" fillId="0" borderId="0" xfId="0" applyFont="1" applyAlignment="1">
      <alignment horizontal="left" vertical="center"/>
    </xf>
    <xf numFmtId="39" fontId="0" fillId="0" borderId="0" xfId="0" applyNumberFormat="1" applyAlignment="1">
      <alignment horizontal="center" vertical="center"/>
    </xf>
    <xf numFmtId="0" fontId="6" fillId="0" borderId="1" xfId="0" applyFont="1" applyBorder="1" applyAlignment="1">
      <alignment horizontal="center" vertical="center" wrapText="1"/>
    </xf>
    <xf numFmtId="39" fontId="1" fillId="0" borderId="1" xfId="0" applyNumberFormat="1" applyFont="1" applyBorder="1" applyAlignment="1">
      <alignment horizontal="center" vertical="center"/>
    </xf>
    <xf numFmtId="0" fontId="0" fillId="0" borderId="0" xfId="0" applyAlignment="1">
      <alignment vertical="center"/>
    </xf>
    <xf numFmtId="0" fontId="6" fillId="0" borderId="0" xfId="0" applyFont="1" applyAlignment="1">
      <alignment vertical="center"/>
    </xf>
    <xf numFmtId="0" fontId="5" fillId="0" borderId="0" xfId="0" applyFont="1" applyAlignment="1">
      <alignmen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0" fillId="0" borderId="0" xfId="0" applyAlignment="1">
      <alignment horizontal="left" vertical="center"/>
    </xf>
    <xf numFmtId="39" fontId="0" fillId="0" borderId="0" xfId="0" applyNumberFormat="1" applyAlignment="1">
      <alignment vertical="center"/>
    </xf>
    <xf numFmtId="0" fontId="16" fillId="0" borderId="0" xfId="0" applyFont="1" applyAlignment="1">
      <alignment vertical="center"/>
    </xf>
    <xf numFmtId="0" fontId="19" fillId="0" borderId="0" xfId="0" applyFont="1" applyAlignment="1">
      <alignment horizontal="left" vertical="center"/>
    </xf>
    <xf numFmtId="0" fontId="10" fillId="0" borderId="11" xfId="0" applyFont="1" applyBorder="1" applyAlignment="1">
      <alignment horizontal="center" vertical="center"/>
    </xf>
    <xf numFmtId="0" fontId="1" fillId="0" borderId="0" xfId="0" applyFont="1"/>
    <xf numFmtId="0" fontId="1" fillId="0" borderId="0" xfId="0" applyFont="1" applyAlignment="1">
      <alignment horizontal="center"/>
    </xf>
    <xf numFmtId="0" fontId="11" fillId="4" borderId="0" xfId="0" applyFont="1" applyFill="1" applyAlignment="1">
      <alignment horizontal="center" vertical="center" wrapText="1"/>
    </xf>
    <xf numFmtId="0" fontId="0" fillId="4" borderId="0" xfId="0" applyFill="1"/>
    <xf numFmtId="0" fontId="0" fillId="4" borderId="0" xfId="0" applyFill="1" applyAlignment="1">
      <alignment horizontal="center" vertical="center"/>
    </xf>
    <xf numFmtId="0" fontId="22" fillId="4" borderId="0" xfId="0" applyFont="1" applyFill="1" applyAlignment="1">
      <alignment horizontal="center" vertical="center"/>
    </xf>
    <xf numFmtId="167" fontId="0" fillId="4" borderId="0" xfId="0" applyNumberFormat="1" applyFill="1" applyAlignment="1">
      <alignment horizontal="center" vertical="center"/>
    </xf>
    <xf numFmtId="0" fontId="14" fillId="4" borderId="0" xfId="0" applyFont="1" applyFill="1" applyAlignment="1">
      <alignment horizontal="left" vertical="center"/>
    </xf>
    <xf numFmtId="0" fontId="6" fillId="0" borderId="2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164" fontId="7" fillId="0" borderId="23" xfId="0" applyNumberFormat="1" applyFont="1" applyBorder="1" applyAlignment="1">
      <alignment horizontal="right" vertical="center"/>
    </xf>
    <xf numFmtId="165" fontId="0" fillId="0" borderId="24" xfId="0" applyNumberFormat="1" applyBorder="1" applyAlignment="1">
      <alignment horizontal="right" vertical="center"/>
    </xf>
    <xf numFmtId="0" fontId="6" fillId="0" borderId="9" xfId="0" applyFont="1" applyBorder="1" applyAlignment="1">
      <alignment horizontal="center" vertical="center" wrapText="1"/>
    </xf>
    <xf numFmtId="0" fontId="11" fillId="4" borderId="9" xfId="0" applyFont="1" applyFill="1" applyBorder="1" applyAlignment="1">
      <alignment horizontal="center" vertical="center" wrapText="1"/>
    </xf>
    <xf numFmtId="0" fontId="13" fillId="0" borderId="11" xfId="0" applyFont="1" applyBorder="1" applyAlignment="1">
      <alignment horizontal="center" vertical="center" wrapText="1"/>
    </xf>
    <xf numFmtId="0" fontId="14" fillId="2" borderId="23" xfId="0" applyFont="1" applyFill="1" applyBorder="1" applyAlignment="1">
      <alignment horizontal="center" vertical="center"/>
    </xf>
    <xf numFmtId="0" fontId="26" fillId="0" borderId="0" xfId="0" applyFont="1" applyAlignment="1">
      <alignment horizontal="center" vertical="center" wrapText="1"/>
    </xf>
    <xf numFmtId="0" fontId="27" fillId="0" borderId="0" xfId="0" applyFont="1" applyAlignment="1">
      <alignment horizontal="center"/>
    </xf>
    <xf numFmtId="0" fontId="25" fillId="0" borderId="0" xfId="0" applyFont="1" applyAlignment="1">
      <alignment horizontal="center"/>
    </xf>
    <xf numFmtId="0" fontId="28" fillId="0" borderId="0" xfId="0" applyFont="1" applyAlignment="1">
      <alignment horizontal="center"/>
    </xf>
    <xf numFmtId="0" fontId="29" fillId="0" borderId="0" xfId="0" applyFont="1" applyAlignment="1">
      <alignment horizontal="center"/>
    </xf>
    <xf numFmtId="0" fontId="30" fillId="0" borderId="0" xfId="0" applyFont="1" applyAlignment="1">
      <alignment horizontal="center"/>
    </xf>
    <xf numFmtId="0" fontId="31" fillId="0" borderId="0" xfId="0" applyFont="1"/>
    <xf numFmtId="0" fontId="10" fillId="2" borderId="23" xfId="0" applyFont="1" applyFill="1" applyBorder="1" applyAlignment="1">
      <alignment horizontal="center" vertical="center"/>
    </xf>
    <xf numFmtId="0" fontId="33" fillId="0" borderId="0" xfId="0" applyFont="1" applyAlignment="1">
      <alignment horizontal="left" vertical="center"/>
    </xf>
    <xf numFmtId="39" fontId="1" fillId="0" borderId="0" xfId="0" applyNumberFormat="1" applyFont="1" applyAlignment="1">
      <alignment horizontal="center" vertical="center"/>
    </xf>
    <xf numFmtId="0" fontId="1" fillId="5" borderId="2" xfId="0" applyFont="1" applyFill="1" applyBorder="1" applyAlignment="1">
      <alignment horizontal="centerContinuous" vertical="center"/>
    </xf>
    <xf numFmtId="0" fontId="1" fillId="5" borderId="4" xfId="0" applyFont="1" applyFill="1" applyBorder="1" applyAlignment="1">
      <alignment horizontal="centerContinuous" vertical="center"/>
    </xf>
    <xf numFmtId="39" fontId="1" fillId="5" borderId="3" xfId="0" applyNumberFormat="1" applyFont="1" applyFill="1" applyBorder="1" applyAlignment="1">
      <alignment horizontal="centerContinuous" vertical="center"/>
    </xf>
    <xf numFmtId="167" fontId="9" fillId="5" borderId="12" xfId="0" applyNumberFormat="1" applyFont="1" applyFill="1" applyBorder="1" applyAlignment="1">
      <alignment horizontal="center" vertical="center"/>
    </xf>
    <xf numFmtId="0" fontId="34" fillId="5" borderId="2" xfId="0" applyFont="1" applyFill="1" applyBorder="1" applyAlignment="1">
      <alignment horizontal="centerContinuous" vertical="center"/>
    </xf>
    <xf numFmtId="0" fontId="36" fillId="5" borderId="3" xfId="0" applyFont="1" applyFill="1" applyBorder="1" applyAlignment="1">
      <alignment horizontal="centerContinuous" vertical="center"/>
    </xf>
    <xf numFmtId="0" fontId="15" fillId="0" borderId="0" xfId="0" applyFont="1" applyAlignment="1">
      <alignment vertical="center"/>
    </xf>
    <xf numFmtId="2" fontId="0" fillId="0" borderId="0" xfId="0" applyNumberFormat="1" applyAlignment="1">
      <alignment horizontal="center" vertical="center"/>
    </xf>
    <xf numFmtId="2" fontId="0" fillId="0" borderId="0" xfId="0" applyNumberFormat="1"/>
    <xf numFmtId="2" fontId="21" fillId="4" borderId="0" xfId="0" applyNumberFormat="1" applyFont="1" applyFill="1" applyAlignment="1">
      <alignment horizontal="center" vertical="center" wrapText="1"/>
    </xf>
    <xf numFmtId="2" fontId="9" fillId="4" borderId="0" xfId="0" applyNumberFormat="1" applyFont="1" applyFill="1" applyAlignment="1">
      <alignment horizontal="center" vertical="center"/>
    </xf>
    <xf numFmtId="0" fontId="0" fillId="0" borderId="0" xfId="0" applyAlignment="1"/>
    <xf numFmtId="167" fontId="15" fillId="4" borderId="0" xfId="0" applyNumberFormat="1" applyFont="1" applyFill="1" applyAlignment="1">
      <alignment horizontal="center" vertical="center"/>
    </xf>
    <xf numFmtId="167" fontId="14" fillId="4" borderId="0" xfId="0" applyNumberFormat="1" applyFont="1" applyFill="1" applyAlignment="1">
      <alignment horizontal="center" vertical="center"/>
    </xf>
    <xf numFmtId="0" fontId="0" fillId="0" borderId="0" xfId="0" applyAlignment="1">
      <alignment vertical="center"/>
    </xf>
    <xf numFmtId="0" fontId="0" fillId="0" borderId="0" xfId="0" applyAlignment="1">
      <alignment vertical="center" wrapText="1"/>
    </xf>
    <xf numFmtId="0" fontId="6" fillId="0" borderId="11" xfId="0" applyFont="1" applyBorder="1" applyAlignment="1">
      <alignment horizontal="center" vertical="center" wrapText="1"/>
    </xf>
    <xf numFmtId="0" fontId="1" fillId="5" borderId="11" xfId="0" applyFont="1" applyFill="1" applyBorder="1" applyAlignment="1">
      <alignment horizontal="center" vertical="center"/>
    </xf>
    <xf numFmtId="0" fontId="0" fillId="0" borderId="0" xfId="0" applyAlignment="1">
      <alignment vertical="center"/>
    </xf>
    <xf numFmtId="0" fontId="38" fillId="0" borderId="20" xfId="0" applyFont="1" applyBorder="1" applyAlignment="1">
      <alignment horizontal="center" vertical="center" wrapText="1"/>
    </xf>
    <xf numFmtId="0" fontId="38" fillId="0" borderId="21" xfId="0"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0" fillId="0" borderId="0" xfId="0" applyBorder="1" applyAlignment="1">
      <alignment vertical="center"/>
    </xf>
    <xf numFmtId="0" fontId="0" fillId="0" borderId="0" xfId="0" applyBorder="1" applyAlignment="1">
      <alignment horizontal="center" vertical="center"/>
    </xf>
    <xf numFmtId="2" fontId="0" fillId="0" borderId="0" xfId="0" applyNumberFormat="1" applyBorder="1" applyAlignment="1">
      <alignment horizontal="center" vertical="center"/>
    </xf>
    <xf numFmtId="0" fontId="20" fillId="0" borderId="0" xfId="0" applyFont="1" applyBorder="1" applyAlignment="1">
      <alignment horizontal="center" vertical="center" wrapText="1"/>
    </xf>
    <xf numFmtId="0" fontId="10" fillId="5" borderId="15" xfId="0" applyFont="1" applyFill="1" applyBorder="1" applyAlignment="1">
      <alignment horizontal="center" vertical="center" wrapText="1"/>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44" fontId="10" fillId="4" borderId="24" xfId="4" applyFont="1" applyFill="1" applyBorder="1" applyAlignment="1">
      <alignment horizontal="center" vertical="center"/>
    </xf>
    <xf numFmtId="44" fontId="10" fillId="4" borderId="10" xfId="4" applyFont="1" applyFill="1" applyBorder="1" applyAlignment="1">
      <alignment horizontal="center" vertical="center"/>
    </xf>
    <xf numFmtId="167" fontId="36" fillId="5" borderId="32" xfId="0" applyNumberFormat="1" applyFont="1" applyFill="1" applyBorder="1" applyAlignment="1">
      <alignment horizontal="center" vertical="center"/>
    </xf>
    <xf numFmtId="0" fontId="1" fillId="5" borderId="25" xfId="0" applyFont="1" applyFill="1" applyBorder="1" applyAlignment="1">
      <alignment horizontal="center" vertical="center"/>
    </xf>
    <xf numFmtId="0" fontId="10" fillId="5" borderId="11" xfId="0" applyFont="1" applyFill="1" applyBorder="1" applyAlignment="1">
      <alignment horizontal="left" vertical="center"/>
    </xf>
    <xf numFmtId="44" fontId="10" fillId="4" borderId="28" xfId="4" applyFont="1" applyFill="1" applyBorder="1" applyAlignment="1">
      <alignment horizontal="center" vertical="center"/>
    </xf>
    <xf numFmtId="0" fontId="10" fillId="5" borderId="18" xfId="0" applyFont="1" applyFill="1" applyBorder="1" applyAlignment="1">
      <alignment horizontal="left" vertical="center"/>
    </xf>
    <xf numFmtId="0" fontId="10" fillId="5" borderId="18" xfId="0" applyFont="1" applyFill="1" applyBorder="1" applyAlignment="1">
      <alignment horizontal="center" vertical="center" wrapText="1"/>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0" fillId="5" borderId="27" xfId="0" applyFont="1" applyFill="1" applyBorder="1" applyAlignment="1">
      <alignment horizontal="centerContinuous" vertical="center"/>
    </xf>
    <xf numFmtId="0" fontId="10" fillId="5" borderId="0" xfId="0" applyFont="1" applyFill="1" applyBorder="1" applyAlignment="1">
      <alignment horizontal="centerContinuous" vertical="center"/>
    </xf>
    <xf numFmtId="0" fontId="10" fillId="5" borderId="33" xfId="0" applyFont="1" applyFill="1" applyBorder="1" applyAlignment="1">
      <alignment horizontal="centerContinuous" vertical="center"/>
    </xf>
    <xf numFmtId="0" fontId="0" fillId="0" borderId="4" xfId="0" applyBorder="1" applyAlignment="1">
      <alignment vertical="center"/>
    </xf>
    <xf numFmtId="0" fontId="0" fillId="0" borderId="0" xfId="0" applyAlignment="1">
      <alignment vertical="center"/>
    </xf>
    <xf numFmtId="0" fontId="0" fillId="0" borderId="0" xfId="0" applyAlignment="1">
      <alignment horizontal="left" vertical="center"/>
    </xf>
    <xf numFmtId="0" fontId="0" fillId="4" borderId="0" xfId="0" applyFill="1" applyAlignment="1">
      <alignment horizontal="center"/>
    </xf>
    <xf numFmtId="0" fontId="14" fillId="4" borderId="0" xfId="0" applyFont="1" applyFill="1" applyAlignment="1">
      <alignment horizontal="center" vertical="center"/>
    </xf>
    <xf numFmtId="2" fontId="24" fillId="0" borderId="31" xfId="0" applyNumberFormat="1" applyFont="1" applyBorder="1" applyAlignment="1">
      <alignment horizontal="center" vertical="center" wrapText="1"/>
    </xf>
    <xf numFmtId="0" fontId="11" fillId="0" borderId="1" xfId="0" applyFont="1" applyBorder="1" applyAlignment="1">
      <alignment horizontal="center" vertical="center" wrapText="1"/>
    </xf>
    <xf numFmtId="167" fontId="11" fillId="0" borderId="31" xfId="0" applyNumberFormat="1" applyFont="1" applyBorder="1" applyAlignment="1">
      <alignment horizontal="center" vertical="center" wrapText="1"/>
    </xf>
    <xf numFmtId="0" fontId="41" fillId="0" borderId="0" xfId="0" applyFont="1"/>
    <xf numFmtId="0" fontId="11" fillId="0" borderId="3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1" xfId="0" applyFont="1" applyBorder="1" applyAlignment="1">
      <alignment horizontal="center" vertical="center"/>
    </xf>
    <xf numFmtId="0" fontId="11" fillId="0" borderId="11" xfId="0" applyFont="1" applyBorder="1" applyAlignment="1">
      <alignment horizontal="center" vertical="center" wrapText="1"/>
    </xf>
    <xf numFmtId="0" fontId="41" fillId="0" borderId="0" xfId="0" applyFont="1" applyAlignment="1">
      <alignment horizontal="center" vertical="center"/>
    </xf>
    <xf numFmtId="2" fontId="41" fillId="0" borderId="0" xfId="0" applyNumberFormat="1" applyFont="1" applyAlignment="1">
      <alignment horizontal="center" vertical="center"/>
    </xf>
    <xf numFmtId="0" fontId="0" fillId="0" borderId="3" xfId="0" applyBorder="1" applyAlignment="1">
      <alignment vertical="center"/>
    </xf>
    <xf numFmtId="0" fontId="11" fillId="0" borderId="8" xfId="0" applyFont="1" applyBorder="1" applyAlignment="1">
      <alignment horizontal="center" vertical="center"/>
    </xf>
    <xf numFmtId="44" fontId="11" fillId="4" borderId="8" xfId="4" applyFont="1" applyFill="1" applyBorder="1" applyAlignment="1">
      <alignment horizontal="center" vertical="center"/>
    </xf>
    <xf numFmtId="167" fontId="11" fillId="4" borderId="8" xfId="4" applyNumberFormat="1" applyFont="1" applyFill="1" applyBorder="1" applyAlignment="1">
      <alignment horizontal="center" vertical="center"/>
    </xf>
    <xf numFmtId="0" fontId="11" fillId="4" borderId="8" xfId="0" applyFont="1" applyFill="1" applyBorder="1" applyAlignment="1">
      <alignment horizontal="center" vertical="center"/>
    </xf>
    <xf numFmtId="0" fontId="11" fillId="2" borderId="8" xfId="0" applyFont="1" applyFill="1" applyBorder="1" applyAlignment="1">
      <alignment horizontal="center" vertical="center"/>
    </xf>
    <xf numFmtId="0" fontId="43" fillId="2" borderId="8" xfId="0" applyFont="1" applyFill="1" applyBorder="1"/>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5" xfId="0" applyFont="1" applyBorder="1" applyAlignment="1">
      <alignment horizontal="center" vertical="center" wrapText="1"/>
    </xf>
    <xf numFmtId="2" fontId="24" fillId="0" borderId="15" xfId="0" applyNumberFormat="1" applyFont="1" applyBorder="1" applyAlignment="1">
      <alignment horizontal="center" vertical="center" wrapText="1"/>
    </xf>
    <xf numFmtId="167" fontId="11" fillId="0" borderId="15" xfId="0" applyNumberFormat="1" applyFont="1" applyBorder="1" applyAlignment="1">
      <alignment horizontal="center" vertical="center" wrapText="1"/>
    </xf>
    <xf numFmtId="0" fontId="11" fillId="0" borderId="16" xfId="0" applyFont="1" applyBorder="1" applyAlignment="1">
      <alignment horizontal="center" vertical="center" wrapText="1"/>
    </xf>
    <xf numFmtId="0" fontId="11" fillId="4" borderId="9" xfId="0" applyFont="1" applyFill="1" applyBorder="1" applyAlignment="1">
      <alignment horizontal="center" vertical="center"/>
    </xf>
    <xf numFmtId="0" fontId="11" fillId="2" borderId="9" xfId="0" applyFont="1" applyFill="1" applyBorder="1" applyAlignment="1">
      <alignment horizontal="center" vertical="center"/>
    </xf>
    <xf numFmtId="2" fontId="43" fillId="2" borderId="8" xfId="0" applyNumberFormat="1" applyFont="1" applyFill="1" applyBorder="1" applyAlignment="1">
      <alignment horizontal="center" vertical="center"/>
    </xf>
    <xf numFmtId="0" fontId="43" fillId="2" borderId="10" xfId="0" applyFont="1" applyFill="1" applyBorder="1" applyAlignment="1">
      <alignment horizontal="center" vertical="center"/>
    </xf>
    <xf numFmtId="168" fontId="43" fillId="2" borderId="8" xfId="0" applyNumberFormat="1" applyFont="1" applyFill="1" applyBorder="1" applyAlignment="1">
      <alignment horizontal="center" vertical="center"/>
    </xf>
    <xf numFmtId="0" fontId="43" fillId="0" borderId="8" xfId="0" applyFont="1" applyBorder="1" applyAlignment="1">
      <alignment horizontal="center" vertical="center"/>
    </xf>
    <xf numFmtId="0" fontId="43" fillId="2" borderId="8" xfId="0" applyFont="1" applyFill="1" applyBorder="1" applyAlignment="1">
      <alignment horizontal="center" vertical="center"/>
    </xf>
    <xf numFmtId="0" fontId="11" fillId="2" borderId="8" xfId="0" applyFont="1" applyFill="1" applyBorder="1" applyAlignment="1">
      <alignment horizontal="center"/>
    </xf>
    <xf numFmtId="0" fontId="42" fillId="0" borderId="0" xfId="0" applyFont="1"/>
    <xf numFmtId="0" fontId="11" fillId="0" borderId="1" xfId="0" applyFont="1" applyBorder="1" applyAlignment="1">
      <alignment horizontal="center" vertical="center"/>
    </xf>
    <xf numFmtId="0" fontId="40" fillId="0" borderId="31" xfId="0" applyFont="1" applyBorder="1" applyAlignment="1">
      <alignment horizontal="center" vertical="center" wrapText="1"/>
    </xf>
    <xf numFmtId="2" fontId="45" fillId="0" borderId="31" xfId="0" applyNumberFormat="1" applyFont="1" applyBorder="1" applyAlignment="1">
      <alignment horizontal="center" vertical="center" wrapText="1"/>
    </xf>
    <xf numFmtId="167" fontId="40" fillId="0" borderId="31" xfId="0" applyNumberFormat="1" applyFont="1" applyBorder="1" applyAlignment="1">
      <alignment horizontal="center" vertical="center" wrapText="1"/>
    </xf>
    <xf numFmtId="0" fontId="40" fillId="0" borderId="12" xfId="0" applyFont="1" applyBorder="1" applyAlignment="1">
      <alignment horizontal="center" vertical="center" wrapText="1"/>
    </xf>
    <xf numFmtId="0" fontId="46" fillId="0" borderId="11" xfId="0" applyFont="1" applyBorder="1" applyAlignment="1">
      <alignment horizontal="center" vertical="center" wrapText="1"/>
    </xf>
    <xf numFmtId="0" fontId="40" fillId="0" borderId="11" xfId="0" applyFont="1" applyBorder="1" applyAlignment="1">
      <alignment horizontal="center" vertical="center"/>
    </xf>
    <xf numFmtId="0" fontId="11" fillId="0" borderId="17" xfId="0" applyFont="1" applyBorder="1" applyAlignment="1">
      <alignment horizontal="center" vertical="center" wrapText="1"/>
    </xf>
    <xf numFmtId="2" fontId="43" fillId="2" borderId="8" xfId="0" applyNumberFormat="1" applyFont="1" applyFill="1" applyBorder="1"/>
    <xf numFmtId="0" fontId="11" fillId="0" borderId="8" xfId="0" applyFont="1" applyBorder="1" applyAlignment="1">
      <alignment horizontal="center"/>
    </xf>
    <xf numFmtId="0" fontId="11" fillId="0" borderId="21" xfId="0" applyFont="1" applyBorder="1" applyAlignment="1">
      <alignment horizontal="center" vertical="center" wrapText="1"/>
    </xf>
    <xf numFmtId="0" fontId="43" fillId="2" borderId="9" xfId="0" applyFont="1" applyFill="1" applyBorder="1" applyAlignment="1">
      <alignment horizontal="center" vertical="center"/>
    </xf>
    <xf numFmtId="0" fontId="11" fillId="4" borderId="8" xfId="0" applyFont="1" applyFill="1" applyBorder="1" applyAlignment="1">
      <alignment horizontal="center" vertical="center" wrapText="1"/>
    </xf>
    <xf numFmtId="0" fontId="23" fillId="0" borderId="8" xfId="0" applyFont="1" applyBorder="1" applyAlignment="1">
      <alignment horizontal="center" vertical="center"/>
    </xf>
    <xf numFmtId="0" fontId="23" fillId="2" borderId="8" xfId="0" applyFont="1" applyFill="1" applyBorder="1" applyAlignment="1">
      <alignment horizontal="center" vertical="center"/>
    </xf>
    <xf numFmtId="2" fontId="23" fillId="2" borderId="8" xfId="0" applyNumberFormat="1" applyFont="1" applyFill="1" applyBorder="1" applyAlignment="1">
      <alignment horizontal="center" vertical="center"/>
    </xf>
    <xf numFmtId="0" fontId="23" fillId="2" borderId="10" xfId="0" applyFont="1" applyFill="1" applyBorder="1" applyAlignment="1">
      <alignment horizontal="center" vertical="center"/>
    </xf>
    <xf numFmtId="0" fontId="11" fillId="3" borderId="21" xfId="0" applyFont="1" applyFill="1" applyBorder="1" applyAlignment="1">
      <alignment horizontal="center" vertical="center"/>
    </xf>
    <xf numFmtId="0" fontId="23" fillId="2" borderId="9"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40" fillId="2" borderId="23" xfId="0" applyFont="1" applyFill="1" applyBorder="1" applyAlignment="1">
      <alignment horizontal="center" vertical="center" wrapText="1"/>
    </xf>
    <xf numFmtId="0" fontId="11" fillId="2" borderId="23" xfId="0" applyFont="1" applyFill="1" applyBorder="1" applyAlignment="1">
      <alignment horizontal="center" vertical="center" wrapText="1"/>
    </xf>
    <xf numFmtId="167" fontId="11" fillId="2" borderId="23" xfId="0" applyNumberFormat="1" applyFont="1" applyFill="1" applyBorder="1" applyAlignment="1">
      <alignment horizontal="center" vertical="center" wrapText="1"/>
    </xf>
    <xf numFmtId="167" fontId="23" fillId="2" borderId="8" xfId="0" applyNumberFormat="1" applyFont="1" applyFill="1" applyBorder="1" applyAlignment="1">
      <alignment horizontal="center" vertical="center"/>
    </xf>
    <xf numFmtId="0" fontId="23" fillId="2" borderId="9" xfId="0" applyFont="1" applyFill="1" applyBorder="1" applyAlignment="1">
      <alignment horizontal="center"/>
    </xf>
    <xf numFmtId="0" fontId="23" fillId="2" borderId="8" xfId="0" applyFont="1" applyFill="1" applyBorder="1" applyAlignment="1">
      <alignment horizontal="center"/>
    </xf>
    <xf numFmtId="44" fontId="11" fillId="4" borderId="8" xfId="4" applyFont="1" applyFill="1" applyBorder="1" applyAlignment="1">
      <alignment horizontal="center"/>
    </xf>
    <xf numFmtId="167" fontId="11" fillId="4" borderId="8" xfId="4" applyNumberFormat="1" applyFont="1" applyFill="1" applyBorder="1" applyAlignment="1">
      <alignment horizontal="center"/>
    </xf>
    <xf numFmtId="0" fontId="23" fillId="0" borderId="9" xfId="0" applyFont="1" applyBorder="1" applyAlignment="1">
      <alignment horizontal="center" vertical="center"/>
    </xf>
    <xf numFmtId="0" fontId="11" fillId="4" borderId="8" xfId="0" applyFont="1" applyFill="1" applyBorder="1" applyAlignment="1">
      <alignment horizontal="center"/>
    </xf>
    <xf numFmtId="0" fontId="40" fillId="0" borderId="15" xfId="0" applyFont="1" applyBorder="1" applyAlignment="1">
      <alignment horizontal="center" vertical="center" wrapText="1"/>
    </xf>
    <xf numFmtId="2" fontId="45" fillId="0" borderId="15" xfId="0" applyNumberFormat="1" applyFont="1" applyBorder="1" applyAlignment="1">
      <alignment horizontal="center" vertical="center" wrapText="1"/>
    </xf>
    <xf numFmtId="167" fontId="40" fillId="0" borderId="15" xfId="0" applyNumberFormat="1" applyFont="1" applyBorder="1" applyAlignment="1">
      <alignment horizontal="center" vertical="center" wrapText="1"/>
    </xf>
    <xf numFmtId="0" fontId="40" fillId="0" borderId="16" xfId="0" applyFont="1" applyBorder="1" applyAlignment="1">
      <alignment horizontal="center" vertical="center" wrapText="1"/>
    </xf>
    <xf numFmtId="0" fontId="36" fillId="2" borderId="8" xfId="0" applyFont="1" applyFill="1" applyBorder="1" applyAlignment="1">
      <alignment horizontal="center" vertical="center"/>
    </xf>
    <xf numFmtId="167" fontId="23" fillId="2" borderId="10" xfId="0" applyNumberFormat="1" applyFont="1" applyFill="1" applyBorder="1" applyAlignment="1">
      <alignment horizontal="center" vertical="center"/>
    </xf>
    <xf numFmtId="0" fontId="11" fillId="0" borderId="20" xfId="0" applyFont="1" applyBorder="1" applyAlignment="1">
      <alignment horizontal="center" vertical="center"/>
    </xf>
    <xf numFmtId="0" fontId="36" fillId="0" borderId="21" xfId="0" applyFont="1" applyBorder="1" applyAlignment="1">
      <alignment horizontal="center" vertical="center"/>
    </xf>
    <xf numFmtId="0" fontId="11" fillId="4" borderId="21" xfId="0" applyFont="1" applyFill="1" applyBorder="1" applyAlignment="1">
      <alignment horizontal="center" vertical="center"/>
    </xf>
    <xf numFmtId="44" fontId="11" fillId="4" borderId="21" xfId="4" applyFont="1" applyFill="1" applyBorder="1" applyAlignment="1">
      <alignment horizontal="center" vertical="center"/>
    </xf>
    <xf numFmtId="167" fontId="11" fillId="4" borderId="21" xfId="4" applyNumberFormat="1" applyFont="1" applyFill="1" applyBorder="1" applyAlignment="1">
      <alignment horizontal="center" vertical="center"/>
    </xf>
    <xf numFmtId="0" fontId="43" fillId="4" borderId="8" xfId="0" applyFont="1" applyFill="1" applyBorder="1" applyAlignment="1">
      <alignment horizontal="center" vertical="center"/>
    </xf>
    <xf numFmtId="168" fontId="43" fillId="2" borderId="8" xfId="0" applyNumberFormat="1" applyFont="1" applyFill="1" applyBorder="1"/>
    <xf numFmtId="168" fontId="43" fillId="2" borderId="8" xfId="0" applyNumberFormat="1" applyFont="1" applyFill="1" applyBorder="1" applyAlignment="1">
      <alignment horizontal="right" vertical="center"/>
    </xf>
    <xf numFmtId="2" fontId="43" fillId="2" borderId="8" xfId="0" applyNumberFormat="1" applyFont="1" applyFill="1" applyBorder="1" applyAlignment="1">
      <alignment horizontal="center"/>
    </xf>
    <xf numFmtId="168" fontId="43" fillId="2" borderId="8" xfId="0" applyNumberFormat="1" applyFont="1" applyFill="1" applyBorder="1" applyAlignment="1">
      <alignment horizontal="right"/>
    </xf>
    <xf numFmtId="168" fontId="43" fillId="2" borderId="8" xfId="0" applyNumberFormat="1" applyFont="1" applyFill="1" applyBorder="1" applyAlignment="1">
      <alignment horizontal="center"/>
    </xf>
    <xf numFmtId="2" fontId="48" fillId="2" borderId="8" xfId="0" applyNumberFormat="1" applyFont="1" applyFill="1" applyBorder="1" applyAlignment="1">
      <alignment horizontal="center" vertical="center"/>
    </xf>
    <xf numFmtId="168" fontId="48" fillId="2" borderId="8" xfId="0" applyNumberFormat="1" applyFont="1" applyFill="1" applyBorder="1" applyAlignment="1">
      <alignment horizontal="right" vertical="center"/>
    </xf>
    <xf numFmtId="168" fontId="48" fillId="2" borderId="8" xfId="0" applyNumberFormat="1" applyFont="1" applyFill="1" applyBorder="1" applyAlignment="1">
      <alignment horizontal="center" vertical="center"/>
    </xf>
    <xf numFmtId="2" fontId="43" fillId="2" borderId="23" xfId="0" applyNumberFormat="1" applyFont="1" applyFill="1" applyBorder="1" applyAlignment="1">
      <alignment horizontal="center" vertical="center"/>
    </xf>
    <xf numFmtId="0" fontId="43" fillId="2" borderId="23" xfId="0" applyFont="1" applyFill="1" applyBorder="1" applyAlignment="1">
      <alignment horizontal="center" vertical="center"/>
    </xf>
    <xf numFmtId="0" fontId="43" fillId="4" borderId="9" xfId="0" applyFont="1" applyFill="1" applyBorder="1" applyAlignment="1">
      <alignment horizontal="center" vertical="center"/>
    </xf>
    <xf numFmtId="0" fontId="43" fillId="4" borderId="21" xfId="0" applyFont="1" applyFill="1" applyBorder="1" applyAlignment="1">
      <alignment horizontal="center" vertical="center"/>
    </xf>
    <xf numFmtId="0" fontId="11" fillId="2" borderId="9" xfId="0" applyFont="1" applyFill="1" applyBorder="1" applyAlignment="1">
      <alignment horizontal="center"/>
    </xf>
    <xf numFmtId="0" fontId="11" fillId="2" borderId="8" xfId="0" applyFont="1" applyFill="1" applyBorder="1" applyAlignment="1">
      <alignment horizontal="center" wrapText="1"/>
    </xf>
    <xf numFmtId="167" fontId="11" fillId="2" borderId="8" xfId="0" applyNumberFormat="1" applyFont="1" applyFill="1" applyBorder="1" applyAlignment="1">
      <alignment horizontal="center" wrapText="1"/>
    </xf>
    <xf numFmtId="0" fontId="11" fillId="4" borderId="9" xfId="0" applyFont="1" applyFill="1" applyBorder="1" applyAlignment="1">
      <alignment horizontal="center"/>
    </xf>
    <xf numFmtId="0" fontId="11" fillId="0" borderId="8" xfId="0" applyFont="1" applyFill="1" applyBorder="1" applyAlignment="1">
      <alignment horizontal="center"/>
    </xf>
    <xf numFmtId="167" fontId="11" fillId="2" borderId="8" xfId="0" applyNumberFormat="1" applyFont="1" applyFill="1" applyBorder="1" applyAlignment="1">
      <alignment horizontal="center"/>
    </xf>
    <xf numFmtId="0" fontId="23" fillId="4" borderId="8" xfId="0" applyFont="1" applyFill="1" applyBorder="1" applyAlignment="1">
      <alignment horizontal="center"/>
    </xf>
    <xf numFmtId="2" fontId="44" fillId="2" borderId="23" xfId="0" applyNumberFormat="1" applyFont="1" applyFill="1" applyBorder="1" applyAlignment="1">
      <alignment horizontal="center" vertical="center"/>
    </xf>
    <xf numFmtId="167" fontId="44" fillId="2" borderId="23" xfId="0" applyNumberFormat="1" applyFont="1" applyFill="1" applyBorder="1" applyAlignment="1">
      <alignment horizontal="center" vertical="center"/>
    </xf>
    <xf numFmtId="0" fontId="44" fillId="2" borderId="23" xfId="0" applyFont="1" applyFill="1" applyBorder="1" applyAlignment="1">
      <alignment horizontal="center" vertical="center"/>
    </xf>
    <xf numFmtId="0" fontId="10" fillId="2" borderId="22" xfId="0" applyFont="1" applyFill="1" applyBorder="1" applyAlignment="1">
      <alignment vertical="center"/>
    </xf>
    <xf numFmtId="167" fontId="43" fillId="2" borderId="8" xfId="0" applyNumberFormat="1" applyFont="1" applyFill="1" applyBorder="1" applyAlignment="1">
      <alignment horizontal="center" vertical="center"/>
    </xf>
    <xf numFmtId="167" fontId="48" fillId="2" borderId="8" xfId="0" applyNumberFormat="1" applyFont="1" applyFill="1" applyBorder="1" applyAlignment="1">
      <alignment horizontal="center" vertical="center"/>
    </xf>
    <xf numFmtId="167" fontId="43" fillId="2" borderId="23" xfId="0" applyNumberFormat="1" applyFont="1" applyFill="1" applyBorder="1" applyAlignment="1">
      <alignment horizontal="center" vertical="center"/>
    </xf>
    <xf numFmtId="0" fontId="43" fillId="2" borderId="24" xfId="0" applyFont="1" applyFill="1" applyBorder="1" applyAlignment="1">
      <alignment horizontal="center" vertical="center"/>
    </xf>
    <xf numFmtId="0" fontId="0" fillId="0" borderId="0" xfId="0" applyAlignment="1">
      <alignment vertical="center"/>
    </xf>
    <xf numFmtId="0" fontId="18" fillId="0" borderId="0" xfId="0" applyFont="1" applyAlignment="1">
      <alignment horizontal="left" vertical="center"/>
    </xf>
    <xf numFmtId="0" fontId="1" fillId="0" borderId="22" xfId="0" applyFont="1" applyBorder="1" applyAlignment="1">
      <alignment horizontal="center" vertical="center"/>
    </xf>
    <xf numFmtId="0" fontId="1" fillId="0" borderId="20" xfId="0" applyFont="1" applyBorder="1" applyAlignment="1">
      <alignment horizontal="center" vertical="center"/>
    </xf>
    <xf numFmtId="0" fontId="6" fillId="0" borderId="21" xfId="0" applyFont="1" applyBorder="1" applyAlignment="1">
      <alignment horizontal="center" vertical="center" wrapText="1"/>
    </xf>
    <xf numFmtId="165" fontId="0" fillId="0" borderId="28" xfId="0" applyNumberFormat="1" applyBorder="1" applyAlignment="1">
      <alignment horizontal="right" vertical="center"/>
    </xf>
    <xf numFmtId="44" fontId="11" fillId="2" borderId="8" xfId="4" applyFont="1" applyFill="1" applyBorder="1" applyAlignment="1">
      <alignment horizontal="center" vertical="center"/>
    </xf>
    <xf numFmtId="167" fontId="11" fillId="2" borderId="8" xfId="4" applyNumberFormat="1" applyFont="1" applyFill="1" applyBorder="1" applyAlignment="1">
      <alignment horizontal="center" vertical="center"/>
    </xf>
    <xf numFmtId="167" fontId="11" fillId="2" borderId="8" xfId="0" applyNumberFormat="1" applyFont="1" applyFill="1" applyBorder="1" applyAlignment="1">
      <alignment horizontal="center" vertical="center"/>
    </xf>
    <xf numFmtId="0" fontId="11" fillId="2" borderId="10" xfId="0" applyFont="1" applyFill="1" applyBorder="1" applyAlignment="1">
      <alignment horizontal="center" vertical="center"/>
    </xf>
    <xf numFmtId="8" fontId="11" fillId="2" borderId="8" xfId="4" applyNumberFormat="1" applyFont="1" applyFill="1" applyBorder="1" applyAlignment="1" applyProtection="1">
      <alignment horizontal="center" vertical="center"/>
      <protection locked="0"/>
    </xf>
    <xf numFmtId="0" fontId="0" fillId="0" borderId="0" xfId="0" applyAlignment="1">
      <alignment vertical="center"/>
    </xf>
    <xf numFmtId="0" fontId="11" fillId="4" borderId="20" xfId="0" applyFont="1" applyFill="1" applyBorder="1" applyAlignment="1">
      <alignment horizontal="center" vertical="center"/>
    </xf>
    <xf numFmtId="0" fontId="11" fillId="4" borderId="23" xfId="0" applyFont="1" applyFill="1" applyBorder="1" applyAlignment="1">
      <alignment horizontal="center" vertical="center"/>
    </xf>
    <xf numFmtId="0" fontId="43" fillId="2" borderId="8" xfId="0" applyFont="1" applyFill="1" applyBorder="1" applyAlignment="1">
      <alignment horizontal="center"/>
    </xf>
    <xf numFmtId="0" fontId="48" fillId="2" borderId="8" xfId="0" applyFont="1" applyFill="1" applyBorder="1" applyAlignment="1">
      <alignment horizontal="center" vertical="center"/>
    </xf>
    <xf numFmtId="168" fontId="43" fillId="2" borderId="10" xfId="0" applyNumberFormat="1" applyFont="1" applyFill="1" applyBorder="1"/>
    <xf numFmtId="0" fontId="11" fillId="4" borderId="20" xfId="0" applyFont="1" applyFill="1" applyBorder="1" applyAlignment="1">
      <alignment horizontal="center" vertical="center" wrapText="1"/>
    </xf>
    <xf numFmtId="0" fontId="43" fillId="4" borderId="8" xfId="0" applyFont="1" applyFill="1" applyBorder="1" applyAlignment="1">
      <alignment horizontal="center" vertical="center" wrapText="1"/>
    </xf>
    <xf numFmtId="0" fontId="14" fillId="4" borderId="8" xfId="0" applyFont="1" applyFill="1" applyBorder="1" applyAlignment="1">
      <alignment horizontal="left" vertical="center"/>
    </xf>
    <xf numFmtId="167" fontId="0" fillId="4" borderId="8" xfId="0" applyNumberFormat="1" applyFill="1" applyBorder="1" applyAlignment="1">
      <alignment horizontal="center" vertical="center"/>
    </xf>
    <xf numFmtId="9" fontId="0" fillId="4" borderId="23" xfId="0" applyNumberFormat="1" applyFill="1" applyBorder="1" applyAlignment="1">
      <alignment horizontal="center" vertical="center"/>
    </xf>
    <xf numFmtId="0" fontId="0" fillId="4" borderId="23" xfId="0" applyFill="1" applyBorder="1" applyAlignment="1">
      <alignment horizontal="center" vertical="center"/>
    </xf>
    <xf numFmtId="0" fontId="9" fillId="4" borderId="23" xfId="0" applyFont="1" applyFill="1" applyBorder="1" applyAlignment="1">
      <alignment horizontal="center" vertical="center"/>
    </xf>
    <xf numFmtId="167" fontId="0" fillId="4" borderId="23" xfId="0" applyNumberFormat="1" applyFill="1" applyBorder="1" applyAlignment="1">
      <alignment horizontal="center" vertical="center"/>
    </xf>
    <xf numFmtId="0" fontId="14" fillId="4" borderId="8" xfId="0" applyFont="1" applyFill="1" applyBorder="1" applyAlignment="1">
      <alignment horizontal="centerContinuous" vertical="center"/>
    </xf>
    <xf numFmtId="0" fontId="0" fillId="4" borderId="8" xfId="0" applyFill="1" applyBorder="1" applyAlignment="1">
      <alignment horizontal="center" vertical="center"/>
    </xf>
    <xf numFmtId="0" fontId="9" fillId="4" borderId="8" xfId="0" applyFont="1" applyFill="1" applyBorder="1" applyAlignment="1">
      <alignment horizontal="center" vertical="center"/>
    </xf>
    <xf numFmtId="0" fontId="14" fillId="4" borderId="21" xfId="0" applyFont="1" applyFill="1" applyBorder="1" applyAlignment="1">
      <alignment horizontal="centerContinuous" vertical="center"/>
    </xf>
    <xf numFmtId="0" fontId="0" fillId="4" borderId="21" xfId="0" applyFill="1" applyBorder="1" applyAlignment="1">
      <alignment horizontal="center" vertical="center"/>
    </xf>
    <xf numFmtId="0" fontId="9" fillId="4" borderId="21" xfId="0" applyFont="1" applyFill="1" applyBorder="1" applyAlignment="1">
      <alignment horizontal="center" vertical="center"/>
    </xf>
    <xf numFmtId="167" fontId="0" fillId="4" borderId="21" xfId="0" applyNumberFormat="1" applyFill="1" applyBorder="1" applyAlignment="1">
      <alignment horizontal="center" vertical="center"/>
    </xf>
    <xf numFmtId="9" fontId="0" fillId="4" borderId="8" xfId="0" applyNumberFormat="1" applyFill="1" applyBorder="1" applyAlignment="1">
      <alignment horizontal="center" vertical="center"/>
    </xf>
    <xf numFmtId="0" fontId="14" fillId="4" borderId="23" xfId="0" applyFont="1" applyFill="1" applyBorder="1" applyAlignment="1">
      <alignment horizontal="left" vertical="center"/>
    </xf>
    <xf numFmtId="9" fontId="0" fillId="4" borderId="21" xfId="0" applyNumberFormat="1" applyFill="1" applyBorder="1" applyAlignment="1">
      <alignment horizontal="center" vertical="center"/>
    </xf>
    <xf numFmtId="0" fontId="11" fillId="4" borderId="21" xfId="0" applyFont="1" applyFill="1" applyBorder="1" applyAlignment="1">
      <alignment horizontal="center" vertical="center" wrapText="1"/>
    </xf>
    <xf numFmtId="167" fontId="0" fillId="4" borderId="23" xfId="0" applyNumberFormat="1" applyFont="1" applyFill="1" applyBorder="1" applyAlignment="1">
      <alignment horizontal="center" vertical="center"/>
    </xf>
    <xf numFmtId="9" fontId="0" fillId="4" borderId="23" xfId="0" applyNumberFormat="1" applyFont="1" applyFill="1" applyBorder="1" applyAlignment="1">
      <alignment horizontal="center" vertical="center"/>
    </xf>
    <xf numFmtId="44" fontId="14" fillId="4" borderId="24" xfId="4" applyFont="1" applyFill="1" applyBorder="1" applyAlignment="1">
      <alignment horizontal="center" vertical="center"/>
    </xf>
    <xf numFmtId="167" fontId="0" fillId="4" borderId="8" xfId="0" applyNumberFormat="1" applyFont="1" applyFill="1" applyBorder="1" applyAlignment="1">
      <alignment horizontal="center" vertical="center"/>
    </xf>
    <xf numFmtId="44" fontId="14" fillId="4" borderId="10" xfId="4" applyFont="1" applyFill="1" applyBorder="1" applyAlignment="1">
      <alignment horizontal="center" vertical="center"/>
    </xf>
    <xf numFmtId="167" fontId="0" fillId="4" borderId="21" xfId="0" applyNumberFormat="1" applyFont="1" applyFill="1" applyBorder="1" applyAlignment="1">
      <alignment horizontal="center" vertical="center"/>
    </xf>
    <xf numFmtId="44" fontId="14" fillId="4" borderId="28" xfId="4" applyFont="1" applyFill="1" applyBorder="1" applyAlignment="1">
      <alignment horizontal="center" vertical="center"/>
    </xf>
    <xf numFmtId="9" fontId="0" fillId="4" borderId="8" xfId="0" applyNumberFormat="1" applyFont="1" applyFill="1" applyBorder="1" applyAlignment="1">
      <alignment horizontal="center" vertical="center"/>
    </xf>
    <xf numFmtId="9" fontId="0" fillId="4" borderId="21" xfId="0" applyNumberFormat="1" applyFont="1" applyFill="1" applyBorder="1" applyAlignment="1">
      <alignment horizontal="center" vertical="center"/>
    </xf>
    <xf numFmtId="167" fontId="36"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167" fontId="9" fillId="5" borderId="1"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vertical="center"/>
    </xf>
    <xf numFmtId="0" fontId="6" fillId="0" borderId="0" xfId="0" applyFont="1" applyAlignment="1">
      <alignment horizontal="left" vertical="center"/>
    </xf>
    <xf numFmtId="0" fontId="0" fillId="0" borderId="0" xfId="0" applyAlignment="1">
      <alignment horizontal="left" vertical="center"/>
    </xf>
    <xf numFmtId="0" fontId="49" fillId="0" borderId="0" xfId="0" applyFont="1" applyAlignment="1">
      <alignment horizontal="center" vertical="center"/>
    </xf>
    <xf numFmtId="0" fontId="34" fillId="0" borderId="0" xfId="0" applyFont="1" applyFill="1" applyBorder="1" applyAlignment="1">
      <alignment horizontal="right" vertical="center"/>
    </xf>
    <xf numFmtId="0" fontId="14" fillId="0" borderId="0" xfId="0" applyFont="1" applyFill="1" applyAlignment="1">
      <alignment vertical="center"/>
    </xf>
    <xf numFmtId="0" fontId="49" fillId="0" borderId="0" xfId="0" applyFont="1" applyBorder="1" applyAlignment="1">
      <alignment horizontal="center" vertical="center"/>
    </xf>
    <xf numFmtId="0" fontId="11" fillId="0" borderId="0" xfId="0" applyFont="1" applyBorder="1" applyAlignment="1">
      <alignment horizontal="center" vertical="center"/>
    </xf>
    <xf numFmtId="0" fontId="34" fillId="0" borderId="0" xfId="0" applyFont="1" applyFill="1" applyBorder="1" applyAlignment="1">
      <alignment horizontal="right" vertical="center" wrapText="1"/>
    </xf>
    <xf numFmtId="0" fontId="0" fillId="0" borderId="0" xfId="0" applyAlignment="1">
      <alignment vertical="center"/>
    </xf>
    <xf numFmtId="0" fontId="0" fillId="0" borderId="0" xfId="0" applyAlignment="1">
      <alignment horizontal="center" vertical="center"/>
    </xf>
    <xf numFmtId="0" fontId="34" fillId="0" borderId="0" xfId="0" applyFont="1" applyFill="1" applyAlignment="1">
      <alignment vertical="center"/>
    </xf>
    <xf numFmtId="0" fontId="43" fillId="4" borderId="23" xfId="0" applyFont="1" applyFill="1" applyBorder="1" applyAlignment="1">
      <alignment horizontal="center" vertical="center"/>
    </xf>
    <xf numFmtId="0" fontId="1" fillId="4" borderId="23"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21" xfId="0" applyFont="1" applyFill="1" applyBorder="1" applyAlignment="1">
      <alignment horizontal="center" vertical="center"/>
    </xf>
    <xf numFmtId="0" fontId="0" fillId="0" borderId="0" xfId="0" applyAlignment="1">
      <alignment horizontal="center" vertical="center"/>
    </xf>
    <xf numFmtId="39" fontId="23" fillId="4" borderId="0" xfId="0" applyNumberFormat="1" applyFont="1" applyFill="1" applyBorder="1" applyAlignment="1">
      <alignment horizontal="center" vertical="center"/>
    </xf>
    <xf numFmtId="0" fontId="54" fillId="0" borderId="0" xfId="0" applyFont="1" applyFill="1" applyBorder="1" applyAlignment="1">
      <alignment horizontal="center" vertical="center" wrapText="1"/>
    </xf>
    <xf numFmtId="0" fontId="55" fillId="0" borderId="0" xfId="0" applyFont="1" applyAlignment="1">
      <alignment horizontal="center" vertical="center" wrapText="1"/>
    </xf>
    <xf numFmtId="0" fontId="56" fillId="0" borderId="0" xfId="0" applyFont="1" applyFill="1" applyBorder="1" applyAlignment="1">
      <alignment horizontal="center" vertical="center" wrapText="1"/>
    </xf>
    <xf numFmtId="0" fontId="0" fillId="0" borderId="0" xfId="0" applyAlignment="1">
      <alignment horizontal="center"/>
    </xf>
    <xf numFmtId="0" fontId="3" fillId="0" borderId="0" xfId="0" applyFont="1" applyAlignment="1">
      <alignment horizontal="lef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0" fontId="34" fillId="0" borderId="0" xfId="0" applyFont="1" applyFill="1" applyAlignment="1">
      <alignment vertical="center"/>
    </xf>
    <xf numFmtId="2" fontId="43" fillId="6" borderId="8" xfId="0" applyNumberFormat="1" applyFont="1" applyFill="1" applyBorder="1" applyAlignment="1">
      <alignment horizontal="center" vertical="center"/>
    </xf>
    <xf numFmtId="2" fontId="43" fillId="7" borderId="8" xfId="0" applyNumberFormat="1" applyFont="1" applyFill="1" applyBorder="1" applyAlignment="1">
      <alignment horizontal="center" vertical="center"/>
    </xf>
    <xf numFmtId="2" fontId="43" fillId="7" borderId="21" xfId="0" applyNumberFormat="1" applyFont="1" applyFill="1" applyBorder="1" applyAlignment="1">
      <alignment horizontal="center" vertical="center"/>
    </xf>
    <xf numFmtId="0" fontId="15" fillId="0" borderId="0" xfId="0" applyFont="1"/>
    <xf numFmtId="0" fontId="7" fillId="0" borderId="0" xfId="0" applyFont="1"/>
    <xf numFmtId="2" fontId="43" fillId="6" borderId="21" xfId="0" applyNumberFormat="1" applyFont="1" applyFill="1" applyBorder="1" applyAlignment="1">
      <alignment horizontal="center" vertical="center"/>
    </xf>
    <xf numFmtId="0" fontId="24" fillId="2" borderId="9" xfId="0" applyFont="1" applyFill="1" applyBorder="1" applyAlignment="1">
      <alignment horizontal="center"/>
    </xf>
    <xf numFmtId="0" fontId="24" fillId="2" borderId="8" xfId="0" applyFont="1" applyFill="1" applyBorder="1" applyAlignment="1">
      <alignment horizontal="center"/>
    </xf>
    <xf numFmtId="167" fontId="24" fillId="2" borderId="8" xfId="0" applyNumberFormat="1" applyFont="1" applyFill="1" applyBorder="1" applyAlignment="1">
      <alignment horizontal="center"/>
    </xf>
    <xf numFmtId="167" fontId="24" fillId="2" borderId="8" xfId="0" applyNumberFormat="1" applyFont="1" applyFill="1" applyBorder="1" applyAlignment="1">
      <alignment horizontal="center" wrapText="1"/>
    </xf>
    <xf numFmtId="0" fontId="23" fillId="4" borderId="21" xfId="0" applyFont="1" applyFill="1" applyBorder="1" applyAlignment="1">
      <alignment horizontal="center"/>
    </xf>
    <xf numFmtId="0" fontId="11" fillId="4" borderId="21" xfId="0" applyFont="1" applyFill="1" applyBorder="1" applyAlignment="1">
      <alignment horizontal="center"/>
    </xf>
    <xf numFmtId="44" fontId="11" fillId="4" borderId="21" xfId="4" applyFont="1" applyFill="1" applyBorder="1" applyAlignment="1">
      <alignment horizontal="center"/>
    </xf>
    <xf numFmtId="167" fontId="11" fillId="4" borderId="21" xfId="4" applyNumberFormat="1" applyFont="1" applyFill="1" applyBorder="1" applyAlignment="1">
      <alignment horizontal="center"/>
    </xf>
    <xf numFmtId="0" fontId="10" fillId="2" borderId="14" xfId="0" applyFont="1" applyFill="1" applyBorder="1"/>
    <xf numFmtId="0" fontId="10" fillId="2" borderId="15" xfId="0" applyFont="1" applyFill="1" applyBorder="1" applyAlignment="1">
      <alignment horizontal="center" vertical="center"/>
    </xf>
    <xf numFmtId="2" fontId="1" fillId="2" borderId="15" xfId="0" applyNumberFormat="1" applyFont="1" applyFill="1" applyBorder="1" applyAlignment="1">
      <alignment horizontal="center" vertical="center"/>
    </xf>
    <xf numFmtId="167" fontId="1" fillId="2" borderId="15" xfId="0" applyNumberFormat="1" applyFont="1" applyFill="1" applyBorder="1" applyAlignment="1">
      <alignment horizontal="center" vertical="center"/>
    </xf>
    <xf numFmtId="0" fontId="1" fillId="2" borderId="15" xfId="0" applyFont="1" applyFill="1" applyBorder="1" applyAlignment="1">
      <alignment horizontal="center" vertical="center"/>
    </xf>
    <xf numFmtId="0" fontId="1" fillId="2" borderId="16" xfId="0" applyFont="1" applyFill="1" applyBorder="1" applyAlignment="1">
      <alignment horizontal="center" vertical="center"/>
    </xf>
    <xf numFmtId="2" fontId="43" fillId="6" borderId="23" xfId="0" applyNumberFormat="1" applyFont="1" applyFill="1" applyBorder="1" applyAlignment="1">
      <alignment horizontal="center" vertical="center"/>
    </xf>
    <xf numFmtId="44" fontId="11" fillId="4" borderId="23" xfId="4" applyFont="1" applyFill="1" applyBorder="1" applyAlignment="1">
      <alignment horizontal="center" vertical="center"/>
    </xf>
    <xf numFmtId="167" fontId="11" fillId="4" borderId="23" xfId="4" applyNumberFormat="1" applyFont="1" applyFill="1" applyBorder="1" applyAlignment="1">
      <alignment horizontal="center" vertical="center"/>
    </xf>
    <xf numFmtId="2" fontId="43" fillId="6" borderId="24" xfId="0" applyNumberFormat="1" applyFont="1" applyFill="1" applyBorder="1" applyAlignment="1">
      <alignment horizontal="center" vertical="center"/>
    </xf>
    <xf numFmtId="2" fontId="43" fillId="7" borderId="10" xfId="0" applyNumberFormat="1" applyFont="1" applyFill="1" applyBorder="1" applyAlignment="1">
      <alignment horizontal="center" vertical="center"/>
    </xf>
    <xf numFmtId="2" fontId="43" fillId="6" borderId="10" xfId="0" applyNumberFormat="1" applyFont="1" applyFill="1" applyBorder="1" applyAlignment="1">
      <alignment horizontal="center" vertical="center"/>
    </xf>
    <xf numFmtId="2" fontId="43" fillId="6" borderId="28" xfId="0" applyNumberFormat="1" applyFont="1" applyFill="1" applyBorder="1" applyAlignment="1">
      <alignment horizontal="center" vertical="center"/>
    </xf>
    <xf numFmtId="4" fontId="7" fillId="6" borderId="5" xfId="0" applyNumberFormat="1" applyFont="1" applyFill="1" applyBorder="1" applyAlignment="1">
      <alignment horizontal="center" vertical="center"/>
    </xf>
    <xf numFmtId="0" fontId="24" fillId="2" borderId="22" xfId="0" applyFont="1" applyFill="1" applyBorder="1" applyAlignment="1">
      <alignment horizontal="center" vertical="center"/>
    </xf>
    <xf numFmtId="0" fontId="24" fillId="2" borderId="23" xfId="0" applyFont="1" applyFill="1" applyBorder="1" applyAlignment="1">
      <alignment horizontal="center" vertical="center"/>
    </xf>
    <xf numFmtId="0" fontId="24" fillId="2" borderId="24" xfId="0" applyFont="1" applyFill="1" applyBorder="1" applyAlignment="1">
      <alignment horizontal="center" vertical="center"/>
    </xf>
    <xf numFmtId="0" fontId="11" fillId="2" borderId="24" xfId="0" applyFont="1" applyFill="1" applyBorder="1" applyAlignment="1">
      <alignment horizontal="center" vertical="center"/>
    </xf>
    <xf numFmtId="2" fontId="43" fillId="7" borderId="28" xfId="0" applyNumberFormat="1" applyFont="1" applyFill="1" applyBorder="1" applyAlignment="1">
      <alignment horizontal="center" vertical="center"/>
    </xf>
    <xf numFmtId="0" fontId="11" fillId="4" borderId="22" xfId="0" applyFont="1" applyFill="1" applyBorder="1" applyAlignment="1">
      <alignment horizontal="center" vertical="center"/>
    </xf>
    <xf numFmtId="0" fontId="11" fillId="4" borderId="23" xfId="0" applyFont="1" applyFill="1" applyBorder="1" applyAlignment="1">
      <alignment horizontal="center" vertical="center" wrapText="1"/>
    </xf>
    <xf numFmtId="0" fontId="23" fillId="4" borderId="8" xfId="0" applyFont="1" applyFill="1" applyBorder="1" applyAlignment="1">
      <alignment horizontal="center" vertical="center"/>
    </xf>
    <xf numFmtId="44" fontId="43" fillId="4" borderId="8" xfId="4" applyFont="1" applyFill="1" applyBorder="1" applyAlignment="1">
      <alignment horizontal="center" vertical="center"/>
    </xf>
    <xf numFmtId="167" fontId="43" fillId="4" borderId="8" xfId="4" applyNumberFormat="1" applyFont="1" applyFill="1" applyBorder="1" applyAlignment="1">
      <alignment horizontal="center" vertical="center"/>
    </xf>
    <xf numFmtId="167" fontId="11" fillId="2" borderId="10" xfId="0" applyNumberFormat="1" applyFont="1" applyFill="1" applyBorder="1" applyAlignment="1">
      <alignment horizontal="center" vertical="center"/>
    </xf>
    <xf numFmtId="167" fontId="43" fillId="2" borderId="10" xfId="0" applyNumberFormat="1" applyFont="1" applyFill="1" applyBorder="1" applyAlignment="1">
      <alignment horizontal="center" vertical="center"/>
    </xf>
    <xf numFmtId="8" fontId="11" fillId="2" borderId="10" xfId="4" applyNumberFormat="1" applyFont="1" applyFill="1" applyBorder="1" applyAlignment="1" applyProtection="1">
      <alignment horizontal="center" vertical="center"/>
      <protection locked="0"/>
    </xf>
    <xf numFmtId="168" fontId="43" fillId="2" borderId="10" xfId="0" applyNumberFormat="1" applyFont="1" applyFill="1" applyBorder="1" applyAlignment="1">
      <alignment horizontal="right" vertical="center"/>
    </xf>
    <xf numFmtId="167" fontId="36" fillId="5" borderId="28" xfId="0" applyNumberFormat="1" applyFont="1" applyFill="1" applyBorder="1" applyAlignment="1">
      <alignment horizontal="center" vertical="center"/>
    </xf>
    <xf numFmtId="9" fontId="36" fillId="5" borderId="21" xfId="0" applyNumberFormat="1" applyFont="1" applyFill="1" applyBorder="1" applyAlignment="1">
      <alignment horizontal="center" vertical="center"/>
    </xf>
    <xf numFmtId="167" fontId="36" fillId="5" borderId="21" xfId="0" applyNumberFormat="1" applyFont="1" applyFill="1" applyBorder="1" applyAlignment="1">
      <alignment horizontal="center" vertical="center"/>
    </xf>
    <xf numFmtId="0" fontId="1" fillId="5" borderId="20" xfId="0" applyFont="1" applyFill="1" applyBorder="1" applyAlignment="1">
      <alignment horizontal="center" vertical="center"/>
    </xf>
    <xf numFmtId="9" fontId="0" fillId="0" borderId="8" xfId="0" applyNumberFormat="1" applyBorder="1" applyAlignment="1">
      <alignment horizontal="center" vertical="center"/>
    </xf>
    <xf numFmtId="167" fontId="0" fillId="0" borderId="8" xfId="0" applyNumberFormat="1" applyBorder="1" applyAlignment="1">
      <alignment horizontal="center" vertical="center"/>
    </xf>
    <xf numFmtId="167" fontId="0" fillId="0" borderId="8" xfId="0" applyNumberFormat="1" applyFill="1" applyBorder="1" applyAlignment="1">
      <alignment horizontal="center" vertical="center"/>
    </xf>
    <xf numFmtId="0" fontId="9" fillId="0" borderId="8" xfId="0" applyFont="1" applyBorder="1" applyAlignment="1">
      <alignment horizontal="center" vertical="center"/>
    </xf>
    <xf numFmtId="0" fontId="57" fillId="0" borderId="23" xfId="0" applyFont="1" applyBorder="1" applyAlignment="1">
      <alignment horizontal="center" vertical="center"/>
    </xf>
    <xf numFmtId="0" fontId="57" fillId="0" borderId="9" xfId="0" applyFont="1" applyBorder="1"/>
    <xf numFmtId="9" fontId="0" fillId="0" borderId="23" xfId="0" applyNumberFormat="1" applyBorder="1" applyAlignment="1">
      <alignment horizontal="center" vertical="center"/>
    </xf>
    <xf numFmtId="167" fontId="0" fillId="0" borderId="23" xfId="0" applyNumberFormat="1" applyBorder="1" applyAlignment="1">
      <alignment horizontal="center" vertical="center"/>
    </xf>
    <xf numFmtId="167" fontId="0" fillId="0" borderId="23" xfId="0" applyNumberFormat="1" applyFill="1" applyBorder="1" applyAlignment="1">
      <alignment horizontal="center" vertical="center"/>
    </xf>
    <xf numFmtId="0" fontId="9" fillId="0" borderId="23" xfId="0" applyFont="1" applyBorder="1" applyAlignment="1">
      <alignment horizontal="center" vertical="center"/>
    </xf>
    <xf numFmtId="0" fontId="57" fillId="0" borderId="22" xfId="0" applyFont="1" applyBorder="1"/>
    <xf numFmtId="0" fontId="1" fillId="5" borderId="15" xfId="0" applyFont="1" applyFill="1" applyBorder="1" applyAlignment="1">
      <alignment horizontal="center" vertical="center"/>
    </xf>
    <xf numFmtId="0" fontId="1" fillId="5" borderId="14" xfId="0" applyFont="1" applyFill="1" applyBorder="1" applyAlignment="1">
      <alignment horizontal="center" vertical="center"/>
    </xf>
    <xf numFmtId="39" fontId="1" fillId="0" borderId="0" xfId="0" applyNumberFormat="1" applyFont="1" applyBorder="1" applyAlignment="1">
      <alignment horizontal="center" vertical="center"/>
    </xf>
    <xf numFmtId="44" fontId="34" fillId="4" borderId="10" xfId="4" applyFont="1" applyFill="1" applyBorder="1" applyAlignment="1">
      <alignment horizontal="center" vertical="center"/>
    </xf>
    <xf numFmtId="164" fontId="58" fillId="7" borderId="21" xfId="0" applyNumberFormat="1" applyFont="1" applyFill="1" applyBorder="1" applyAlignment="1" applyProtection="1">
      <alignment horizontal="right" vertical="center"/>
      <protection locked="0"/>
    </xf>
    <xf numFmtId="164" fontId="58" fillId="4" borderId="21" xfId="0" applyNumberFormat="1" applyFont="1" applyFill="1" applyBorder="1" applyAlignment="1">
      <alignment horizontal="right" vertical="center"/>
    </xf>
    <xf numFmtId="164" fontId="58" fillId="4" borderId="21" xfId="0" applyNumberFormat="1" applyFont="1" applyFill="1" applyBorder="1" applyAlignment="1">
      <alignment horizontal="left" vertical="center" wrapText="1"/>
    </xf>
    <xf numFmtId="0" fontId="59" fillId="0" borderId="20" xfId="0" applyFont="1" applyBorder="1" applyAlignment="1">
      <alignment horizontal="center" vertical="center" wrapText="1"/>
    </xf>
    <xf numFmtId="164" fontId="58" fillId="6" borderId="23" xfId="0" applyNumberFormat="1" applyFont="1" applyFill="1" applyBorder="1" applyAlignment="1" applyProtection="1">
      <alignment horizontal="right" vertical="center"/>
      <protection locked="0"/>
    </xf>
    <xf numFmtId="164" fontId="58" fillId="4" borderId="23" xfId="0" applyNumberFormat="1" applyFont="1" applyFill="1" applyBorder="1" applyAlignment="1">
      <alignment horizontal="right" vertical="center"/>
    </xf>
    <xf numFmtId="164" fontId="58" fillId="4" borderId="23" xfId="0" applyNumberFormat="1" applyFont="1" applyFill="1" applyBorder="1" applyAlignment="1">
      <alignment horizontal="left" vertical="center" wrapText="1"/>
    </xf>
    <xf numFmtId="0" fontId="59" fillId="0" borderId="22" xfId="0" applyFont="1" applyBorder="1" applyAlignment="1">
      <alignment horizontal="center" vertical="center" wrapText="1"/>
    </xf>
    <xf numFmtId="0" fontId="60" fillId="0" borderId="16"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14" xfId="0" applyFont="1" applyBorder="1" applyAlignment="1">
      <alignment horizontal="center" vertical="center" wrapText="1"/>
    </xf>
    <xf numFmtId="0" fontId="6" fillId="0" borderId="0" xfId="0" applyFont="1" applyBorder="1" applyAlignment="1">
      <alignment horizontal="center" vertical="center" wrapText="1"/>
    </xf>
    <xf numFmtId="167" fontId="49" fillId="7" borderId="21" xfId="0" applyNumberFormat="1" applyFont="1" applyFill="1" applyBorder="1" applyAlignment="1" applyProtection="1">
      <alignment horizontal="center" vertical="center"/>
      <protection locked="0"/>
    </xf>
    <xf numFmtId="167" fontId="49" fillId="6" borderId="21" xfId="0" applyNumberFormat="1" applyFont="1" applyFill="1" applyBorder="1" applyAlignment="1" applyProtection="1">
      <alignment horizontal="center" vertical="center"/>
      <protection locked="0"/>
    </xf>
    <xf numFmtId="167" fontId="49" fillId="7" borderId="8" xfId="0" applyNumberFormat="1" applyFont="1" applyFill="1" applyBorder="1" applyAlignment="1" applyProtection="1">
      <alignment horizontal="center" vertical="center"/>
      <protection locked="0"/>
    </xf>
    <xf numFmtId="167" fontId="49" fillId="6" borderId="23" xfId="0" applyNumberFormat="1" applyFont="1" applyFill="1" applyBorder="1" applyAlignment="1" applyProtection="1">
      <alignment horizontal="center" vertical="center"/>
      <protection locked="0"/>
    </xf>
    <xf numFmtId="164" fontId="58" fillId="6" borderId="28" xfId="0" applyNumberFormat="1" applyFont="1" applyFill="1" applyBorder="1" applyAlignment="1" applyProtection="1">
      <alignment horizontal="center" vertical="center"/>
      <protection locked="0"/>
    </xf>
    <xf numFmtId="44" fontId="10" fillId="4" borderId="21" xfId="4" applyFont="1" applyFill="1" applyBorder="1" applyAlignment="1">
      <alignment horizontal="center" vertical="center"/>
    </xf>
    <xf numFmtId="167" fontId="10" fillId="4" borderId="21" xfId="4" applyNumberFormat="1" applyFont="1" applyFill="1" applyBorder="1" applyAlignment="1">
      <alignment horizontal="center" vertical="center"/>
    </xf>
    <xf numFmtId="164" fontId="58" fillId="6" borderId="21" xfId="0" applyNumberFormat="1" applyFont="1" applyFill="1" applyBorder="1" applyAlignment="1" applyProtection="1">
      <alignment horizontal="center" vertical="center"/>
      <protection locked="0"/>
    </xf>
    <xf numFmtId="0" fontId="0" fillId="0" borderId="21" xfId="0" applyBorder="1" applyAlignment="1">
      <alignment horizontal="center" vertical="center"/>
    </xf>
    <xf numFmtId="0" fontId="57" fillId="0" borderId="20" xfId="0" applyFont="1" applyBorder="1"/>
    <xf numFmtId="164" fontId="58" fillId="7" borderId="10" xfId="0" applyNumberFormat="1" applyFont="1" applyFill="1" applyBorder="1" applyAlignment="1" applyProtection="1">
      <alignment horizontal="center" vertical="center"/>
      <protection locked="0"/>
    </xf>
    <xf numFmtId="44" fontId="10" fillId="4" borderId="8" xfId="4" applyFont="1" applyFill="1" applyBorder="1" applyAlignment="1">
      <alignment horizontal="center" vertical="center"/>
    </xf>
    <xf numFmtId="167" fontId="10" fillId="4" borderId="8" xfId="4" applyNumberFormat="1" applyFont="1" applyFill="1" applyBorder="1" applyAlignment="1">
      <alignment horizontal="center" vertical="center"/>
    </xf>
    <xf numFmtId="164" fontId="58" fillId="7" borderId="8" xfId="0" applyNumberFormat="1" applyFont="1" applyFill="1" applyBorder="1" applyAlignment="1" applyProtection="1">
      <alignment horizontal="center" vertical="center"/>
      <protection locked="0"/>
    </xf>
    <xf numFmtId="0" fontId="0" fillId="0" borderId="8" xfId="0" applyBorder="1" applyAlignment="1">
      <alignment horizontal="center" vertical="center"/>
    </xf>
    <xf numFmtId="164" fontId="58" fillId="6" borderId="10" xfId="0" applyNumberFormat="1" applyFont="1" applyFill="1" applyBorder="1" applyAlignment="1" applyProtection="1">
      <alignment horizontal="center" vertical="center"/>
      <protection locked="0"/>
    </xf>
    <xf numFmtId="164" fontId="58" fillId="6" borderId="8" xfId="0" applyNumberFormat="1" applyFont="1" applyFill="1" applyBorder="1" applyAlignment="1" applyProtection="1">
      <alignment horizontal="center" vertical="center"/>
      <protection locked="0"/>
    </xf>
    <xf numFmtId="0" fontId="36" fillId="0" borderId="8" xfId="0" applyFont="1" applyBorder="1" applyAlignment="1">
      <alignment horizontal="center" vertical="center"/>
    </xf>
    <xf numFmtId="0" fontId="36" fillId="2" borderId="9" xfId="0" applyFont="1" applyFill="1" applyBorder="1" applyAlignment="1">
      <alignment horizontal="center" vertical="center"/>
    </xf>
    <xf numFmtId="0" fontId="57" fillId="0" borderId="8" xfId="0" applyFont="1" applyBorder="1" applyAlignment="1">
      <alignment horizontal="center" vertical="center"/>
    </xf>
    <xf numFmtId="0" fontId="57" fillId="0" borderId="8" xfId="0" applyFont="1" applyBorder="1" applyAlignment="1">
      <alignment horizontal="center" vertical="center" wrapText="1"/>
    </xf>
    <xf numFmtId="0" fontId="51" fillId="0" borderId="8" xfId="0" applyFont="1" applyBorder="1" applyAlignment="1">
      <alignment horizontal="center" vertical="center"/>
    </xf>
    <xf numFmtId="164" fontId="58" fillId="6" borderId="24" xfId="0" applyNumberFormat="1" applyFont="1" applyFill="1" applyBorder="1" applyAlignment="1" applyProtection="1">
      <alignment horizontal="center" vertical="center"/>
      <protection locked="0"/>
    </xf>
    <xf numFmtId="44" fontId="10" fillId="4" borderId="23" xfId="4" applyFont="1" applyFill="1" applyBorder="1" applyAlignment="1">
      <alignment horizontal="center" vertical="center"/>
    </xf>
    <xf numFmtId="167" fontId="10" fillId="4" borderId="23" xfId="4" applyNumberFormat="1" applyFont="1" applyFill="1" applyBorder="1" applyAlignment="1">
      <alignment horizontal="center" vertical="center"/>
    </xf>
    <xf numFmtId="164" fontId="58" fillId="6" borderId="23" xfId="0" applyNumberFormat="1" applyFont="1" applyFill="1" applyBorder="1" applyAlignment="1" applyProtection="1">
      <alignment horizontal="center" vertical="center"/>
      <protection locked="0"/>
    </xf>
    <xf numFmtId="0" fontId="34" fillId="0" borderId="11" xfId="0" applyFont="1" applyBorder="1" applyAlignment="1">
      <alignment horizontal="center" vertical="center" wrapText="1"/>
    </xf>
    <xf numFmtId="167" fontId="34" fillId="0" borderId="11" xfId="0" applyNumberFormat="1" applyFont="1" applyBorder="1" applyAlignment="1">
      <alignment horizontal="center" vertical="center" wrapText="1"/>
    </xf>
    <xf numFmtId="0" fontId="34" fillId="0" borderId="11" xfId="0" applyFont="1" applyBorder="1" applyAlignment="1">
      <alignment horizontal="center" vertical="center"/>
    </xf>
    <xf numFmtId="0" fontId="57" fillId="0" borderId="0" xfId="0" applyFont="1" applyAlignment="1">
      <alignment horizontal="center" vertical="center"/>
    </xf>
    <xf numFmtId="167" fontId="57" fillId="0" borderId="0" xfId="0" applyNumberFormat="1" applyFont="1" applyAlignment="1">
      <alignment horizontal="center" vertical="center"/>
    </xf>
    <xf numFmtId="164" fontId="58" fillId="7" borderId="28" xfId="0" applyNumberFormat="1" applyFont="1" applyFill="1" applyBorder="1" applyAlignment="1" applyProtection="1">
      <alignment horizontal="center" vertical="center"/>
      <protection locked="0"/>
    </xf>
    <xf numFmtId="164" fontId="58" fillId="7" borderId="21" xfId="0" applyNumberFormat="1" applyFont="1" applyFill="1" applyBorder="1" applyAlignment="1" applyProtection="1">
      <alignment horizontal="center" vertical="center"/>
      <protection locked="0"/>
    </xf>
    <xf numFmtId="0" fontId="57" fillId="0" borderId="21" xfId="0" applyFont="1" applyBorder="1" applyAlignment="1">
      <alignment horizontal="center" vertical="center"/>
    </xf>
    <xf numFmtId="0" fontId="34" fillId="0" borderId="1" xfId="0" applyFont="1" applyBorder="1" applyAlignment="1">
      <alignment horizontal="center" vertical="center" wrapText="1"/>
    </xf>
    <xf numFmtId="0" fontId="34" fillId="0" borderId="1" xfId="0" applyFont="1" applyBorder="1" applyAlignment="1">
      <alignment horizontal="center" vertical="center"/>
    </xf>
    <xf numFmtId="167" fontId="0" fillId="0" borderId="0" xfId="0" applyNumberFormat="1" applyAlignment="1">
      <alignment horizontal="center" vertical="center"/>
    </xf>
    <xf numFmtId="0" fontId="62" fillId="0" borderId="0" xfId="0" applyFont="1" applyAlignment="1">
      <alignment horizontal="left" vertical="center"/>
    </xf>
    <xf numFmtId="164" fontId="58" fillId="6" borderId="32" xfId="0" applyNumberFormat="1" applyFont="1" applyFill="1" applyBorder="1" applyAlignment="1" applyProtection="1">
      <alignment horizontal="center" vertical="center"/>
      <protection locked="0"/>
    </xf>
    <xf numFmtId="164" fontId="58" fillId="6" borderId="34" xfId="0" applyNumberFormat="1" applyFont="1" applyFill="1" applyBorder="1" applyAlignment="1" applyProtection="1">
      <alignment horizontal="center" vertical="center"/>
      <protection locked="0"/>
    </xf>
    <xf numFmtId="0" fontId="57" fillId="4" borderId="21" xfId="0" applyFont="1" applyFill="1" applyBorder="1"/>
    <xf numFmtId="0" fontId="57" fillId="4" borderId="8" xfId="0" applyFont="1" applyFill="1" applyBorder="1"/>
    <xf numFmtId="164" fontId="58" fillId="6" borderId="38" xfId="0" applyNumberFormat="1" applyFont="1" applyFill="1" applyBorder="1" applyAlignment="1" applyProtection="1">
      <alignment horizontal="center" vertical="center"/>
      <protection locked="0"/>
    </xf>
    <xf numFmtId="164" fontId="58" fillId="6" borderId="39" xfId="0" applyNumberFormat="1" applyFont="1" applyFill="1" applyBorder="1" applyAlignment="1" applyProtection="1">
      <alignment horizontal="center" vertical="center"/>
      <protection locked="0"/>
    </xf>
    <xf numFmtId="0" fontId="57" fillId="4" borderId="23" xfId="0" applyFont="1" applyFill="1" applyBorder="1"/>
    <xf numFmtId="0" fontId="39" fillId="0" borderId="1" xfId="0" applyFont="1" applyBorder="1" applyAlignment="1">
      <alignment horizontal="center" vertical="center" wrapText="1"/>
    </xf>
    <xf numFmtId="0" fontId="36" fillId="4" borderId="8" xfId="0" applyFont="1" applyFill="1" applyBorder="1" applyAlignment="1">
      <alignment horizontal="center" vertical="center"/>
    </xf>
    <xf numFmtId="0" fontId="23" fillId="4" borderId="8" xfId="0" applyFont="1" applyFill="1" applyBorder="1" applyAlignment="1">
      <alignment horizontal="center" vertical="center" wrapText="1"/>
    </xf>
    <xf numFmtId="0" fontId="23" fillId="4" borderId="21" xfId="0" applyFont="1" applyFill="1" applyBorder="1" applyAlignment="1">
      <alignment horizontal="center" vertical="center"/>
    </xf>
    <xf numFmtId="0" fontId="25" fillId="0" borderId="0" xfId="0" applyFont="1" applyAlignment="1">
      <alignment horizontal="center"/>
    </xf>
    <xf numFmtId="0" fontId="0" fillId="0" borderId="0" xfId="0" applyAlignment="1">
      <alignment horizontal="center"/>
    </xf>
    <xf numFmtId="0" fontId="3" fillId="0" borderId="0" xfId="0" applyFont="1" applyAlignment="1">
      <alignment horizontal="left" vertical="center"/>
    </xf>
    <xf numFmtId="0" fontId="0" fillId="0" borderId="0" xfId="0" applyAlignment="1">
      <alignment vertical="center"/>
    </xf>
    <xf numFmtId="0" fontId="34" fillId="5" borderId="29" xfId="0" applyFont="1" applyFill="1" applyBorder="1" applyAlignment="1">
      <alignment horizontal="right" vertical="center" wrapText="1"/>
    </xf>
    <xf numFmtId="0" fontId="35" fillId="5" borderId="13" xfId="0" applyFont="1" applyFill="1" applyBorder="1" applyAlignment="1">
      <alignment horizontal="right" vertical="center"/>
    </xf>
    <xf numFmtId="0" fontId="36" fillId="0" borderId="13" xfId="0" applyFont="1" applyBorder="1" applyAlignment="1">
      <alignment horizontal="right" vertical="center"/>
    </xf>
    <xf numFmtId="0" fontId="36" fillId="0" borderId="13" xfId="0" applyFont="1" applyBorder="1" applyAlignment="1">
      <alignment vertical="center"/>
    </xf>
    <xf numFmtId="0" fontId="13" fillId="5" borderId="2" xfId="0" applyFont="1" applyFill="1" applyBorder="1" applyAlignment="1">
      <alignment horizontal="right" vertical="center" wrapText="1"/>
    </xf>
    <xf numFmtId="0" fontId="37" fillId="5" borderId="3" xfId="0" applyFont="1" applyFill="1" applyBorder="1" applyAlignment="1">
      <alignment horizontal="right" vertical="center"/>
    </xf>
    <xf numFmtId="0" fontId="9" fillId="0" borderId="3" xfId="0" applyFont="1" applyBorder="1" applyAlignment="1">
      <alignment horizontal="right" vertical="center"/>
    </xf>
    <xf numFmtId="0" fontId="9" fillId="0" borderId="3" xfId="0" applyFont="1" applyBorder="1" applyAlignment="1">
      <alignment vertical="center"/>
    </xf>
    <xf numFmtId="0" fontId="34" fillId="5" borderId="2" xfId="0" applyFont="1" applyFill="1" applyBorder="1" applyAlignment="1">
      <alignment horizontal="right" vertical="center" wrapText="1"/>
    </xf>
    <xf numFmtId="0" fontId="34" fillId="5" borderId="3" xfId="0" applyFont="1" applyFill="1" applyBorder="1" applyAlignment="1">
      <alignment horizontal="right" vertical="center" wrapText="1"/>
    </xf>
    <xf numFmtId="0" fontId="34" fillId="5" borderId="4" xfId="0" applyFont="1" applyFill="1" applyBorder="1" applyAlignment="1">
      <alignment horizontal="right" vertical="center" wrapText="1"/>
    </xf>
    <xf numFmtId="0" fontId="1" fillId="5" borderId="11" xfId="0" applyFont="1" applyFill="1" applyBorder="1" applyAlignment="1">
      <alignment horizontal="center" vertical="center"/>
    </xf>
    <xf numFmtId="0" fontId="0" fillId="0" borderId="30" xfId="0" applyBorder="1" applyAlignment="1">
      <alignment horizontal="center" vertical="center"/>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Border="1" applyAlignment="1">
      <alignment horizontal="left" vertical="center" wrapText="1"/>
    </xf>
    <xf numFmtId="0" fontId="0" fillId="0" borderId="0" xfId="0" applyBorder="1" applyAlignment="1">
      <alignment vertical="center"/>
    </xf>
    <xf numFmtId="0" fontId="50" fillId="3" borderId="2" xfId="0" applyFont="1" applyFill="1" applyBorder="1" applyAlignment="1">
      <alignment horizontal="center" vertical="center" wrapText="1"/>
    </xf>
    <xf numFmtId="0" fontId="50" fillId="3" borderId="3" xfId="0" applyFont="1" applyFill="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39" fillId="0" borderId="27" xfId="0" applyFont="1" applyFill="1" applyBorder="1" applyAlignment="1">
      <alignment horizontal="center" vertical="center"/>
    </xf>
    <xf numFmtId="0" fontId="51" fillId="0" borderId="0" xfId="0" applyFont="1" applyFill="1" applyAlignment="1">
      <alignment vertical="center"/>
    </xf>
    <xf numFmtId="167" fontId="49" fillId="6" borderId="35" xfId="0" applyNumberFormat="1" applyFont="1" applyFill="1" applyBorder="1" applyAlignment="1" applyProtection="1">
      <alignment horizontal="center" vertical="center"/>
      <protection locked="0"/>
    </xf>
    <xf numFmtId="167" fontId="49" fillId="6" borderId="36" xfId="0" applyNumberFormat="1" applyFont="1" applyFill="1" applyBorder="1" applyAlignment="1" applyProtection="1">
      <alignment horizontal="center" vertical="center"/>
      <protection locked="0"/>
    </xf>
    <xf numFmtId="0" fontId="39" fillId="0" borderId="0" xfId="0" applyFont="1" applyBorder="1" applyAlignment="1">
      <alignment horizontal="center" vertical="center"/>
    </xf>
    <xf numFmtId="0" fontId="0" fillId="0" borderId="0" xfId="0" applyAlignment="1">
      <alignment horizontal="center" vertical="center"/>
    </xf>
    <xf numFmtId="0" fontId="0" fillId="0" borderId="0" xfId="0" applyAlignment="1"/>
    <xf numFmtId="0" fontId="13" fillId="5" borderId="21" xfId="0" applyFont="1" applyFill="1" applyBorder="1" applyAlignment="1">
      <alignment horizontal="right" vertical="center" wrapText="1"/>
    </xf>
    <xf numFmtId="0" fontId="9" fillId="0" borderId="21" xfId="0" applyFont="1" applyBorder="1" applyAlignment="1">
      <alignment vertical="center"/>
    </xf>
    <xf numFmtId="0" fontId="23" fillId="0" borderId="0" xfId="0" applyFont="1" applyBorder="1" applyAlignment="1">
      <alignment horizontal="center" vertical="center"/>
    </xf>
    <xf numFmtId="0" fontId="6" fillId="0" borderId="0" xfId="0" applyFont="1" applyAlignment="1">
      <alignment horizontal="left" vertical="center"/>
    </xf>
    <xf numFmtId="0" fontId="0" fillId="0" borderId="0" xfId="0" applyAlignment="1">
      <alignment horizontal="left" vertical="center"/>
    </xf>
    <xf numFmtId="0" fontId="52" fillId="0" borderId="0" xfId="0" applyFont="1" applyBorder="1" applyAlignment="1">
      <alignment horizontal="center" vertical="center"/>
    </xf>
    <xf numFmtId="0" fontId="50" fillId="3" borderId="27" xfId="0" applyFont="1" applyFill="1" applyBorder="1" applyAlignment="1">
      <alignment horizontal="center" vertical="center" wrapText="1"/>
    </xf>
    <xf numFmtId="0" fontId="50" fillId="3" borderId="0" xfId="0" applyFont="1" applyFill="1" applyBorder="1" applyAlignment="1">
      <alignment horizontal="center" vertical="center"/>
    </xf>
    <xf numFmtId="0" fontId="34" fillId="0" borderId="0" xfId="0" applyFont="1" applyFill="1" applyAlignment="1">
      <alignment vertical="center"/>
    </xf>
    <xf numFmtId="0" fontId="34" fillId="0" borderId="0" xfId="0" applyFont="1" applyAlignment="1">
      <alignment horizontal="left" vertical="center"/>
    </xf>
    <xf numFmtId="0" fontId="1" fillId="0" borderId="0" xfId="0" applyFont="1" applyBorder="1" applyAlignment="1">
      <alignment horizontal="center" vertical="center"/>
    </xf>
    <xf numFmtId="39" fontId="23" fillId="4" borderId="0" xfId="0" applyNumberFormat="1" applyFont="1" applyFill="1" applyBorder="1" applyAlignment="1">
      <alignment horizontal="center" vertical="center"/>
    </xf>
    <xf numFmtId="0" fontId="23" fillId="4" borderId="0" xfId="0" applyFont="1" applyFill="1" applyBorder="1" applyAlignment="1">
      <alignment horizontal="center" vertical="center"/>
    </xf>
    <xf numFmtId="0" fontId="1" fillId="0" borderId="13" xfId="0" applyFont="1" applyBorder="1" applyAlignment="1">
      <alignment horizontal="center" vertical="center"/>
    </xf>
    <xf numFmtId="0" fontId="36" fillId="2" borderId="9" xfId="0" applyFont="1" applyFill="1" applyBorder="1" applyAlignment="1">
      <alignment horizontal="center" vertical="center"/>
    </xf>
    <xf numFmtId="0" fontId="36" fillId="0" borderId="8" xfId="0" applyFont="1" applyBorder="1" applyAlignment="1">
      <alignment horizontal="center" vertical="center"/>
    </xf>
    <xf numFmtId="0" fontId="36" fillId="0" borderId="10" xfId="0" applyFont="1" applyBorder="1" applyAlignment="1">
      <alignment horizontal="center" vertical="center"/>
    </xf>
    <xf numFmtId="0" fontId="1" fillId="2" borderId="9" xfId="0" applyFont="1" applyFill="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34" fillId="0" borderId="29" xfId="0" applyFont="1" applyBorder="1" applyAlignment="1">
      <alignment horizontal="center" vertical="center" wrapText="1"/>
    </xf>
    <xf numFmtId="0" fontId="57" fillId="0" borderId="13" xfId="0" applyFont="1" applyBorder="1" applyAlignment="1">
      <alignment horizontal="center" vertical="center"/>
    </xf>
    <xf numFmtId="0" fontId="36" fillId="2" borderId="14" xfId="0" applyFont="1" applyFill="1" applyBorder="1" applyAlignment="1">
      <alignment horizontal="center" vertical="center"/>
    </xf>
    <xf numFmtId="0" fontId="36" fillId="0" borderId="15" xfId="0" applyFont="1" applyBorder="1" applyAlignment="1">
      <alignment horizontal="center" vertical="center"/>
    </xf>
    <xf numFmtId="0" fontId="36" fillId="0" borderId="16" xfId="0" applyFont="1" applyBorder="1" applyAlignment="1">
      <alignment horizontal="center" vertical="center"/>
    </xf>
    <xf numFmtId="0" fontId="13" fillId="0" borderId="29" xfId="0" applyFont="1" applyBorder="1" applyAlignment="1">
      <alignment horizontal="center" vertical="center" wrapText="1"/>
    </xf>
    <xf numFmtId="0" fontId="0" fillId="0" borderId="13" xfId="0" applyBorder="1" applyAlignment="1">
      <alignment horizontal="center" vertical="center"/>
    </xf>
    <xf numFmtId="0" fontId="36" fillId="2" borderId="25" xfId="0" applyFont="1" applyFill="1" applyBorder="1" applyAlignment="1">
      <alignment horizontal="center" vertical="center"/>
    </xf>
    <xf numFmtId="0" fontId="36" fillId="0" borderId="37" xfId="0" applyFont="1" applyBorder="1" applyAlignment="1">
      <alignment horizontal="center" vertical="center"/>
    </xf>
    <xf numFmtId="0" fontId="36" fillId="0" borderId="7" xfId="0" applyFont="1" applyBorder="1" applyAlignment="1">
      <alignment horizontal="center" vertical="center"/>
    </xf>
    <xf numFmtId="0" fontId="36" fillId="2" borderId="2" xfId="0" applyFont="1" applyFill="1" applyBorder="1" applyAlignment="1">
      <alignment horizontal="center"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cellXfs>
  <cellStyles count="5">
    <cellStyle name="Euro" xfId="4"/>
    <cellStyle name="Excel Built-in Normal" xfId="1"/>
    <cellStyle name="Normal" xfId="0" builtinId="0"/>
    <cellStyle name="Normal 2" xfId="2"/>
    <cellStyle name="Normal 2 2" xfId="3"/>
  </cellStyles>
  <dxfs count="33">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
      <font>
        <b/>
        <i val="0"/>
        <strike val="0"/>
        <color rgb="FFFF0000"/>
      </font>
      <fill>
        <patternFill patternType="lightTrellis"/>
      </fill>
    </dxf>
  </dxfs>
  <tableStyles count="0" defaultTableStyle="TableStyleMedium9" defaultPivotStyle="PivotStyleLight16"/>
  <colors>
    <mruColors>
      <color rgb="FFFF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155287</xdr:colOff>
      <xdr:row>1</xdr:row>
      <xdr:rowOff>30595</xdr:rowOff>
    </xdr:from>
    <xdr:to>
      <xdr:col>0</xdr:col>
      <xdr:colOff>1848197</xdr:colOff>
      <xdr:row>3</xdr:row>
      <xdr:rowOff>156324</xdr:rowOff>
    </xdr:to>
    <xdr:grpSp>
      <xdr:nvGrpSpPr>
        <xdr:cNvPr id="7" name="Groupe 6"/>
        <xdr:cNvGrpSpPr/>
      </xdr:nvGrpSpPr>
      <xdr:grpSpPr>
        <a:xfrm>
          <a:off x="155287" y="216210"/>
          <a:ext cx="1692910" cy="496960"/>
          <a:chOff x="155287" y="221095"/>
          <a:chExt cx="1692910" cy="506729"/>
        </a:xfrm>
      </xdr:grpSpPr>
      <xdr:grpSp>
        <xdr:nvGrpSpPr>
          <xdr:cNvPr id="3" name="Group 3510"/>
          <xdr:cNvGrpSpPr/>
        </xdr:nvGrpSpPr>
        <xdr:grpSpPr>
          <a:xfrm>
            <a:off x="155287" y="221095"/>
            <a:ext cx="517523" cy="506729"/>
            <a:chOff x="0" y="0"/>
            <a:chExt cx="518014" cy="507315"/>
          </a:xfrm>
        </xdr:grpSpPr>
        <xdr:sp macro="" textlink="">
          <xdr:nvSpPr>
            <xdr:cNvPr id="5" name="Shape 3511"/>
            <xdr:cNvSpPr/>
          </xdr:nvSpPr>
          <xdr:spPr>
            <a:xfrm>
              <a:off x="419377" y="106783"/>
              <a:ext cx="81290" cy="279759"/>
            </a:xfrm>
            <a:custGeom>
              <a:avLst/>
              <a:gdLst/>
              <a:ahLst/>
              <a:cxnLst/>
              <a:rect l="0" t="0" r="0" b="0"/>
              <a:pathLst>
                <a:path w="81290" h="279759">
                  <a:moveTo>
                    <a:pt x="0" y="0"/>
                  </a:moveTo>
                  <a:lnTo>
                    <a:pt x="81290" y="0"/>
                  </a:lnTo>
                  <a:lnTo>
                    <a:pt x="81290" y="7506"/>
                  </a:lnTo>
                  <a:lnTo>
                    <a:pt x="56121" y="7506"/>
                  </a:lnTo>
                  <a:lnTo>
                    <a:pt x="56121" y="159326"/>
                  </a:lnTo>
                  <a:cubicBezTo>
                    <a:pt x="56121" y="203337"/>
                    <a:pt x="48298" y="249736"/>
                    <a:pt x="29931" y="279759"/>
                  </a:cubicBezTo>
                  <a:lnTo>
                    <a:pt x="14285" y="258947"/>
                  </a:lnTo>
                  <a:cubicBezTo>
                    <a:pt x="29591" y="223466"/>
                    <a:pt x="25169" y="179114"/>
                    <a:pt x="25510" y="159326"/>
                  </a:cubicBezTo>
                  <a:lnTo>
                    <a:pt x="25510" y="7506"/>
                  </a:lnTo>
                  <a:lnTo>
                    <a:pt x="0" y="7506"/>
                  </a:lnTo>
                  <a:lnTo>
                    <a:pt x="0"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sp macro="" textlink="">
          <xdr:nvSpPr>
            <xdr:cNvPr id="6" name="Shape 3512"/>
            <xdr:cNvSpPr/>
          </xdr:nvSpPr>
          <xdr:spPr>
            <a:xfrm>
              <a:off x="0" y="0"/>
              <a:ext cx="518014" cy="507315"/>
            </a:xfrm>
            <a:custGeom>
              <a:avLst/>
              <a:gdLst/>
              <a:ahLst/>
              <a:cxnLst/>
              <a:rect l="0" t="0" r="0" b="0"/>
              <a:pathLst>
                <a:path w="518014" h="507315">
                  <a:moveTo>
                    <a:pt x="275503" y="0"/>
                  </a:moveTo>
                  <a:lnTo>
                    <a:pt x="319040" y="0"/>
                  </a:lnTo>
                  <a:lnTo>
                    <a:pt x="319040" y="5114"/>
                  </a:lnTo>
                  <a:cubicBezTo>
                    <a:pt x="322781" y="172628"/>
                    <a:pt x="346250" y="254850"/>
                    <a:pt x="414275" y="356518"/>
                  </a:cubicBezTo>
                  <a:cubicBezTo>
                    <a:pt x="442846" y="399506"/>
                    <a:pt x="518014" y="494692"/>
                    <a:pt x="518014" y="494692"/>
                  </a:cubicBezTo>
                  <a:lnTo>
                    <a:pt x="465975" y="494692"/>
                  </a:lnTo>
                  <a:cubicBezTo>
                    <a:pt x="465975" y="494692"/>
                    <a:pt x="415976" y="420658"/>
                    <a:pt x="378902" y="368459"/>
                  </a:cubicBezTo>
                  <a:cubicBezTo>
                    <a:pt x="319380" y="284873"/>
                    <a:pt x="301693" y="211522"/>
                    <a:pt x="293190" y="126571"/>
                  </a:cubicBezTo>
                  <a:lnTo>
                    <a:pt x="290129" y="126571"/>
                  </a:lnTo>
                  <a:cubicBezTo>
                    <a:pt x="288088" y="171264"/>
                    <a:pt x="270401" y="230286"/>
                    <a:pt x="259517" y="258262"/>
                  </a:cubicBezTo>
                  <a:cubicBezTo>
                    <a:pt x="248973" y="284873"/>
                    <a:pt x="232307" y="320355"/>
                    <a:pt x="206457" y="350036"/>
                  </a:cubicBezTo>
                  <a:lnTo>
                    <a:pt x="207818" y="351060"/>
                  </a:lnTo>
                  <a:cubicBezTo>
                    <a:pt x="221763" y="341166"/>
                    <a:pt x="246593" y="331272"/>
                    <a:pt x="267340" y="331272"/>
                  </a:cubicBezTo>
                  <a:cubicBezTo>
                    <a:pt x="306795" y="331272"/>
                    <a:pt x="346930" y="339119"/>
                    <a:pt x="388086" y="398823"/>
                  </a:cubicBezTo>
                  <a:cubicBezTo>
                    <a:pt x="427200" y="455116"/>
                    <a:pt x="453050" y="494692"/>
                    <a:pt x="453050" y="494692"/>
                  </a:cubicBezTo>
                  <a:lnTo>
                    <a:pt x="414275" y="494692"/>
                  </a:lnTo>
                  <a:cubicBezTo>
                    <a:pt x="407133" y="481727"/>
                    <a:pt x="399650" y="468763"/>
                    <a:pt x="393528" y="458187"/>
                  </a:cubicBezTo>
                  <a:cubicBezTo>
                    <a:pt x="371079" y="481045"/>
                    <a:pt x="330264" y="507315"/>
                    <a:pt x="271082" y="507315"/>
                  </a:cubicBezTo>
                  <a:cubicBezTo>
                    <a:pt x="158840" y="507315"/>
                    <a:pt x="98637" y="462281"/>
                    <a:pt x="69726" y="422364"/>
                  </a:cubicBezTo>
                  <a:cubicBezTo>
                    <a:pt x="41155" y="383130"/>
                    <a:pt x="23809" y="338095"/>
                    <a:pt x="23809" y="256897"/>
                  </a:cubicBezTo>
                  <a:lnTo>
                    <a:pt x="23809" y="114288"/>
                  </a:lnTo>
                  <a:lnTo>
                    <a:pt x="0" y="114288"/>
                  </a:lnTo>
                  <a:lnTo>
                    <a:pt x="0" y="106783"/>
                  </a:lnTo>
                  <a:lnTo>
                    <a:pt x="166663" y="106783"/>
                  </a:lnTo>
                  <a:lnTo>
                    <a:pt x="166663" y="114288"/>
                  </a:lnTo>
                  <a:lnTo>
                    <a:pt x="143534" y="114288"/>
                  </a:lnTo>
                  <a:lnTo>
                    <a:pt x="143534" y="309437"/>
                  </a:lnTo>
                  <a:cubicBezTo>
                    <a:pt x="143534" y="370848"/>
                    <a:pt x="153398" y="410423"/>
                    <a:pt x="171764" y="437034"/>
                  </a:cubicBezTo>
                  <a:cubicBezTo>
                    <a:pt x="192172" y="466034"/>
                    <a:pt x="219722" y="488551"/>
                    <a:pt x="279925" y="488551"/>
                  </a:cubicBezTo>
                  <a:cubicBezTo>
                    <a:pt x="322781" y="488551"/>
                    <a:pt x="358835" y="470469"/>
                    <a:pt x="384684" y="443175"/>
                  </a:cubicBezTo>
                  <a:cubicBezTo>
                    <a:pt x="360535" y="403259"/>
                    <a:pt x="345910" y="386200"/>
                    <a:pt x="337747" y="378353"/>
                  </a:cubicBezTo>
                  <a:cubicBezTo>
                    <a:pt x="316659" y="359248"/>
                    <a:pt x="293190" y="352766"/>
                    <a:pt x="267340" y="352766"/>
                  </a:cubicBezTo>
                  <a:cubicBezTo>
                    <a:pt x="232307" y="352766"/>
                    <a:pt x="192172" y="369824"/>
                    <a:pt x="168023" y="401553"/>
                  </a:cubicBezTo>
                  <a:cubicBezTo>
                    <a:pt x="165302" y="392341"/>
                    <a:pt x="162241" y="378353"/>
                    <a:pt x="162241" y="372212"/>
                  </a:cubicBezTo>
                  <a:cubicBezTo>
                    <a:pt x="196934" y="337072"/>
                    <a:pt x="225505" y="291355"/>
                    <a:pt x="240130" y="255874"/>
                  </a:cubicBezTo>
                  <a:cubicBezTo>
                    <a:pt x="261218" y="204016"/>
                    <a:pt x="276864" y="143629"/>
                    <a:pt x="275503" y="5114"/>
                  </a:cubicBezTo>
                  <a:lnTo>
                    <a:pt x="275503" y="0"/>
                  </a:lnTo>
                  <a:close/>
                </a:path>
              </a:pathLst>
            </a:custGeom>
            <a:ln w="0" cap="flat">
              <a:miter lim="127000"/>
            </a:ln>
          </xdr:spPr>
          <xdr:style>
            <a:lnRef idx="0">
              <a:srgbClr val="000000">
                <a:alpha val="0"/>
              </a:srgbClr>
            </a:lnRef>
            <a:fillRef idx="1">
              <a:srgbClr val="860B34"/>
            </a:fillRef>
            <a:effectRef idx="0">
              <a:scrgbClr r="0" g="0" b="0"/>
            </a:effectRef>
            <a:fontRef idx="none"/>
          </xdr:style>
          <xdr:txBody>
            <a:bodyPr wrap="square"/>
            <a:lstStyle/>
            <a:p>
              <a:endParaRPr lang="fr-FR"/>
            </a:p>
          </xdr:txBody>
        </xdr:sp>
      </xdr:grpSp>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462" y="274435"/>
            <a:ext cx="1054735" cy="396240"/>
          </a:xfrm>
          <a:prstGeom prst="rect">
            <a:avLst/>
          </a:prstGeom>
          <a:noFill/>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tage\SAV\SYLVAIN\AO%20+%20CE%202021%20SPO\AO%20Universit&#233;%20de%20Paris%20-%2003.05.21\BPU%20COMMUN%20au%2009%2005%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BPU lot 2"/>
      <sheetName val="BPU Tarif Horaire &amp; Coef."/>
      <sheetName val="DQE Lot 1"/>
      <sheetName val="DQE Lot 2"/>
      <sheetName val="BPU SIEMENS lot2"/>
      <sheetName val="BPU DEF"/>
      <sheetName val="BPU CHUBB lot1"/>
      <sheetName val="BPU FINSECURE lot1"/>
      <sheetName val="BPU ESSER"/>
      <sheetName val="BPU LEGRAND"/>
      <sheetName val="BPU SEFI"/>
      <sheetName val="BPU AVISS nouveau"/>
      <sheetName val="BPU PIECE COMPLEMENTAIRE"/>
      <sheetName val="BPU UGIS"/>
      <sheetName val="Feuil1"/>
      <sheetName val="BPU AVICE anci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B6">
            <v>4</v>
          </cell>
        </row>
        <row r="12">
          <cell r="B12">
            <v>0.75</v>
          </cell>
        </row>
      </sheetData>
      <sheetData sheetId="1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8" Type="http://schemas.openxmlformats.org/officeDocument/2006/relationships/hyperlink" Target="https://www.achat-electrique.com/fr/5217-a9xpf521-schneider-peigne-de-distribution-tetrapolaire-vers-vigi-25a-2p-pas-18mm-ic60-acti9.html" TargetMode="External"/><Relationship Id="rId3" Type="http://schemas.openxmlformats.org/officeDocument/2006/relationships/hyperlink" Target="https://www.achat-electrique.com/fr/5222-a9xph357-schneider-peigne-triphase-pour-disjoncteur-3p-pas-18mm-57-modules-acti9-ic60.html" TargetMode="External"/><Relationship Id="rId7" Type="http://schemas.openxmlformats.org/officeDocument/2006/relationships/hyperlink" Target="https://www.achat-electrique.com/fr/5226-a9xph524-schneider-peigne-d-equilibrage-tetrapolaire-vers-disjoncteur-2p-pas-18mm-24-modules-acti9-ic60.html" TargetMode="External"/><Relationship Id="rId2" Type="http://schemas.openxmlformats.org/officeDocument/2006/relationships/hyperlink" Target="https://www.achat-electrique.com/fr/5223-a9xph412-schneider-peigne-tetrapolaire-pour-disjoncteur-4p-pas-18mm-12-modules-acti9-ic60.html" TargetMode="External"/><Relationship Id="rId1" Type="http://schemas.openxmlformats.org/officeDocument/2006/relationships/hyperlink" Target="https://www.achat-electrique.com/fr/5224-a9xph424-schneider-peigne-tetrapolaire-pour-disjoncteur-4p-pas-18mm-24-modules-acti9-ic60.html" TargetMode="External"/><Relationship Id="rId6" Type="http://schemas.openxmlformats.org/officeDocument/2006/relationships/hyperlink" Target="https://www.achat-electrique.com/fr/7750-gv2g454-peigne-tripolaire-pour-disjoncteur-moteur-63a-4derivations-pas-54mm-schneider-tesys-gv.html" TargetMode="External"/><Relationship Id="rId5" Type="http://schemas.openxmlformats.org/officeDocument/2006/relationships/hyperlink" Target="https://www.achat-electrique.com/fr/7751-gv2g472-peigne-tripolaire-pour-disjoncteur-moteur-63a-4derivations-pas-72mm-schneider-tesys-gv.html" TargetMode="External"/><Relationship Id="rId4" Type="http://schemas.openxmlformats.org/officeDocument/2006/relationships/hyperlink" Target="https://www.achat-electrique.com/fr/7752-gv2g554-peigne-tripolaire-pour-disjoncteur-moteur-63a-5derivations-pas-54mm-schneider-tesys-gv.html" TargetMode="External"/><Relationship Id="rId9"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www.achat-electrique.com/fr/5222-a9xph357-schneider-peigne-triphase-pour-disjoncteur-3p-pas-18mm-57-modules-acti9-ic60.html"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tabSelected="1" view="pageBreakPreview" topLeftCell="A13" zoomScale="130" zoomScaleNormal="100" zoomScaleSheetLayoutView="130" workbookViewId="0">
      <selection activeCell="A22" sqref="A22"/>
    </sheetView>
  </sheetViews>
  <sheetFormatPr baseColWidth="10" defaultRowHeight="14.5"/>
  <cols>
    <col min="1" max="1" width="81.81640625" bestFit="1" customWidth="1"/>
  </cols>
  <sheetData>
    <row r="1" spans="1:1">
      <c r="A1" s="394"/>
    </row>
    <row r="2" spans="1:1">
      <c r="A2" s="395"/>
    </row>
    <row r="3" spans="1:1">
      <c r="A3" s="395"/>
    </row>
    <row r="4" spans="1:1">
      <c r="A4" s="395"/>
    </row>
    <row r="5" spans="1:1">
      <c r="A5" s="395"/>
    </row>
    <row r="6" spans="1:1">
      <c r="A6" s="395"/>
    </row>
    <row r="7" spans="1:1" ht="17.5">
      <c r="A7" s="35" t="s">
        <v>809</v>
      </c>
    </row>
    <row r="8" spans="1:1" ht="15.5">
      <c r="A8" s="36" t="s">
        <v>449</v>
      </c>
    </row>
    <row r="9" spans="1:1" ht="15.5">
      <c r="A9" s="36"/>
    </row>
    <row r="10" spans="1:1" ht="18.5">
      <c r="A10" s="262" t="s">
        <v>853</v>
      </c>
    </row>
    <row r="11" spans="1:1" ht="18.5">
      <c r="A11" s="262"/>
    </row>
    <row r="12" spans="1:1" ht="18.5">
      <c r="A12" s="262" t="s">
        <v>450</v>
      </c>
    </row>
    <row r="13" spans="1:1" ht="15.5">
      <c r="A13" s="36"/>
    </row>
    <row r="14" spans="1:1" ht="18.5">
      <c r="A14" s="262" t="s">
        <v>854</v>
      </c>
    </row>
    <row r="15" spans="1:1" ht="18.5">
      <c r="A15" s="262" t="s">
        <v>1462</v>
      </c>
    </row>
    <row r="16" spans="1:1" ht="18.5">
      <c r="A16" s="262" t="s">
        <v>855</v>
      </c>
    </row>
    <row r="17" spans="1:1" ht="17.5">
      <c r="A17" s="37"/>
    </row>
    <row r="18" spans="1:1" ht="17.5">
      <c r="A18" s="37" t="s">
        <v>450</v>
      </c>
    </row>
    <row r="19" spans="1:1" ht="17.5">
      <c r="A19" s="38"/>
    </row>
    <row r="20" spans="1:1" ht="18.5">
      <c r="A20" s="264" t="s">
        <v>1486</v>
      </c>
    </row>
    <row r="21" spans="1:1" ht="18.5">
      <c r="A21" s="263" t="s">
        <v>856</v>
      </c>
    </row>
    <row r="22" spans="1:1" ht="17.5">
      <c r="A22" s="37"/>
    </row>
    <row r="23" spans="1:1" ht="17.5">
      <c r="A23" s="37" t="s">
        <v>450</v>
      </c>
    </row>
    <row r="24" spans="1:1" ht="17.5">
      <c r="A24" s="37"/>
    </row>
    <row r="25" spans="1:1" ht="20">
      <c r="A25" s="39" t="s">
        <v>1463</v>
      </c>
    </row>
    <row r="26" spans="1:1" ht="20">
      <c r="A26" s="39" t="s">
        <v>840</v>
      </c>
    </row>
    <row r="27" spans="1:1" ht="17.5">
      <c r="A27" s="37"/>
    </row>
    <row r="28" spans="1:1" ht="17.5">
      <c r="A28" s="37" t="s">
        <v>450</v>
      </c>
    </row>
    <row r="29" spans="1:1" ht="17.5">
      <c r="A29" s="37"/>
    </row>
    <row r="32" spans="1:1" ht="17.5">
      <c r="A32" s="37" t="s">
        <v>1464</v>
      </c>
    </row>
    <row r="33" spans="1:1">
      <c r="A33" s="40"/>
    </row>
    <row r="34" spans="1:1">
      <c r="A34" s="40"/>
    </row>
    <row r="35" spans="1:1">
      <c r="A35" s="40"/>
    </row>
    <row r="36" spans="1:1">
      <c r="A36" s="40"/>
    </row>
    <row r="37" spans="1:1">
      <c r="A37" s="40"/>
    </row>
    <row r="38" spans="1:1">
      <c r="A38" s="40"/>
    </row>
    <row r="39" spans="1:1">
      <c r="A39" s="40"/>
    </row>
    <row r="40" spans="1:1">
      <c r="A40" s="41"/>
    </row>
  </sheetData>
  <mergeCells count="1">
    <mergeCell ref="A1:A6"/>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view="pageBreakPreview" zoomScale="55" zoomScaleNormal="85" zoomScaleSheetLayoutView="55" workbookViewId="0">
      <selection activeCell="M15" sqref="M15:M41"/>
    </sheetView>
  </sheetViews>
  <sheetFormatPr baseColWidth="10" defaultRowHeight="14.5"/>
  <cols>
    <col min="1" max="1" width="20.7265625" customWidth="1"/>
    <col min="2" max="2" width="90.7265625" customWidth="1"/>
    <col min="3" max="3" width="35.7265625" customWidth="1"/>
    <col min="4" max="5" width="10.7265625" customWidth="1"/>
    <col min="6" max="6" width="35.7265625" style="53" customWidth="1"/>
    <col min="7" max="8" width="40.7265625" customWidth="1"/>
    <col min="9" max="12" width="20.7265625" customWidth="1"/>
    <col min="13" max="13" width="60.7265625" customWidth="1"/>
  </cols>
  <sheetData>
    <row r="1" spans="1:13" ht="25">
      <c r="A1" s="432" t="s">
        <v>836</v>
      </c>
      <c r="B1" s="433"/>
      <c r="C1" s="433"/>
      <c r="D1" s="433"/>
      <c r="E1" s="433"/>
      <c r="F1" s="425"/>
      <c r="G1" s="425"/>
      <c r="H1" s="425"/>
      <c r="I1" s="425"/>
      <c r="J1" s="425"/>
      <c r="K1" s="425"/>
      <c r="L1" s="425"/>
      <c r="M1" s="425"/>
    </row>
    <row r="2" spans="1:13">
      <c r="D2" s="249"/>
      <c r="E2" s="249"/>
    </row>
    <row r="3" spans="1:13" ht="18">
      <c r="D3" s="249"/>
      <c r="E3" s="249"/>
      <c r="F3" s="248" t="s">
        <v>831</v>
      </c>
      <c r="G3" s="434" t="s">
        <v>844</v>
      </c>
      <c r="H3" s="425"/>
    </row>
    <row r="4" spans="1:13" ht="18">
      <c r="D4" s="249"/>
      <c r="E4" s="249"/>
      <c r="F4" s="248" t="s">
        <v>837</v>
      </c>
      <c r="G4" s="434" t="s">
        <v>832</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D7" s="243"/>
      <c r="F7" s="431" t="s">
        <v>835</v>
      </c>
      <c r="G7" s="431"/>
      <c r="H7" s="431"/>
      <c r="I7" s="431"/>
      <c r="J7" s="431"/>
    </row>
    <row r="8" spans="1:13">
      <c r="D8" s="243"/>
    </row>
    <row r="9" spans="1:13" ht="18">
      <c r="A9" s="435" t="s">
        <v>845</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44"/>
    </row>
    <row r="11" spans="1:13" ht="15">
      <c r="A11" s="429" t="s">
        <v>839</v>
      </c>
      <c r="B11" s="429"/>
      <c r="C11" s="429"/>
      <c r="D11" s="429"/>
      <c r="E11" s="429"/>
      <c r="F11" s="429"/>
      <c r="G11" s="429"/>
      <c r="H11" s="429"/>
      <c r="I11" s="429"/>
      <c r="J11" s="429"/>
      <c r="K11" s="429"/>
      <c r="L11" s="429"/>
      <c r="M11" s="430"/>
    </row>
    <row r="12" spans="1:13" ht="15.5" thickBot="1">
      <c r="A12" s="245"/>
      <c r="B12" s="245"/>
      <c r="C12" s="245"/>
      <c r="D12" s="245"/>
      <c r="E12" s="245"/>
      <c r="F12" s="245"/>
      <c r="G12" s="245"/>
      <c r="H12" s="245"/>
      <c r="I12" s="245"/>
      <c r="J12" s="245"/>
      <c r="K12" s="245"/>
      <c r="L12" s="245"/>
      <c r="M12" s="246"/>
    </row>
    <row r="13" spans="1:13" ht="40.5" thickBot="1">
      <c r="A13" s="99" t="s">
        <v>816</v>
      </c>
      <c r="B13" s="33" t="s">
        <v>860</v>
      </c>
      <c r="C13" s="69"/>
      <c r="D13" s="69"/>
      <c r="E13" s="69"/>
      <c r="F13" s="70"/>
      <c r="G13" s="436"/>
      <c r="H13" s="436"/>
      <c r="I13" s="436"/>
      <c r="J13" s="69"/>
      <c r="K13" s="437"/>
      <c r="L13" s="438"/>
      <c r="M13" s="438"/>
    </row>
    <row r="14" spans="1:13" ht="78" thickBot="1">
      <c r="A14" s="99" t="s">
        <v>288</v>
      </c>
      <c r="B14" s="100" t="s">
        <v>567</v>
      </c>
      <c r="C14" s="112" t="s">
        <v>363</v>
      </c>
      <c r="D14" s="156" t="s">
        <v>289</v>
      </c>
      <c r="E14" s="156" t="s">
        <v>290</v>
      </c>
      <c r="F14" s="157" t="s">
        <v>735</v>
      </c>
      <c r="G14" s="112" t="s">
        <v>824</v>
      </c>
      <c r="H14" s="112" t="s">
        <v>825</v>
      </c>
      <c r="I14" s="158" t="s">
        <v>291</v>
      </c>
      <c r="J14" s="158" t="s">
        <v>292</v>
      </c>
      <c r="K14" s="114" t="s">
        <v>564</v>
      </c>
      <c r="L14" s="114" t="s">
        <v>565</v>
      </c>
      <c r="M14" s="159" t="s">
        <v>295</v>
      </c>
    </row>
    <row r="15" spans="1:13">
      <c r="A15" s="190"/>
      <c r="B15" s="42" t="s">
        <v>21</v>
      </c>
      <c r="C15" s="34"/>
      <c r="D15" s="34"/>
      <c r="E15" s="34"/>
      <c r="F15" s="187"/>
      <c r="G15" s="34"/>
      <c r="H15" s="188"/>
      <c r="I15" s="34"/>
      <c r="J15" s="189"/>
      <c r="K15" s="189"/>
      <c r="L15" s="189"/>
      <c r="M15" s="34"/>
    </row>
    <row r="16" spans="1:13" ht="15.5">
      <c r="A16" s="116" t="s">
        <v>342</v>
      </c>
      <c r="B16" s="167" t="s">
        <v>368</v>
      </c>
      <c r="C16" s="167" t="s">
        <v>365</v>
      </c>
      <c r="D16" s="107">
        <v>1</v>
      </c>
      <c r="E16" s="107" t="s">
        <v>23</v>
      </c>
      <c r="F16" s="272"/>
      <c r="G16" s="272"/>
      <c r="H16" s="105">
        <f t="shared" ref="H16:H24" si="0">G16*1.2</f>
        <v>0</v>
      </c>
      <c r="I16" s="272"/>
      <c r="J16" s="105">
        <f t="shared" ref="J16:J24" si="1">I16*1.2</f>
        <v>0</v>
      </c>
      <c r="K16" s="106">
        <f t="shared" ref="K16:K24" si="2">SUM(I16,G16)</f>
        <v>0</v>
      </c>
      <c r="L16" s="105">
        <f t="shared" ref="L16:L24" si="3">SUM(H16,J16)</f>
        <v>0</v>
      </c>
      <c r="M16" s="272"/>
    </row>
    <row r="17" spans="1:13" ht="15.5">
      <c r="A17" s="116" t="s">
        <v>343</v>
      </c>
      <c r="B17" s="167" t="s">
        <v>369</v>
      </c>
      <c r="C17" s="167" t="s">
        <v>366</v>
      </c>
      <c r="D17" s="107">
        <v>1</v>
      </c>
      <c r="E17" s="167" t="s">
        <v>23</v>
      </c>
      <c r="F17" s="273"/>
      <c r="G17" s="273"/>
      <c r="H17" s="105">
        <f t="shared" si="0"/>
        <v>0</v>
      </c>
      <c r="I17" s="273"/>
      <c r="J17" s="105">
        <f t="shared" si="1"/>
        <v>0</v>
      </c>
      <c r="K17" s="106">
        <f t="shared" si="2"/>
        <v>0</v>
      </c>
      <c r="L17" s="105">
        <f t="shared" si="3"/>
        <v>0</v>
      </c>
      <c r="M17" s="273"/>
    </row>
    <row r="18" spans="1:13" ht="15.5">
      <c r="A18" s="116" t="s">
        <v>344</v>
      </c>
      <c r="B18" s="167" t="s">
        <v>370</v>
      </c>
      <c r="C18" s="167" t="s">
        <v>367</v>
      </c>
      <c r="D18" s="107">
        <v>1</v>
      </c>
      <c r="E18" s="107" t="s">
        <v>23</v>
      </c>
      <c r="F18" s="272"/>
      <c r="G18" s="272"/>
      <c r="H18" s="105">
        <f t="shared" si="0"/>
        <v>0</v>
      </c>
      <c r="I18" s="272"/>
      <c r="J18" s="105">
        <f t="shared" si="1"/>
        <v>0</v>
      </c>
      <c r="K18" s="106">
        <f t="shared" si="2"/>
        <v>0</v>
      </c>
      <c r="L18" s="105">
        <f t="shared" si="3"/>
        <v>0</v>
      </c>
      <c r="M18" s="272"/>
    </row>
    <row r="19" spans="1:13" ht="15.5">
      <c r="A19" s="136"/>
      <c r="B19" s="122" t="s">
        <v>557</v>
      </c>
      <c r="C19" s="122"/>
      <c r="D19" s="122"/>
      <c r="E19" s="122"/>
      <c r="F19" s="118"/>
      <c r="G19" s="122"/>
      <c r="H19" s="122"/>
      <c r="I19" s="122"/>
      <c r="J19" s="122"/>
      <c r="K19" s="122"/>
      <c r="L19" s="122"/>
      <c r="M19" s="122"/>
    </row>
    <row r="20" spans="1:13" ht="15.5">
      <c r="A20" s="116" t="s">
        <v>345</v>
      </c>
      <c r="B20" s="167" t="s">
        <v>377</v>
      </c>
      <c r="C20" s="167" t="s">
        <v>376</v>
      </c>
      <c r="D20" s="107">
        <v>1</v>
      </c>
      <c r="E20" s="167" t="s">
        <v>23</v>
      </c>
      <c r="F20" s="273"/>
      <c r="G20" s="273"/>
      <c r="H20" s="105">
        <f t="shared" si="0"/>
        <v>0</v>
      </c>
      <c r="I20" s="273"/>
      <c r="J20" s="105">
        <f t="shared" si="1"/>
        <v>0</v>
      </c>
      <c r="K20" s="106">
        <f t="shared" si="2"/>
        <v>0</v>
      </c>
      <c r="L20" s="105">
        <f t="shared" si="3"/>
        <v>0</v>
      </c>
      <c r="M20" s="273"/>
    </row>
    <row r="21" spans="1:13" ht="15.5">
      <c r="A21" s="116" t="s">
        <v>346</v>
      </c>
      <c r="B21" s="167" t="s">
        <v>378</v>
      </c>
      <c r="C21" s="167" t="s">
        <v>19</v>
      </c>
      <c r="D21" s="107">
        <v>1</v>
      </c>
      <c r="E21" s="107" t="s">
        <v>23</v>
      </c>
      <c r="F21" s="272"/>
      <c r="G21" s="272"/>
      <c r="H21" s="105">
        <f t="shared" si="0"/>
        <v>0</v>
      </c>
      <c r="I21" s="272"/>
      <c r="J21" s="105">
        <f t="shared" si="1"/>
        <v>0</v>
      </c>
      <c r="K21" s="106">
        <f t="shared" si="2"/>
        <v>0</v>
      </c>
      <c r="L21" s="105">
        <f t="shared" si="3"/>
        <v>0</v>
      </c>
      <c r="M21" s="272"/>
    </row>
    <row r="22" spans="1:13" ht="15.5">
      <c r="A22" s="116" t="s">
        <v>347</v>
      </c>
      <c r="B22" s="167" t="s">
        <v>379</v>
      </c>
      <c r="C22" s="167" t="s">
        <v>380</v>
      </c>
      <c r="D22" s="107">
        <v>1</v>
      </c>
      <c r="E22" s="167" t="s">
        <v>23</v>
      </c>
      <c r="F22" s="273"/>
      <c r="G22" s="273"/>
      <c r="H22" s="105">
        <f t="shared" si="0"/>
        <v>0</v>
      </c>
      <c r="I22" s="273"/>
      <c r="J22" s="105">
        <f t="shared" si="1"/>
        <v>0</v>
      </c>
      <c r="K22" s="106">
        <f t="shared" si="2"/>
        <v>0</v>
      </c>
      <c r="L22" s="105">
        <f t="shared" si="3"/>
        <v>0</v>
      </c>
      <c r="M22" s="273"/>
    </row>
    <row r="23" spans="1:13" ht="15.5">
      <c r="A23" s="136"/>
      <c r="B23" s="122" t="s">
        <v>18</v>
      </c>
      <c r="C23" s="122"/>
      <c r="D23" s="122"/>
      <c r="E23" s="122"/>
      <c r="F23" s="118"/>
      <c r="G23" s="122"/>
      <c r="H23" s="122"/>
      <c r="I23" s="122"/>
      <c r="J23" s="122"/>
      <c r="K23" s="122"/>
      <c r="L23" s="122"/>
      <c r="M23" s="122"/>
    </row>
    <row r="24" spans="1:13" ht="15.5">
      <c r="A24" s="116" t="s">
        <v>348</v>
      </c>
      <c r="B24" s="213" t="s">
        <v>382</v>
      </c>
      <c r="C24" s="167" t="s">
        <v>381</v>
      </c>
      <c r="D24" s="107">
        <v>1</v>
      </c>
      <c r="E24" s="107" t="s">
        <v>23</v>
      </c>
      <c r="F24" s="272"/>
      <c r="G24" s="272"/>
      <c r="H24" s="105">
        <f t="shared" si="0"/>
        <v>0</v>
      </c>
      <c r="I24" s="272"/>
      <c r="J24" s="105">
        <f t="shared" si="1"/>
        <v>0</v>
      </c>
      <c r="K24" s="106">
        <f t="shared" si="2"/>
        <v>0</v>
      </c>
      <c r="L24" s="105">
        <f t="shared" si="3"/>
        <v>0</v>
      </c>
      <c r="M24" s="272"/>
    </row>
    <row r="25" spans="1:13" ht="31">
      <c r="A25" s="116" t="s">
        <v>349</v>
      </c>
      <c r="B25" s="167" t="s">
        <v>373</v>
      </c>
      <c r="C25" s="213" t="s">
        <v>374</v>
      </c>
      <c r="D25" s="107">
        <v>1</v>
      </c>
      <c r="E25" s="107" t="s">
        <v>23</v>
      </c>
      <c r="F25" s="273"/>
      <c r="G25" s="273"/>
      <c r="H25" s="105">
        <f>G25*1.2</f>
        <v>0</v>
      </c>
      <c r="I25" s="273"/>
      <c r="J25" s="105">
        <f>I25*1.2</f>
        <v>0</v>
      </c>
      <c r="K25" s="106">
        <f>SUM(I25,G25)</f>
        <v>0</v>
      </c>
      <c r="L25" s="105">
        <f>SUM(H25,J25)</f>
        <v>0</v>
      </c>
      <c r="M25" s="273"/>
    </row>
    <row r="26" spans="1:13" ht="31">
      <c r="A26" s="116" t="s">
        <v>350</v>
      </c>
      <c r="B26" s="167" t="s">
        <v>373</v>
      </c>
      <c r="C26" s="213" t="s">
        <v>375</v>
      </c>
      <c r="D26" s="107">
        <v>1</v>
      </c>
      <c r="E26" s="167" t="s">
        <v>23</v>
      </c>
      <c r="F26" s="272"/>
      <c r="G26" s="272"/>
      <c r="H26" s="105">
        <f>G26*1.2</f>
        <v>0</v>
      </c>
      <c r="I26" s="272"/>
      <c r="J26" s="105">
        <f>I26*1.2</f>
        <v>0</v>
      </c>
      <c r="K26" s="106">
        <f>SUM(I26,G26)</f>
        <v>0</v>
      </c>
      <c r="L26" s="105">
        <f>SUM(H26,J26)</f>
        <v>0</v>
      </c>
      <c r="M26" s="272"/>
    </row>
    <row r="27" spans="1:13" ht="15.5">
      <c r="A27" s="116" t="s">
        <v>351</v>
      </c>
      <c r="B27" s="167" t="s">
        <v>372</v>
      </c>
      <c r="C27" s="167" t="s">
        <v>371</v>
      </c>
      <c r="D27" s="107">
        <v>1</v>
      </c>
      <c r="E27" s="107" t="s">
        <v>23</v>
      </c>
      <c r="F27" s="273"/>
      <c r="G27" s="273"/>
      <c r="H27" s="105">
        <f>G27*1.2</f>
        <v>0</v>
      </c>
      <c r="I27" s="273"/>
      <c r="J27" s="105">
        <f>I27*1.2</f>
        <v>0</v>
      </c>
      <c r="K27" s="106">
        <f>SUM(I27,G27)</f>
        <v>0</v>
      </c>
      <c r="L27" s="105">
        <f>SUM(H27,J27)</f>
        <v>0</v>
      </c>
      <c r="M27" s="273"/>
    </row>
    <row r="28" spans="1:13" ht="15.5">
      <c r="A28" s="136"/>
      <c r="B28" s="122" t="s">
        <v>807</v>
      </c>
      <c r="C28" s="122"/>
      <c r="D28" s="122"/>
      <c r="E28" s="122"/>
      <c r="F28" s="118"/>
      <c r="G28" s="122"/>
      <c r="H28" s="122"/>
      <c r="I28" s="122"/>
      <c r="J28" s="122"/>
      <c r="K28" s="122"/>
      <c r="L28" s="122"/>
      <c r="M28" s="122"/>
    </row>
    <row r="29" spans="1:13" ht="15.5">
      <c r="A29" s="116" t="s">
        <v>352</v>
      </c>
      <c r="B29" s="167" t="s">
        <v>383</v>
      </c>
      <c r="C29" s="167" t="s">
        <v>384</v>
      </c>
      <c r="D29" s="107">
        <v>1</v>
      </c>
      <c r="E29" s="167" t="s">
        <v>23</v>
      </c>
      <c r="F29" s="272"/>
      <c r="G29" s="272"/>
      <c r="H29" s="105">
        <f t="shared" ref="H29:H32" si="4">G29*1.2</f>
        <v>0</v>
      </c>
      <c r="I29" s="272"/>
      <c r="J29" s="105">
        <f t="shared" ref="J29:J32" si="5">I29*1.2</f>
        <v>0</v>
      </c>
      <c r="K29" s="106">
        <f t="shared" ref="K29:K32" si="6">SUM(I29,G29)</f>
        <v>0</v>
      </c>
      <c r="L29" s="105">
        <f t="shared" ref="L29:L32" si="7">SUM(H29,J29)</f>
        <v>0</v>
      </c>
      <c r="M29" s="272"/>
    </row>
    <row r="30" spans="1:13" ht="15.5">
      <c r="A30" s="116" t="s">
        <v>353</v>
      </c>
      <c r="B30" s="167" t="s">
        <v>383</v>
      </c>
      <c r="C30" s="167" t="s">
        <v>385</v>
      </c>
      <c r="D30" s="107">
        <v>1</v>
      </c>
      <c r="E30" s="107" t="s">
        <v>23</v>
      </c>
      <c r="F30" s="273"/>
      <c r="G30" s="273"/>
      <c r="H30" s="105">
        <f t="shared" si="4"/>
        <v>0</v>
      </c>
      <c r="I30" s="273"/>
      <c r="J30" s="105">
        <f t="shared" si="5"/>
        <v>0</v>
      </c>
      <c r="K30" s="106">
        <f t="shared" si="6"/>
        <v>0</v>
      </c>
      <c r="L30" s="105">
        <f t="shared" si="7"/>
        <v>0</v>
      </c>
      <c r="M30" s="273"/>
    </row>
    <row r="31" spans="1:13" ht="15.5">
      <c r="A31" s="116" t="s">
        <v>354</v>
      </c>
      <c r="B31" s="167" t="s">
        <v>383</v>
      </c>
      <c r="C31" s="167" t="s">
        <v>386</v>
      </c>
      <c r="D31" s="107">
        <v>1</v>
      </c>
      <c r="E31" s="167" t="s">
        <v>23</v>
      </c>
      <c r="F31" s="272"/>
      <c r="G31" s="272"/>
      <c r="H31" s="105">
        <f t="shared" si="4"/>
        <v>0</v>
      </c>
      <c r="I31" s="272"/>
      <c r="J31" s="105">
        <f t="shared" si="5"/>
        <v>0</v>
      </c>
      <c r="K31" s="106">
        <f t="shared" si="6"/>
        <v>0</v>
      </c>
      <c r="L31" s="105">
        <f t="shared" si="7"/>
        <v>0</v>
      </c>
      <c r="M31" s="272"/>
    </row>
    <row r="32" spans="1:13" ht="15.5">
      <c r="A32" s="116" t="s">
        <v>355</v>
      </c>
      <c r="B32" s="167" t="s">
        <v>383</v>
      </c>
      <c r="C32" s="167" t="s">
        <v>387</v>
      </c>
      <c r="D32" s="107">
        <v>1</v>
      </c>
      <c r="E32" s="107" t="s">
        <v>23</v>
      </c>
      <c r="F32" s="273"/>
      <c r="G32" s="273"/>
      <c r="H32" s="105">
        <f t="shared" si="4"/>
        <v>0</v>
      </c>
      <c r="I32" s="273"/>
      <c r="J32" s="105">
        <f t="shared" si="5"/>
        <v>0</v>
      </c>
      <c r="K32" s="106">
        <f t="shared" si="6"/>
        <v>0</v>
      </c>
      <c r="L32" s="105">
        <f t="shared" si="7"/>
        <v>0</v>
      </c>
      <c r="M32" s="273"/>
    </row>
    <row r="33" spans="1:13" ht="15.5">
      <c r="A33" s="136"/>
      <c r="B33" s="136" t="s">
        <v>808</v>
      </c>
      <c r="C33" s="122"/>
      <c r="D33" s="122"/>
      <c r="E33" s="122"/>
      <c r="F33" s="118"/>
      <c r="G33" s="122"/>
      <c r="H33" s="122"/>
      <c r="I33" s="122"/>
      <c r="J33" s="122"/>
      <c r="K33" s="122"/>
      <c r="L33" s="122"/>
      <c r="M33" s="122"/>
    </row>
    <row r="34" spans="1:13" ht="31">
      <c r="A34" s="116" t="s">
        <v>356</v>
      </c>
      <c r="B34" s="137" t="s">
        <v>364</v>
      </c>
      <c r="C34" s="167" t="s">
        <v>269</v>
      </c>
      <c r="D34" s="107">
        <v>1</v>
      </c>
      <c r="E34" s="167" t="s">
        <v>23</v>
      </c>
      <c r="F34" s="272"/>
      <c r="G34" s="272"/>
      <c r="H34" s="105">
        <f>G34*1.2</f>
        <v>0</v>
      </c>
      <c r="I34" s="272"/>
      <c r="J34" s="105">
        <f>I34*1.2</f>
        <v>0</v>
      </c>
      <c r="K34" s="106">
        <f t="shared" ref="K34:K38" si="8">SUM(I34,G34)</f>
        <v>0</v>
      </c>
      <c r="L34" s="105">
        <f t="shared" ref="L34:L38" si="9">SUM(H34,J34)</f>
        <v>0</v>
      </c>
      <c r="M34" s="272"/>
    </row>
    <row r="35" spans="1:13" ht="31">
      <c r="A35" s="116" t="s">
        <v>357</v>
      </c>
      <c r="B35" s="137" t="s">
        <v>364</v>
      </c>
      <c r="C35" s="167" t="s">
        <v>267</v>
      </c>
      <c r="D35" s="107">
        <v>1</v>
      </c>
      <c r="E35" s="107" t="s">
        <v>23</v>
      </c>
      <c r="F35" s="273"/>
      <c r="G35" s="273"/>
      <c r="H35" s="105">
        <f t="shared" ref="H35:H41" si="10">G35*1.2</f>
        <v>0</v>
      </c>
      <c r="I35" s="273"/>
      <c r="J35" s="105">
        <f t="shared" ref="J35:J41" si="11">I35*1.2</f>
        <v>0</v>
      </c>
      <c r="K35" s="106">
        <f t="shared" si="8"/>
        <v>0</v>
      </c>
      <c r="L35" s="105">
        <f t="shared" si="9"/>
        <v>0</v>
      </c>
      <c r="M35" s="273"/>
    </row>
    <row r="36" spans="1:13" ht="31">
      <c r="A36" s="116" t="s">
        <v>358</v>
      </c>
      <c r="B36" s="137" t="s">
        <v>364</v>
      </c>
      <c r="C36" s="167" t="s">
        <v>265</v>
      </c>
      <c r="D36" s="107">
        <v>1</v>
      </c>
      <c r="E36" s="167" t="s">
        <v>23</v>
      </c>
      <c r="F36" s="272"/>
      <c r="G36" s="272"/>
      <c r="H36" s="105">
        <f t="shared" si="10"/>
        <v>0</v>
      </c>
      <c r="I36" s="272"/>
      <c r="J36" s="105">
        <f t="shared" si="11"/>
        <v>0</v>
      </c>
      <c r="K36" s="106">
        <f t="shared" si="8"/>
        <v>0</v>
      </c>
      <c r="L36" s="105">
        <f t="shared" si="9"/>
        <v>0</v>
      </c>
      <c r="M36" s="272"/>
    </row>
    <row r="37" spans="1:13" ht="31">
      <c r="A37" s="116" t="s">
        <v>359</v>
      </c>
      <c r="B37" s="137" t="s">
        <v>364</v>
      </c>
      <c r="C37" s="167" t="s">
        <v>273</v>
      </c>
      <c r="D37" s="107">
        <v>1</v>
      </c>
      <c r="E37" s="107" t="s">
        <v>23</v>
      </c>
      <c r="F37" s="273"/>
      <c r="G37" s="273"/>
      <c r="H37" s="105">
        <f t="shared" si="10"/>
        <v>0</v>
      </c>
      <c r="I37" s="273"/>
      <c r="J37" s="105">
        <f t="shared" si="11"/>
        <v>0</v>
      </c>
      <c r="K37" s="106">
        <f t="shared" si="8"/>
        <v>0</v>
      </c>
      <c r="L37" s="105">
        <f t="shared" si="9"/>
        <v>0</v>
      </c>
      <c r="M37" s="273"/>
    </row>
    <row r="38" spans="1:13" ht="31">
      <c r="A38" s="116" t="s">
        <v>360</v>
      </c>
      <c r="B38" s="137" t="s">
        <v>364</v>
      </c>
      <c r="C38" s="167" t="s">
        <v>271</v>
      </c>
      <c r="D38" s="107">
        <v>1</v>
      </c>
      <c r="E38" s="167" t="s">
        <v>23</v>
      </c>
      <c r="F38" s="272"/>
      <c r="G38" s="272"/>
      <c r="H38" s="105">
        <f t="shared" si="10"/>
        <v>0</v>
      </c>
      <c r="I38" s="272"/>
      <c r="J38" s="105">
        <f t="shared" si="11"/>
        <v>0</v>
      </c>
      <c r="K38" s="106">
        <f t="shared" si="8"/>
        <v>0</v>
      </c>
      <c r="L38" s="105">
        <f t="shared" si="9"/>
        <v>0</v>
      </c>
      <c r="M38" s="272"/>
    </row>
    <row r="39" spans="1:13" ht="15.5">
      <c r="A39" s="136"/>
      <c r="B39" s="122" t="s">
        <v>341</v>
      </c>
      <c r="C39" s="122"/>
      <c r="D39" s="122"/>
      <c r="E39" s="122"/>
      <c r="F39" s="118"/>
      <c r="G39" s="122"/>
      <c r="H39" s="122"/>
      <c r="I39" s="122"/>
      <c r="J39" s="122"/>
      <c r="K39" s="122"/>
      <c r="L39" s="122"/>
      <c r="M39" s="122"/>
    </row>
    <row r="40" spans="1:13" ht="15.5">
      <c r="A40" s="116" t="s">
        <v>361</v>
      </c>
      <c r="B40" s="167" t="s">
        <v>810</v>
      </c>
      <c r="C40" s="167"/>
      <c r="D40" s="107">
        <v>1</v>
      </c>
      <c r="E40" s="107" t="s">
        <v>23</v>
      </c>
      <c r="F40" s="273"/>
      <c r="G40" s="273"/>
      <c r="H40" s="105">
        <f t="shared" si="10"/>
        <v>0</v>
      </c>
      <c r="I40" s="273"/>
      <c r="J40" s="105">
        <f t="shared" si="11"/>
        <v>0</v>
      </c>
      <c r="K40" s="106">
        <f t="shared" ref="K40:K41" si="12">SUM(I40,G40)</f>
        <v>0</v>
      </c>
      <c r="L40" s="105">
        <f t="shared" ref="L40:L41" si="13">SUM(H40,J40)</f>
        <v>0</v>
      </c>
      <c r="M40" s="273"/>
    </row>
    <row r="41" spans="1:13" ht="16" thickBot="1">
      <c r="A41" s="207" t="s">
        <v>362</v>
      </c>
      <c r="B41" s="179" t="s">
        <v>830</v>
      </c>
      <c r="C41" s="179"/>
      <c r="D41" s="164">
        <v>1</v>
      </c>
      <c r="E41" s="164" t="s">
        <v>23</v>
      </c>
      <c r="F41" s="277"/>
      <c r="G41" s="277"/>
      <c r="H41" s="165">
        <f t="shared" si="10"/>
        <v>0</v>
      </c>
      <c r="I41" s="277"/>
      <c r="J41" s="165">
        <f t="shared" si="11"/>
        <v>0</v>
      </c>
      <c r="K41" s="166">
        <f t="shared" si="12"/>
        <v>0</v>
      </c>
      <c r="L41" s="165">
        <f t="shared" si="13"/>
        <v>0</v>
      </c>
      <c r="M41" s="277"/>
    </row>
  </sheetData>
  <mergeCells count="11">
    <mergeCell ref="G13:I13"/>
    <mergeCell ref="K13:M13"/>
    <mergeCell ref="A1:M1"/>
    <mergeCell ref="G3:H3"/>
    <mergeCell ref="G4:H4"/>
    <mergeCell ref="G5:H5"/>
    <mergeCell ref="G6:H6"/>
    <mergeCell ref="F7:J7"/>
    <mergeCell ref="A9:M9"/>
    <mergeCell ref="A10:L10"/>
    <mergeCell ref="A11:M11"/>
  </mergeCells>
  <pageMargins left="0.7" right="0.7" top="0.75" bottom="0.75" header="0.3" footer="0.3"/>
  <pageSetup paperSize="9" scale="18" fitToHeight="0" orientation="portrait" r:id="rId1"/>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92B1E257-3367-41CB-9D30-5E1EE4F3FB25}">
            <xm:f>NOT(ISERROR(SEARCH("PAS DE DAI",'BPU SSI SIEMENS LOT 2'!A1)))</xm:f>
            <x14:dxf>
              <font>
                <b/>
                <i val="0"/>
                <strike val="0"/>
                <color rgb="FFFF0000"/>
              </font>
              <fill>
                <patternFill patternType="lightTrellis"/>
              </fill>
            </x14:dxf>
          </x14:cfRule>
          <xm:sqref>A1 A6:E6 F3:F7 G5:G6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view="pageBreakPreview" topLeftCell="A2" zoomScale="55" zoomScaleNormal="85" zoomScaleSheetLayoutView="55" workbookViewId="0">
      <selection activeCell="B37" sqref="B37"/>
    </sheetView>
  </sheetViews>
  <sheetFormatPr baseColWidth="10" defaultRowHeight="14.5"/>
  <cols>
    <col min="1" max="1" width="20.7265625" customWidth="1"/>
    <col min="2" max="2" width="90.7265625" customWidth="1"/>
    <col min="3" max="3" width="35.7265625" customWidth="1"/>
    <col min="4" max="5" width="10.7265625" customWidth="1"/>
    <col min="6" max="6" width="35.7265625" style="53" customWidth="1"/>
    <col min="7" max="8" width="40.7265625" customWidth="1"/>
    <col min="9" max="12" width="20.7265625" customWidth="1"/>
    <col min="13" max="13" width="60.7265625" customWidth="1"/>
  </cols>
  <sheetData>
    <row r="1" spans="1:15" ht="38.5" hidden="1" customHeight="1" thickBot="1">
      <c r="A1" s="396" t="s">
        <v>566</v>
      </c>
      <c r="B1" s="397"/>
      <c r="C1" s="397"/>
      <c r="D1" s="397"/>
      <c r="E1" s="397"/>
      <c r="F1" s="397"/>
      <c r="G1" s="397"/>
      <c r="H1" s="397"/>
      <c r="I1" s="397"/>
      <c r="J1" s="397"/>
      <c r="K1" s="397"/>
      <c r="L1" s="397"/>
      <c r="M1" s="397"/>
      <c r="N1" s="397"/>
      <c r="O1" s="56"/>
    </row>
    <row r="2" spans="1:15" ht="15" customHeight="1">
      <c r="A2" s="432" t="s">
        <v>836</v>
      </c>
      <c r="B2" s="433"/>
      <c r="C2" s="433"/>
      <c r="D2" s="433"/>
      <c r="E2" s="433"/>
      <c r="F2" s="425"/>
      <c r="G2" s="425"/>
      <c r="H2" s="425"/>
      <c r="I2" s="425"/>
      <c r="J2" s="425"/>
      <c r="K2" s="425"/>
      <c r="L2" s="425"/>
      <c r="M2" s="425"/>
    </row>
    <row r="3" spans="1:15">
      <c r="D3" s="249"/>
      <c r="E3" s="249"/>
      <c r="N3" s="63"/>
    </row>
    <row r="4" spans="1:15" ht="18">
      <c r="D4" s="249"/>
      <c r="E4" s="249"/>
      <c r="F4" s="248" t="s">
        <v>831</v>
      </c>
      <c r="G4" s="434" t="s">
        <v>844</v>
      </c>
      <c r="H4" s="425"/>
      <c r="N4" s="63"/>
    </row>
    <row r="5" spans="1:15" ht="18">
      <c r="D5" s="249"/>
      <c r="E5" s="249"/>
      <c r="F5" s="248" t="s">
        <v>837</v>
      </c>
      <c r="G5" s="434" t="s">
        <v>832</v>
      </c>
      <c r="H5" s="425"/>
      <c r="N5" s="63"/>
    </row>
    <row r="6" spans="1:15" ht="36.5" thickBot="1">
      <c r="D6" s="249"/>
      <c r="E6" s="249"/>
      <c r="F6" s="252" t="s">
        <v>838</v>
      </c>
      <c r="G6" s="421"/>
      <c r="H6" s="422"/>
      <c r="N6" s="63"/>
    </row>
    <row r="7" spans="1:15" ht="18.5" thickBot="1">
      <c r="A7" s="250"/>
      <c r="B7" s="250"/>
      <c r="C7" s="250"/>
      <c r="D7" s="251"/>
      <c r="E7" s="247"/>
      <c r="F7" s="248" t="s">
        <v>834</v>
      </c>
      <c r="G7" s="421"/>
      <c r="H7" s="422"/>
      <c r="M7" s="6" t="s">
        <v>1</v>
      </c>
      <c r="N7" s="63"/>
    </row>
    <row r="8" spans="1:15" ht="23">
      <c r="D8" s="243"/>
      <c r="F8" s="431" t="s">
        <v>835</v>
      </c>
      <c r="G8" s="431"/>
      <c r="H8" s="431"/>
      <c r="I8" s="431"/>
      <c r="J8" s="431"/>
      <c r="N8" s="90"/>
    </row>
    <row r="9" spans="1:15">
      <c r="D9" s="243"/>
      <c r="N9" s="63"/>
    </row>
    <row r="10" spans="1:15" ht="18">
      <c r="A10" s="435" t="s">
        <v>845</v>
      </c>
      <c r="B10" s="435"/>
      <c r="C10" s="435"/>
      <c r="D10" s="435"/>
      <c r="E10" s="435"/>
      <c r="F10" s="435"/>
      <c r="G10" s="435"/>
      <c r="H10" s="435"/>
      <c r="I10" s="435"/>
      <c r="J10" s="435"/>
      <c r="K10" s="435"/>
      <c r="L10" s="435"/>
      <c r="M10" s="435"/>
      <c r="N10" s="89"/>
    </row>
    <row r="11" spans="1:15" ht="15">
      <c r="A11" s="429" t="s">
        <v>14</v>
      </c>
      <c r="B11" s="429"/>
      <c r="C11" s="429"/>
      <c r="D11" s="429"/>
      <c r="E11" s="429"/>
      <c r="F11" s="429"/>
      <c r="G11" s="429"/>
      <c r="H11" s="429"/>
      <c r="I11" s="429"/>
      <c r="J11" s="429"/>
      <c r="K11" s="429"/>
      <c r="L11" s="429"/>
      <c r="M11" s="244"/>
      <c r="N11" s="63"/>
    </row>
    <row r="12" spans="1:15" ht="15">
      <c r="A12" s="429" t="s">
        <v>839</v>
      </c>
      <c r="B12" s="429"/>
      <c r="C12" s="429"/>
      <c r="D12" s="429"/>
      <c r="E12" s="429"/>
      <c r="F12" s="429"/>
      <c r="G12" s="429"/>
      <c r="H12" s="429"/>
      <c r="I12" s="429"/>
      <c r="J12" s="429"/>
      <c r="K12" s="429"/>
      <c r="L12" s="429"/>
      <c r="M12" s="430"/>
    </row>
    <row r="13" spans="1:15" ht="15.5" thickBot="1">
      <c r="A13" s="245"/>
      <c r="B13" s="245"/>
      <c r="C13" s="245"/>
      <c r="D13" s="245"/>
      <c r="E13" s="245"/>
      <c r="F13" s="245"/>
      <c r="G13" s="245"/>
      <c r="H13" s="245"/>
      <c r="I13" s="245"/>
      <c r="J13" s="245"/>
      <c r="K13" s="245"/>
      <c r="L13" s="245"/>
      <c r="M13" s="246"/>
    </row>
    <row r="14" spans="1:15" ht="40.5" thickBot="1">
      <c r="A14" s="99" t="s">
        <v>817</v>
      </c>
      <c r="B14" s="130" t="s">
        <v>862</v>
      </c>
      <c r="C14" s="71"/>
      <c r="D14" s="260"/>
      <c r="E14" s="69"/>
      <c r="F14" s="69"/>
      <c r="G14" s="69"/>
      <c r="H14" s="70"/>
      <c r="I14" s="439"/>
      <c r="J14" s="439"/>
      <c r="K14" s="439"/>
      <c r="L14" s="69"/>
      <c r="M14" s="261"/>
    </row>
    <row r="15" spans="1:15" ht="135" customHeight="1" thickBot="1">
      <c r="A15" s="99" t="s">
        <v>288</v>
      </c>
      <c r="B15" s="94" t="s">
        <v>567</v>
      </c>
      <c r="C15" s="131" t="s">
        <v>483</v>
      </c>
      <c r="D15" s="126" t="s">
        <v>289</v>
      </c>
      <c r="E15" s="126" t="s">
        <v>290</v>
      </c>
      <c r="F15" s="127" t="s">
        <v>735</v>
      </c>
      <c r="G15" s="112" t="s">
        <v>824</v>
      </c>
      <c r="H15" s="112" t="s">
        <v>825</v>
      </c>
      <c r="I15" s="128" t="s">
        <v>291</v>
      </c>
      <c r="J15" s="128" t="s">
        <v>292</v>
      </c>
      <c r="K15" s="95" t="s">
        <v>564</v>
      </c>
      <c r="L15" s="95" t="s">
        <v>565</v>
      </c>
      <c r="M15" s="129" t="s">
        <v>295</v>
      </c>
    </row>
    <row r="16" spans="1:15" ht="15.5">
      <c r="A16" s="143"/>
      <c r="B16" s="139" t="s">
        <v>484</v>
      </c>
      <c r="C16" s="139"/>
      <c r="D16" s="139"/>
      <c r="E16" s="139"/>
      <c r="F16" s="140"/>
      <c r="G16" s="140"/>
      <c r="H16" s="149"/>
      <c r="I16" s="140"/>
      <c r="J16" s="141"/>
      <c r="K16" s="149"/>
      <c r="L16" s="149"/>
      <c r="M16" s="140"/>
    </row>
    <row r="17" spans="1:13" ht="15.5">
      <c r="A17" s="154" t="s">
        <v>1474</v>
      </c>
      <c r="B17" s="138" t="s">
        <v>485</v>
      </c>
      <c r="C17" s="138"/>
      <c r="D17" s="138">
        <v>1</v>
      </c>
      <c r="E17" s="138" t="s">
        <v>290</v>
      </c>
      <c r="F17" s="273"/>
      <c r="G17" s="273"/>
      <c r="H17" s="105">
        <f>G17*1.2</f>
        <v>0</v>
      </c>
      <c r="I17" s="273"/>
      <c r="J17" s="105">
        <f>I17*1.2</f>
        <v>0</v>
      </c>
      <c r="K17" s="106">
        <f t="shared" ref="K17" si="0">SUM(I17,G17)</f>
        <v>0</v>
      </c>
      <c r="L17" s="105">
        <f t="shared" ref="L17" si="1">SUM(H17,J17)</f>
        <v>0</v>
      </c>
      <c r="M17" s="273"/>
    </row>
    <row r="18" spans="1:13" ht="15.5">
      <c r="A18" s="143"/>
      <c r="B18" s="139" t="s">
        <v>486</v>
      </c>
      <c r="C18" s="139"/>
      <c r="D18" s="139"/>
      <c r="E18" s="139"/>
      <c r="F18" s="140"/>
      <c r="G18" s="140"/>
      <c r="H18" s="149"/>
      <c r="I18" s="140"/>
      <c r="J18" s="141"/>
      <c r="K18" s="149"/>
      <c r="L18" s="149"/>
      <c r="M18" s="140"/>
    </row>
    <row r="19" spans="1:13" ht="15.5">
      <c r="A19" s="154" t="s">
        <v>1475</v>
      </c>
      <c r="B19" s="307" t="s">
        <v>487</v>
      </c>
      <c r="C19" s="307"/>
      <c r="D19" s="307">
        <v>1</v>
      </c>
      <c r="E19" s="307" t="s">
        <v>290</v>
      </c>
      <c r="F19" s="272"/>
      <c r="G19" s="272"/>
      <c r="H19" s="105">
        <f>G19*1.2</f>
        <v>0</v>
      </c>
      <c r="I19" s="272"/>
      <c r="J19" s="105">
        <f>I19*1.2</f>
        <v>0</v>
      </c>
      <c r="K19" s="106">
        <f t="shared" ref="K19:K20" si="2">SUM(I19,G19)</f>
        <v>0</v>
      </c>
      <c r="L19" s="105">
        <f t="shared" ref="L19:L20" si="3">SUM(H19,J19)</f>
        <v>0</v>
      </c>
      <c r="M19" s="272"/>
    </row>
    <row r="20" spans="1:13" ht="15.5">
      <c r="A20" s="154" t="s">
        <v>1476</v>
      </c>
      <c r="B20" s="307" t="s">
        <v>488</v>
      </c>
      <c r="C20" s="307"/>
      <c r="D20" s="307">
        <v>1</v>
      </c>
      <c r="E20" s="307" t="s">
        <v>290</v>
      </c>
      <c r="F20" s="273"/>
      <c r="G20" s="273"/>
      <c r="H20" s="105">
        <f>G20*1.2</f>
        <v>0</v>
      </c>
      <c r="I20" s="273"/>
      <c r="J20" s="105">
        <f>I20*1.2</f>
        <v>0</v>
      </c>
      <c r="K20" s="106">
        <f t="shared" si="2"/>
        <v>0</v>
      </c>
      <c r="L20" s="105">
        <f t="shared" si="3"/>
        <v>0</v>
      </c>
      <c r="M20" s="273"/>
    </row>
    <row r="21" spans="1:13" ht="15.5">
      <c r="A21" s="143"/>
      <c r="B21" s="139" t="s">
        <v>489</v>
      </c>
      <c r="C21" s="139"/>
      <c r="D21" s="139"/>
      <c r="E21" s="139"/>
      <c r="F21" s="140"/>
      <c r="G21" s="140"/>
      <c r="H21" s="149"/>
      <c r="I21" s="140"/>
      <c r="J21" s="141"/>
      <c r="K21" s="149"/>
      <c r="L21" s="149"/>
      <c r="M21" s="140"/>
    </row>
    <row r="22" spans="1:13" ht="15.5">
      <c r="A22" s="154" t="s">
        <v>1477</v>
      </c>
      <c r="B22" s="307" t="s">
        <v>490</v>
      </c>
      <c r="C22" s="307"/>
      <c r="D22" s="307">
        <v>1</v>
      </c>
      <c r="E22" s="307" t="s">
        <v>290</v>
      </c>
      <c r="F22" s="272"/>
      <c r="G22" s="272"/>
      <c r="H22" s="105">
        <f>G22*1.2</f>
        <v>0</v>
      </c>
      <c r="I22" s="272"/>
      <c r="J22" s="105">
        <f>I22*1.2</f>
        <v>0</v>
      </c>
      <c r="K22" s="106">
        <f t="shared" ref="K22:K23" si="4">SUM(I22,G22)</f>
        <v>0</v>
      </c>
      <c r="L22" s="105">
        <f t="shared" ref="L22:L23" si="5">SUM(H22,J22)</f>
        <v>0</v>
      </c>
      <c r="M22" s="272"/>
    </row>
    <row r="23" spans="1:13" ht="15.5">
      <c r="A23" s="154" t="s">
        <v>1478</v>
      </c>
      <c r="B23" s="307" t="s">
        <v>491</v>
      </c>
      <c r="C23" s="307"/>
      <c r="D23" s="307">
        <v>1</v>
      </c>
      <c r="E23" s="307" t="s">
        <v>290</v>
      </c>
      <c r="F23" s="273"/>
      <c r="G23" s="273"/>
      <c r="H23" s="105">
        <f>G23*1.2</f>
        <v>0</v>
      </c>
      <c r="I23" s="273"/>
      <c r="J23" s="105">
        <f>I23*1.2</f>
        <v>0</v>
      </c>
      <c r="K23" s="106">
        <f t="shared" si="4"/>
        <v>0</v>
      </c>
      <c r="L23" s="105">
        <f t="shared" si="5"/>
        <v>0</v>
      </c>
      <c r="M23" s="273"/>
    </row>
    <row r="24" spans="1:13" ht="15.5">
      <c r="A24" s="143"/>
      <c r="B24" s="139" t="s">
        <v>492</v>
      </c>
      <c r="C24" s="139"/>
      <c r="D24" s="139"/>
      <c r="E24" s="139"/>
      <c r="F24" s="140"/>
      <c r="G24" s="140"/>
      <c r="H24" s="149"/>
      <c r="I24" s="140"/>
      <c r="J24" s="141"/>
      <c r="K24" s="149"/>
      <c r="L24" s="149"/>
      <c r="M24" s="140"/>
    </row>
    <row r="25" spans="1:13" ht="15.5">
      <c r="A25" s="154" t="s">
        <v>1479</v>
      </c>
      <c r="B25" s="307" t="s">
        <v>493</v>
      </c>
      <c r="C25" s="307"/>
      <c r="D25" s="307">
        <v>1</v>
      </c>
      <c r="E25" s="307" t="s">
        <v>290</v>
      </c>
      <c r="F25" s="272"/>
      <c r="G25" s="272"/>
      <c r="H25" s="105">
        <f>G25*1.2</f>
        <v>0</v>
      </c>
      <c r="I25" s="272"/>
      <c r="J25" s="105">
        <f>I25*1.2</f>
        <v>0</v>
      </c>
      <c r="K25" s="106">
        <f>SUM(I25,G25)</f>
        <v>0</v>
      </c>
      <c r="L25" s="105">
        <f>SUM(H25,J25)</f>
        <v>0</v>
      </c>
      <c r="M25" s="272"/>
    </row>
    <row r="26" spans="1:13" ht="15.5">
      <c r="A26" s="154" t="s">
        <v>1480</v>
      </c>
      <c r="B26" s="307" t="s">
        <v>494</v>
      </c>
      <c r="C26" s="307"/>
      <c r="D26" s="307">
        <v>1</v>
      </c>
      <c r="E26" s="307" t="s">
        <v>290</v>
      </c>
      <c r="F26" s="273"/>
      <c r="G26" s="273"/>
      <c r="H26" s="105">
        <f>G26*1.2</f>
        <v>0</v>
      </c>
      <c r="I26" s="273"/>
      <c r="J26" s="105">
        <f>I26*1.2</f>
        <v>0</v>
      </c>
      <c r="K26" s="106">
        <f>SUM(I26,G26)</f>
        <v>0</v>
      </c>
      <c r="L26" s="105">
        <f>SUM(H26,J26)</f>
        <v>0</v>
      </c>
      <c r="M26" s="273"/>
    </row>
    <row r="27" spans="1:13" ht="15.5">
      <c r="A27" s="154" t="s">
        <v>1481</v>
      </c>
      <c r="B27" s="307" t="s">
        <v>495</v>
      </c>
      <c r="C27" s="307"/>
      <c r="D27" s="307">
        <v>1</v>
      </c>
      <c r="E27" s="307" t="s">
        <v>290</v>
      </c>
      <c r="F27" s="272"/>
      <c r="G27" s="272"/>
      <c r="H27" s="308">
        <f>G27*1.2</f>
        <v>0</v>
      </c>
      <c r="I27" s="272"/>
      <c r="J27" s="308">
        <f>I27*1.2</f>
        <v>0</v>
      </c>
      <c r="K27" s="309">
        <f>SUM(I27,G27)</f>
        <v>0</v>
      </c>
      <c r="L27" s="308">
        <f>SUM(H27,J27)</f>
        <v>0</v>
      </c>
      <c r="M27" s="272"/>
    </row>
    <row r="28" spans="1:13" ht="15.5">
      <c r="A28" s="154" t="s">
        <v>1482</v>
      </c>
      <c r="B28" s="307" t="s">
        <v>496</v>
      </c>
      <c r="C28" s="307"/>
      <c r="D28" s="307">
        <v>1</v>
      </c>
      <c r="E28" s="307" t="s">
        <v>290</v>
      </c>
      <c r="F28" s="273"/>
      <c r="G28" s="273"/>
      <c r="H28" s="105">
        <f>G28*1.2</f>
        <v>0</v>
      </c>
      <c r="I28" s="273"/>
      <c r="J28" s="105">
        <f>I28*1.2</f>
        <v>0</v>
      </c>
      <c r="K28" s="106">
        <f>SUM(I28,G28)</f>
        <v>0</v>
      </c>
      <c r="L28" s="105">
        <f>SUM(H28,J28)</f>
        <v>0</v>
      </c>
      <c r="M28" s="273"/>
    </row>
    <row r="29" spans="1:13" ht="15.5">
      <c r="A29" s="154" t="s">
        <v>1483</v>
      </c>
      <c r="B29" s="392" t="s">
        <v>497</v>
      </c>
      <c r="C29" s="392"/>
      <c r="D29" s="307">
        <v>1</v>
      </c>
      <c r="E29" s="307" t="s">
        <v>290</v>
      </c>
      <c r="F29" s="272"/>
      <c r="G29" s="272"/>
      <c r="H29" s="105">
        <f>G29*1.2</f>
        <v>0</v>
      </c>
      <c r="I29" s="272"/>
      <c r="J29" s="105">
        <f>I29*1.2</f>
        <v>0</v>
      </c>
      <c r="K29" s="106">
        <f>SUM(I29,G29)</f>
        <v>0</v>
      </c>
      <c r="L29" s="105">
        <f>SUM(H29,J29)</f>
        <v>0</v>
      </c>
      <c r="M29" s="272"/>
    </row>
    <row r="30" spans="1:13" ht="15.5">
      <c r="A30" s="143"/>
      <c r="B30" s="139" t="s">
        <v>341</v>
      </c>
      <c r="C30" s="139"/>
      <c r="D30" s="139"/>
      <c r="E30" s="139"/>
      <c r="F30" s="140"/>
      <c r="G30" s="140"/>
      <c r="H30" s="139"/>
      <c r="I30" s="140"/>
      <c r="J30" s="141"/>
      <c r="K30" s="139"/>
      <c r="L30" s="139"/>
      <c r="M30" s="140"/>
    </row>
    <row r="31" spans="1:13" ht="15.5">
      <c r="A31" s="154" t="s">
        <v>1484</v>
      </c>
      <c r="B31" s="307" t="s">
        <v>810</v>
      </c>
      <c r="C31" s="307"/>
      <c r="D31" s="307">
        <v>1</v>
      </c>
      <c r="E31" s="307" t="s">
        <v>290</v>
      </c>
      <c r="F31" s="273"/>
      <c r="G31" s="273"/>
      <c r="H31" s="105">
        <f t="shared" ref="H31:H32" si="6">G31*1.2</f>
        <v>0</v>
      </c>
      <c r="I31" s="273"/>
      <c r="J31" s="105">
        <f t="shared" ref="J31:J32" si="7">I31*1.2</f>
        <v>0</v>
      </c>
      <c r="K31" s="106">
        <f t="shared" ref="K31:K32" si="8">SUM(I31,G31)</f>
        <v>0</v>
      </c>
      <c r="L31" s="105">
        <f t="shared" ref="L31:L32" si="9">SUM(H31,J31)</f>
        <v>0</v>
      </c>
      <c r="M31" s="273"/>
    </row>
    <row r="32" spans="1:13" ht="16" thickBot="1">
      <c r="A32" s="154" t="s">
        <v>1485</v>
      </c>
      <c r="B32" s="393" t="s">
        <v>861</v>
      </c>
      <c r="C32" s="393"/>
      <c r="D32" s="393">
        <v>1</v>
      </c>
      <c r="E32" s="393" t="s">
        <v>290</v>
      </c>
      <c r="F32" s="272"/>
      <c r="G32" s="272"/>
      <c r="H32" s="105">
        <f t="shared" si="6"/>
        <v>0</v>
      </c>
      <c r="I32" s="272"/>
      <c r="J32" s="105">
        <f t="shared" si="7"/>
        <v>0</v>
      </c>
      <c r="K32" s="106">
        <f t="shared" si="8"/>
        <v>0</v>
      </c>
      <c r="L32" s="105">
        <f t="shared" si="9"/>
        <v>0</v>
      </c>
      <c r="M32" s="272"/>
    </row>
  </sheetData>
  <mergeCells count="11">
    <mergeCell ref="I14:K14"/>
    <mergeCell ref="A1:N1"/>
    <mergeCell ref="A2:M2"/>
    <mergeCell ref="G4:H4"/>
    <mergeCell ref="G5:H5"/>
    <mergeCell ref="G6:H6"/>
    <mergeCell ref="G7:H7"/>
    <mergeCell ref="F8:J8"/>
    <mergeCell ref="A10:M10"/>
    <mergeCell ref="A11:L11"/>
    <mergeCell ref="A12:M12"/>
  </mergeCells>
  <pageMargins left="0.7" right="0.7" top="0.75" bottom="0.75" header="0.3" footer="0.3"/>
  <pageSetup paperSize="9" scale="16" fitToHeight="0" orientation="portrait" r:id="rId1"/>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B5173CB3-41C0-4CEA-B621-3302843D1631}">
            <xm:f>NOT(ISERROR(SEARCH("PAS DE DAI",'BPU SSI SIEMENS LOT 2'!A2)))</xm:f>
            <x14:dxf>
              <font>
                <b/>
                <i val="0"/>
                <strike val="0"/>
                <color rgb="FFFF0000"/>
              </font>
              <fill>
                <patternFill patternType="lightTrellis"/>
              </fill>
            </x14:dxf>
          </x14:cfRule>
          <xm:sqref>A2 A7:E7 F4:F8 G6:G7</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M43"/>
  <sheetViews>
    <sheetView view="pageBreakPreview" zoomScale="55" zoomScaleNormal="100" zoomScaleSheetLayoutView="55" workbookViewId="0">
      <selection activeCell="K45" sqref="K45"/>
    </sheetView>
  </sheetViews>
  <sheetFormatPr baseColWidth="10" defaultRowHeight="14.5"/>
  <cols>
    <col min="1" max="1" width="20.7265625" customWidth="1"/>
    <col min="2" max="2" width="90.7265625" customWidth="1"/>
    <col min="3" max="3" width="35.7265625" customWidth="1"/>
    <col min="4" max="5" width="10.7265625" customWidth="1"/>
    <col min="6" max="6" width="35.7265625" style="53" customWidth="1"/>
    <col min="7" max="8" width="40.7265625" customWidth="1"/>
    <col min="9" max="12" width="20.7265625" customWidth="1"/>
    <col min="13" max="13" width="60.7265625" customWidth="1"/>
  </cols>
  <sheetData>
    <row r="1" spans="1:13" ht="25">
      <c r="A1" s="432" t="s">
        <v>836</v>
      </c>
      <c r="B1" s="433"/>
      <c r="C1" s="433"/>
      <c r="D1" s="433"/>
      <c r="E1" s="433"/>
      <c r="F1" s="425"/>
      <c r="G1" s="425"/>
      <c r="H1" s="425"/>
      <c r="I1" s="425"/>
      <c r="J1" s="425"/>
      <c r="K1" s="425"/>
      <c r="L1" s="425"/>
      <c r="M1" s="425"/>
    </row>
    <row r="2" spans="1:13">
      <c r="D2" s="249"/>
      <c r="E2" s="249"/>
    </row>
    <row r="3" spans="1:13" ht="18">
      <c r="D3" s="249"/>
      <c r="E3" s="249"/>
      <c r="F3" s="248" t="s">
        <v>831</v>
      </c>
      <c r="G3" s="434" t="s">
        <v>844</v>
      </c>
      <c r="H3" s="425"/>
    </row>
    <row r="4" spans="1:13" ht="18">
      <c r="D4" s="249"/>
      <c r="E4" s="249"/>
      <c r="F4" s="248" t="s">
        <v>837</v>
      </c>
      <c r="G4" s="434" t="s">
        <v>832</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D7" s="243"/>
      <c r="F7" s="431" t="s">
        <v>835</v>
      </c>
      <c r="G7" s="431"/>
      <c r="H7" s="431"/>
      <c r="I7" s="431"/>
      <c r="J7" s="431"/>
    </row>
    <row r="8" spans="1:13">
      <c r="D8" s="243"/>
    </row>
    <row r="9" spans="1:13" ht="18">
      <c r="A9" s="435" t="s">
        <v>845</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44"/>
    </row>
    <row r="11" spans="1:13" ht="15">
      <c r="A11" s="429" t="s">
        <v>839</v>
      </c>
      <c r="B11" s="429"/>
      <c r="C11" s="429"/>
      <c r="D11" s="429"/>
      <c r="E11" s="429"/>
      <c r="F11" s="429"/>
      <c r="G11" s="429"/>
      <c r="H11" s="429"/>
      <c r="I11" s="429"/>
      <c r="J11" s="429"/>
      <c r="K11" s="429"/>
      <c r="L11" s="429"/>
      <c r="M11" s="430"/>
    </row>
    <row r="12" spans="1:13" ht="19" thickBot="1">
      <c r="A12" s="15"/>
      <c r="B12" s="90"/>
      <c r="C12" s="69"/>
      <c r="D12" s="69"/>
      <c r="E12" s="69"/>
      <c r="F12" s="70"/>
      <c r="G12" s="436"/>
      <c r="H12" s="436"/>
      <c r="I12" s="436"/>
      <c r="J12" s="69"/>
    </row>
    <row r="13" spans="1:13" ht="20.5" thickBot="1">
      <c r="A13" s="99" t="s">
        <v>294</v>
      </c>
      <c r="B13" s="33" t="s">
        <v>524</v>
      </c>
      <c r="C13" s="69"/>
      <c r="D13" s="69"/>
      <c r="E13" s="69"/>
      <c r="F13" s="70"/>
      <c r="G13" s="436"/>
      <c r="H13" s="436"/>
      <c r="I13" s="436"/>
      <c r="J13" s="69"/>
      <c r="K13" s="437"/>
      <c r="L13" s="437"/>
      <c r="M13" s="437"/>
    </row>
    <row r="14" spans="1:13" ht="78" thickBot="1">
      <c r="A14" s="125" t="s">
        <v>288</v>
      </c>
      <c r="B14" s="94" t="s">
        <v>567</v>
      </c>
      <c r="C14" s="97" t="s">
        <v>389</v>
      </c>
      <c r="D14" s="97" t="s">
        <v>289</v>
      </c>
      <c r="E14" s="97" t="s">
        <v>290</v>
      </c>
      <c r="F14" s="93" t="s">
        <v>574</v>
      </c>
      <c r="G14" s="112" t="s">
        <v>824</v>
      </c>
      <c r="H14" s="112" t="s">
        <v>825</v>
      </c>
      <c r="I14" s="95" t="s">
        <v>291</v>
      </c>
      <c r="J14" s="95" t="s">
        <v>292</v>
      </c>
      <c r="K14" s="95" t="s">
        <v>564</v>
      </c>
      <c r="L14" s="95" t="s">
        <v>565</v>
      </c>
      <c r="M14" s="98" t="s">
        <v>295</v>
      </c>
    </row>
    <row r="15" spans="1:13" ht="15" thickBot="1">
      <c r="A15" s="286"/>
      <c r="B15" s="287" t="s">
        <v>829</v>
      </c>
      <c r="C15" s="287"/>
      <c r="D15" s="287"/>
      <c r="E15" s="287"/>
      <c r="F15" s="288"/>
      <c r="G15" s="287"/>
      <c r="H15" s="289"/>
      <c r="I15" s="290"/>
      <c r="J15" s="291"/>
      <c r="K15" s="287"/>
      <c r="L15" s="289"/>
      <c r="M15" s="290"/>
    </row>
    <row r="16" spans="1:13" ht="60" customHeight="1">
      <c r="A16" s="305" t="s">
        <v>525</v>
      </c>
      <c r="B16" s="306" t="s">
        <v>526</v>
      </c>
      <c r="C16" s="256" t="s">
        <v>527</v>
      </c>
      <c r="D16" s="256">
        <v>1</v>
      </c>
      <c r="E16" s="256" t="s">
        <v>23</v>
      </c>
      <c r="F16" s="292"/>
      <c r="G16" s="292"/>
      <c r="H16" s="293">
        <f t="shared" ref="H16:H17" si="0">G16*1.2</f>
        <v>0</v>
      </c>
      <c r="I16" s="292"/>
      <c r="J16" s="293">
        <f t="shared" ref="J16:J17" si="1">I16*1.2</f>
        <v>0</v>
      </c>
      <c r="K16" s="294">
        <f t="shared" ref="K16:K17" si="2">SUM(I16,G16)</f>
        <v>0</v>
      </c>
      <c r="L16" s="293">
        <f t="shared" ref="L16:L17" si="3">SUM(H16,J16)</f>
        <v>0</v>
      </c>
      <c r="M16" s="295"/>
    </row>
    <row r="17" spans="1:13" ht="60" customHeight="1">
      <c r="A17" s="116" t="s">
        <v>528</v>
      </c>
      <c r="B17" s="137" t="s">
        <v>526</v>
      </c>
      <c r="C17" s="167" t="s">
        <v>529</v>
      </c>
      <c r="D17" s="167">
        <v>1</v>
      </c>
      <c r="E17" s="167" t="s">
        <v>23</v>
      </c>
      <c r="F17" s="273"/>
      <c r="G17" s="273"/>
      <c r="H17" s="105">
        <f t="shared" si="0"/>
        <v>0</v>
      </c>
      <c r="I17" s="273"/>
      <c r="J17" s="105">
        <f t="shared" si="1"/>
        <v>0</v>
      </c>
      <c r="K17" s="106">
        <f t="shared" si="2"/>
        <v>0</v>
      </c>
      <c r="L17" s="105">
        <f t="shared" si="3"/>
        <v>0</v>
      </c>
      <c r="M17" s="296"/>
    </row>
    <row r="18" spans="1:13" ht="31">
      <c r="A18" s="116" t="s">
        <v>530</v>
      </c>
      <c r="B18" s="137" t="s">
        <v>526</v>
      </c>
      <c r="C18" s="167" t="s">
        <v>531</v>
      </c>
      <c r="D18" s="167">
        <v>1</v>
      </c>
      <c r="E18" s="167" t="s">
        <v>23</v>
      </c>
      <c r="F18" s="272"/>
      <c r="G18" s="272"/>
      <c r="H18" s="105">
        <f t="shared" ref="H18:H28" si="4">G18*1.2</f>
        <v>0</v>
      </c>
      <c r="I18" s="272"/>
      <c r="J18" s="105">
        <f t="shared" ref="J18:J28" si="5">I18*1.2</f>
        <v>0</v>
      </c>
      <c r="K18" s="106">
        <f t="shared" ref="K18:K28" si="6">SUM(I18,G18)</f>
        <v>0</v>
      </c>
      <c r="L18" s="105">
        <f t="shared" ref="L18:L28" si="7">SUM(H18,J18)</f>
        <v>0</v>
      </c>
      <c r="M18" s="297"/>
    </row>
    <row r="19" spans="1:13" ht="15.5">
      <c r="A19" s="116" t="s">
        <v>532</v>
      </c>
      <c r="B19" s="107" t="s">
        <v>533</v>
      </c>
      <c r="C19" s="167" t="s">
        <v>534</v>
      </c>
      <c r="D19" s="167">
        <v>1</v>
      </c>
      <c r="E19" s="167" t="s">
        <v>23</v>
      </c>
      <c r="F19" s="273"/>
      <c r="G19" s="273"/>
      <c r="H19" s="105">
        <f t="shared" si="4"/>
        <v>0</v>
      </c>
      <c r="I19" s="273"/>
      <c r="J19" s="105">
        <f t="shared" si="5"/>
        <v>0</v>
      </c>
      <c r="K19" s="106">
        <f t="shared" si="6"/>
        <v>0</v>
      </c>
      <c r="L19" s="105">
        <f t="shared" si="7"/>
        <v>0</v>
      </c>
      <c r="M19" s="296"/>
    </row>
    <row r="20" spans="1:13" ht="15.5">
      <c r="A20" s="178" t="s">
        <v>535</v>
      </c>
      <c r="B20" s="167" t="s">
        <v>533</v>
      </c>
      <c r="C20" s="167" t="s">
        <v>554</v>
      </c>
      <c r="D20" s="167">
        <v>1</v>
      </c>
      <c r="E20" s="167" t="s">
        <v>23</v>
      </c>
      <c r="F20" s="272"/>
      <c r="G20" s="272"/>
      <c r="H20" s="105">
        <f t="shared" si="4"/>
        <v>0</v>
      </c>
      <c r="I20" s="272"/>
      <c r="J20" s="105">
        <f t="shared" si="5"/>
        <v>0</v>
      </c>
      <c r="K20" s="106">
        <f t="shared" si="6"/>
        <v>0</v>
      </c>
      <c r="L20" s="105">
        <f t="shared" si="7"/>
        <v>0</v>
      </c>
      <c r="M20" s="297"/>
    </row>
    <row r="21" spans="1:13" ht="15.5">
      <c r="A21" s="116" t="s">
        <v>537</v>
      </c>
      <c r="B21" s="107" t="s">
        <v>533</v>
      </c>
      <c r="C21" s="107" t="s">
        <v>536</v>
      </c>
      <c r="D21" s="167">
        <v>1</v>
      </c>
      <c r="E21" s="167" t="s">
        <v>23</v>
      </c>
      <c r="F21" s="273"/>
      <c r="G21" s="273"/>
      <c r="H21" s="105">
        <f t="shared" si="4"/>
        <v>0</v>
      </c>
      <c r="I21" s="273"/>
      <c r="J21" s="105">
        <f t="shared" si="5"/>
        <v>0</v>
      </c>
      <c r="K21" s="106">
        <f t="shared" si="6"/>
        <v>0</v>
      </c>
      <c r="L21" s="105">
        <f t="shared" si="7"/>
        <v>0</v>
      </c>
      <c r="M21" s="296"/>
    </row>
    <row r="22" spans="1:13" ht="15.5">
      <c r="A22" s="178" t="s">
        <v>539</v>
      </c>
      <c r="B22" s="167" t="s">
        <v>533</v>
      </c>
      <c r="C22" s="167" t="s">
        <v>538</v>
      </c>
      <c r="D22" s="167">
        <v>1</v>
      </c>
      <c r="E22" s="167" t="s">
        <v>23</v>
      </c>
      <c r="F22" s="272"/>
      <c r="G22" s="272"/>
      <c r="H22" s="105">
        <f t="shared" si="4"/>
        <v>0</v>
      </c>
      <c r="I22" s="272"/>
      <c r="J22" s="105">
        <f t="shared" si="5"/>
        <v>0</v>
      </c>
      <c r="K22" s="106">
        <f t="shared" si="6"/>
        <v>0</v>
      </c>
      <c r="L22" s="105">
        <f t="shared" si="7"/>
        <v>0</v>
      </c>
      <c r="M22" s="297"/>
    </row>
    <row r="23" spans="1:13" ht="15.5">
      <c r="A23" s="116" t="s">
        <v>542</v>
      </c>
      <c r="B23" s="107" t="s">
        <v>540</v>
      </c>
      <c r="C23" s="107" t="s">
        <v>541</v>
      </c>
      <c r="D23" s="167">
        <v>1</v>
      </c>
      <c r="E23" s="167" t="s">
        <v>23</v>
      </c>
      <c r="F23" s="273"/>
      <c r="G23" s="273"/>
      <c r="H23" s="105">
        <f t="shared" si="4"/>
        <v>0</v>
      </c>
      <c r="I23" s="273"/>
      <c r="J23" s="105">
        <f t="shared" si="5"/>
        <v>0</v>
      </c>
      <c r="K23" s="106">
        <f t="shared" si="6"/>
        <v>0</v>
      </c>
      <c r="L23" s="105">
        <f t="shared" si="7"/>
        <v>0</v>
      </c>
      <c r="M23" s="296"/>
    </row>
    <row r="24" spans="1:13" ht="15.5">
      <c r="A24" s="116" t="s">
        <v>544</v>
      </c>
      <c r="B24" s="107" t="s">
        <v>540</v>
      </c>
      <c r="C24" s="107" t="s">
        <v>543</v>
      </c>
      <c r="D24" s="167">
        <v>1</v>
      </c>
      <c r="E24" s="167" t="s">
        <v>23</v>
      </c>
      <c r="F24" s="272"/>
      <c r="G24" s="272"/>
      <c r="H24" s="105">
        <f t="shared" si="4"/>
        <v>0</v>
      </c>
      <c r="I24" s="272"/>
      <c r="J24" s="105">
        <f t="shared" si="5"/>
        <v>0</v>
      </c>
      <c r="K24" s="106">
        <f t="shared" si="6"/>
        <v>0</v>
      </c>
      <c r="L24" s="105">
        <f t="shared" si="7"/>
        <v>0</v>
      </c>
      <c r="M24" s="297"/>
    </row>
    <row r="25" spans="1:13" ht="15.5">
      <c r="A25" s="116" t="s">
        <v>546</v>
      </c>
      <c r="B25" s="107" t="s">
        <v>540</v>
      </c>
      <c r="C25" s="107" t="s">
        <v>545</v>
      </c>
      <c r="D25" s="167">
        <v>1</v>
      </c>
      <c r="E25" s="167" t="s">
        <v>23</v>
      </c>
      <c r="F25" s="273"/>
      <c r="G25" s="273"/>
      <c r="H25" s="105">
        <f t="shared" si="4"/>
        <v>0</v>
      </c>
      <c r="I25" s="273"/>
      <c r="J25" s="105">
        <f t="shared" si="5"/>
        <v>0</v>
      </c>
      <c r="K25" s="106">
        <f t="shared" si="6"/>
        <v>0</v>
      </c>
      <c r="L25" s="105">
        <f t="shared" si="7"/>
        <v>0</v>
      </c>
      <c r="M25" s="296"/>
    </row>
    <row r="26" spans="1:13" ht="15.5">
      <c r="A26" s="116" t="s">
        <v>548</v>
      </c>
      <c r="B26" s="107" t="s">
        <v>540</v>
      </c>
      <c r="C26" s="107" t="s">
        <v>547</v>
      </c>
      <c r="D26" s="167">
        <v>1</v>
      </c>
      <c r="E26" s="167" t="s">
        <v>23</v>
      </c>
      <c r="F26" s="272"/>
      <c r="G26" s="272"/>
      <c r="H26" s="105">
        <f t="shared" si="4"/>
        <v>0</v>
      </c>
      <c r="I26" s="272"/>
      <c r="J26" s="105">
        <f t="shared" si="5"/>
        <v>0</v>
      </c>
      <c r="K26" s="106">
        <f t="shared" si="6"/>
        <v>0</v>
      </c>
      <c r="L26" s="105">
        <f t="shared" si="7"/>
        <v>0</v>
      </c>
      <c r="M26" s="297"/>
    </row>
    <row r="27" spans="1:13" ht="46.5">
      <c r="A27" s="32" t="s">
        <v>551</v>
      </c>
      <c r="B27" s="137" t="s">
        <v>549</v>
      </c>
      <c r="C27" s="107" t="s">
        <v>550</v>
      </c>
      <c r="D27" s="167">
        <v>1</v>
      </c>
      <c r="E27" s="167" t="s">
        <v>23</v>
      </c>
      <c r="F27" s="273"/>
      <c r="G27" s="273"/>
      <c r="H27" s="105">
        <f t="shared" si="4"/>
        <v>0</v>
      </c>
      <c r="I27" s="273"/>
      <c r="J27" s="105">
        <f t="shared" si="5"/>
        <v>0</v>
      </c>
      <c r="K27" s="106">
        <f t="shared" si="6"/>
        <v>0</v>
      </c>
      <c r="L27" s="105">
        <f t="shared" si="7"/>
        <v>0</v>
      </c>
      <c r="M27" s="296"/>
    </row>
    <row r="28" spans="1:13" ht="47" thickBot="1">
      <c r="A28" s="207" t="s">
        <v>553</v>
      </c>
      <c r="B28" s="230" t="s">
        <v>549</v>
      </c>
      <c r="C28" s="164" t="s">
        <v>552</v>
      </c>
      <c r="D28" s="179">
        <v>1</v>
      </c>
      <c r="E28" s="179" t="s">
        <v>23</v>
      </c>
      <c r="F28" s="277"/>
      <c r="G28" s="277"/>
      <c r="H28" s="165">
        <f t="shared" si="4"/>
        <v>0</v>
      </c>
      <c r="I28" s="277"/>
      <c r="J28" s="165">
        <f t="shared" si="5"/>
        <v>0</v>
      </c>
      <c r="K28" s="166">
        <f t="shared" si="6"/>
        <v>0</v>
      </c>
      <c r="L28" s="165">
        <f t="shared" si="7"/>
        <v>0</v>
      </c>
      <c r="M28" s="298"/>
    </row>
    <row r="29" spans="1:13">
      <c r="K29" s="57"/>
      <c r="L29" s="57"/>
      <c r="M29" s="23"/>
    </row>
    <row r="30" spans="1:13">
      <c r="K30" s="57"/>
      <c r="L30" s="57"/>
      <c r="M30" s="58"/>
    </row>
    <row r="31" spans="1:13">
      <c r="K31" s="57"/>
      <c r="L31" s="57"/>
      <c r="M31" s="23"/>
    </row>
    <row r="32" spans="1:13">
      <c r="K32" s="57"/>
      <c r="L32" s="57"/>
      <c r="M32" s="58"/>
    </row>
    <row r="33" spans="6:13">
      <c r="K33" s="57"/>
      <c r="L33" s="57"/>
      <c r="M33" s="23"/>
    </row>
    <row r="34" spans="6:13">
      <c r="F34"/>
      <c r="K34" s="57"/>
      <c r="L34" s="57"/>
      <c r="M34" s="58"/>
    </row>
    <row r="35" spans="6:13">
      <c r="F35"/>
      <c r="K35" s="23"/>
      <c r="L35" s="23"/>
      <c r="M35" s="23"/>
    </row>
    <row r="36" spans="6:13">
      <c r="F36"/>
      <c r="K36" s="23"/>
      <c r="L36" s="23"/>
      <c r="M36" s="58"/>
    </row>
    <row r="37" spans="6:13">
      <c r="F37"/>
      <c r="K37" s="23"/>
      <c r="L37" s="23"/>
      <c r="M37" s="23"/>
    </row>
    <row r="38" spans="6:13">
      <c r="F38"/>
      <c r="K38" s="23"/>
      <c r="L38" s="23"/>
      <c r="M38" s="58"/>
    </row>
    <row r="39" spans="6:13">
      <c r="F39"/>
      <c r="K39" s="23"/>
      <c r="L39" s="23"/>
      <c r="M39" s="23"/>
    </row>
    <row r="40" spans="6:13">
      <c r="F40"/>
      <c r="K40" s="23"/>
      <c r="L40" s="23"/>
      <c r="M40" s="58"/>
    </row>
    <row r="41" spans="6:13">
      <c r="F41"/>
      <c r="K41" s="23"/>
      <c r="L41" s="23"/>
      <c r="M41" s="23"/>
    </row>
    <row r="42" spans="6:13">
      <c r="F42"/>
      <c r="K42" s="23"/>
      <c r="L42" s="23"/>
      <c r="M42" s="58"/>
    </row>
    <row r="43" spans="6:13">
      <c r="F43"/>
      <c r="K43" s="23"/>
      <c r="L43" s="23"/>
      <c r="M43" s="23"/>
    </row>
  </sheetData>
  <mergeCells count="12">
    <mergeCell ref="A1:M1"/>
    <mergeCell ref="G3:H3"/>
    <mergeCell ref="G4:H4"/>
    <mergeCell ref="G5:H5"/>
    <mergeCell ref="G6:H6"/>
    <mergeCell ref="F7:J7"/>
    <mergeCell ref="A9:M9"/>
    <mergeCell ref="A10:L10"/>
    <mergeCell ref="A11:M11"/>
    <mergeCell ref="G13:I13"/>
    <mergeCell ref="K13:M13"/>
    <mergeCell ref="G12:I12"/>
  </mergeCells>
  <pageMargins left="0.7" right="0.7" top="0.75" bottom="0.75" header="0.3" footer="0.3"/>
  <pageSetup paperSize="9" scale="19" orientation="portrait" r:id="rId1"/>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F4CA9956-503B-4D2F-AC6A-DD2D7C9C26E1}">
            <xm:f>NOT(ISERROR(SEARCH("PAS DE DAI",'BPU SSI SIEMENS LOT 2'!A14)))</xm:f>
            <x14:dxf>
              <font>
                <b/>
                <i val="0"/>
                <strike val="0"/>
                <color rgb="FFFF0000"/>
              </font>
              <fill>
                <patternFill patternType="lightTrellis"/>
              </fill>
            </x14:dxf>
          </x14:cfRule>
          <xm:sqref>A1 A6:E6 F3:F7 G5:G6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topLeftCell="A12" zoomScale="70" zoomScaleNormal="85" zoomScaleSheetLayoutView="70" workbookViewId="0">
      <selection activeCell="A19" sqref="A19"/>
    </sheetView>
  </sheetViews>
  <sheetFormatPr baseColWidth="10" defaultRowHeight="14.5"/>
  <cols>
    <col min="1" max="1" width="20.7265625" customWidth="1"/>
    <col min="2" max="2" width="90.7265625" customWidth="1"/>
    <col min="3" max="3" width="35.7265625" customWidth="1"/>
    <col min="4" max="5" width="10.7265625" customWidth="1"/>
    <col min="6" max="6" width="35.7265625" style="53" customWidth="1"/>
    <col min="7" max="8" width="40.7265625" customWidth="1"/>
    <col min="9" max="12" width="20.7265625" customWidth="1"/>
    <col min="13" max="13" width="60.7265625" customWidth="1"/>
  </cols>
  <sheetData>
    <row r="1" spans="1:14" ht="25">
      <c r="A1" s="432" t="s">
        <v>836</v>
      </c>
      <c r="B1" s="433"/>
      <c r="C1" s="433"/>
      <c r="D1" s="433"/>
      <c r="E1" s="433"/>
      <c r="F1" s="425"/>
      <c r="G1" s="425"/>
      <c r="H1" s="425"/>
      <c r="I1" s="425"/>
      <c r="J1" s="425"/>
      <c r="K1" s="425"/>
      <c r="L1" s="425"/>
      <c r="M1" s="425"/>
    </row>
    <row r="2" spans="1:14" s="96" customFormat="1" ht="15.5">
      <c r="A2"/>
      <c r="B2"/>
      <c r="C2"/>
      <c r="D2" s="249"/>
      <c r="E2" s="249"/>
      <c r="F2" s="53"/>
      <c r="G2"/>
      <c r="H2"/>
      <c r="I2"/>
      <c r="J2"/>
      <c r="K2"/>
      <c r="L2"/>
      <c r="M2"/>
      <c r="N2" s="244"/>
    </row>
    <row r="3" spans="1:14" ht="18">
      <c r="D3" s="249"/>
      <c r="E3" s="249"/>
      <c r="F3" s="248" t="s">
        <v>831</v>
      </c>
      <c r="G3" s="434" t="s">
        <v>844</v>
      </c>
      <c r="H3" s="425"/>
      <c r="N3" s="244"/>
    </row>
    <row r="4" spans="1:14" ht="18">
      <c r="D4" s="249"/>
      <c r="E4" s="249"/>
      <c r="F4" s="248" t="s">
        <v>837</v>
      </c>
      <c r="G4" s="434" t="s">
        <v>832</v>
      </c>
      <c r="H4" s="425"/>
      <c r="N4" s="244"/>
    </row>
    <row r="5" spans="1:14" ht="36.5" thickBot="1">
      <c r="D5" s="249"/>
      <c r="E5" s="249"/>
      <c r="F5" s="252" t="s">
        <v>838</v>
      </c>
      <c r="G5" s="421"/>
      <c r="H5" s="422"/>
      <c r="N5" s="244"/>
    </row>
    <row r="6" spans="1:14" ht="18.5" thickBot="1">
      <c r="A6" s="250"/>
      <c r="B6" s="250"/>
      <c r="C6" s="250"/>
      <c r="D6" s="251"/>
      <c r="E6" s="247"/>
      <c r="F6" s="248" t="s">
        <v>834</v>
      </c>
      <c r="G6" s="421"/>
      <c r="H6" s="422"/>
      <c r="M6" s="6" t="s">
        <v>1</v>
      </c>
      <c r="N6" s="244"/>
    </row>
    <row r="7" spans="1:14" ht="23">
      <c r="D7" s="243"/>
      <c r="F7" s="431" t="s">
        <v>835</v>
      </c>
      <c r="G7" s="431"/>
      <c r="H7" s="431"/>
      <c r="I7" s="431"/>
      <c r="J7" s="431"/>
      <c r="N7" s="246"/>
    </row>
    <row r="8" spans="1:14">
      <c r="D8" s="243"/>
      <c r="N8" s="244"/>
    </row>
    <row r="9" spans="1:14" ht="18">
      <c r="A9" s="435" t="s">
        <v>845</v>
      </c>
      <c r="B9" s="435"/>
      <c r="C9" s="435"/>
      <c r="D9" s="435"/>
      <c r="E9" s="435"/>
      <c r="F9" s="435"/>
      <c r="G9" s="435"/>
      <c r="H9" s="435"/>
      <c r="I9" s="435"/>
      <c r="J9" s="435"/>
      <c r="K9" s="435"/>
      <c r="L9" s="435"/>
      <c r="M9" s="435"/>
      <c r="N9" s="244"/>
    </row>
    <row r="10" spans="1:14" ht="15">
      <c r="A10" s="429" t="s">
        <v>14</v>
      </c>
      <c r="B10" s="429"/>
      <c r="C10" s="429"/>
      <c r="D10" s="429"/>
      <c r="E10" s="429"/>
      <c r="F10" s="429"/>
      <c r="G10" s="429"/>
      <c r="H10" s="429"/>
      <c r="I10" s="429"/>
      <c r="J10" s="429"/>
      <c r="K10" s="429"/>
      <c r="L10" s="429"/>
      <c r="M10" s="244"/>
      <c r="N10" s="244"/>
    </row>
    <row r="11" spans="1:14" ht="15.5" thickBot="1">
      <c r="A11" s="429" t="s">
        <v>839</v>
      </c>
      <c r="B11" s="429"/>
      <c r="C11" s="429"/>
      <c r="D11" s="429"/>
      <c r="E11" s="429"/>
      <c r="F11" s="429"/>
      <c r="G11" s="429"/>
      <c r="H11" s="429"/>
      <c r="I11" s="429"/>
      <c r="J11" s="429"/>
      <c r="K11" s="429"/>
      <c r="L11" s="429"/>
      <c r="M11" s="430"/>
    </row>
    <row r="12" spans="1:14" ht="15" thickBot="1">
      <c r="A12" s="103"/>
      <c r="B12" s="103"/>
      <c r="C12" s="68"/>
      <c r="D12" s="103"/>
      <c r="E12" s="103"/>
      <c r="F12" s="103"/>
      <c r="G12" s="103"/>
      <c r="H12" s="103"/>
      <c r="I12" s="103"/>
      <c r="J12" s="103"/>
      <c r="K12" s="103"/>
      <c r="L12" s="103"/>
      <c r="M12" s="88"/>
    </row>
    <row r="13" spans="1:14" ht="78" thickBot="1">
      <c r="A13" s="99" t="s">
        <v>288</v>
      </c>
      <c r="B13" s="100" t="s">
        <v>567</v>
      </c>
      <c r="C13" s="132" t="s">
        <v>389</v>
      </c>
      <c r="D13" s="156" t="s">
        <v>289</v>
      </c>
      <c r="E13" s="156" t="s">
        <v>290</v>
      </c>
      <c r="F13" s="157" t="s">
        <v>735</v>
      </c>
      <c r="G13" s="112" t="s">
        <v>824</v>
      </c>
      <c r="H13" s="112" t="s">
        <v>825</v>
      </c>
      <c r="I13" s="158" t="s">
        <v>291</v>
      </c>
      <c r="J13" s="158" t="s">
        <v>292</v>
      </c>
      <c r="K13" s="114" t="s">
        <v>564</v>
      </c>
      <c r="L13" s="114" t="s">
        <v>565</v>
      </c>
      <c r="M13" s="159" t="s">
        <v>295</v>
      </c>
      <c r="N13" s="96"/>
    </row>
    <row r="14" spans="1:14" ht="15.5">
      <c r="A14" s="300"/>
      <c r="B14" s="145" t="s">
        <v>562</v>
      </c>
      <c r="C14" s="301"/>
      <c r="D14" s="301"/>
      <c r="E14" s="301"/>
      <c r="F14" s="301"/>
      <c r="G14" s="301"/>
      <c r="H14" s="301"/>
      <c r="I14" s="301"/>
      <c r="J14" s="301"/>
      <c r="K14" s="301"/>
      <c r="L14" s="301"/>
      <c r="M14" s="302"/>
    </row>
    <row r="15" spans="1:14" ht="16" thickBot="1">
      <c r="A15" s="212" t="s">
        <v>803</v>
      </c>
      <c r="B15" s="164" t="s">
        <v>792</v>
      </c>
      <c r="C15" s="273"/>
      <c r="D15" s="142">
        <v>1</v>
      </c>
      <c r="E15" s="142" t="s">
        <v>23</v>
      </c>
      <c r="F15" s="273"/>
      <c r="G15" s="273"/>
      <c r="H15" s="165">
        <f>G15*1.2</f>
        <v>0</v>
      </c>
      <c r="I15" s="273"/>
      <c r="J15" s="165">
        <f>I15*1.2</f>
        <v>0</v>
      </c>
      <c r="K15" s="166">
        <f>SUM(I15,G15)</f>
        <v>0</v>
      </c>
      <c r="L15" s="165">
        <f>SUM(H15,J15)</f>
        <v>0</v>
      </c>
      <c r="M15" s="296"/>
    </row>
    <row r="16" spans="1:14" ht="15.5">
      <c r="A16" s="144"/>
      <c r="B16" s="145" t="s">
        <v>785</v>
      </c>
      <c r="C16" s="145"/>
      <c r="D16" s="146"/>
      <c r="E16" s="146"/>
      <c r="F16" s="145"/>
      <c r="G16" s="145"/>
      <c r="H16" s="148"/>
      <c r="I16" s="145"/>
      <c r="J16" s="147"/>
      <c r="K16" s="147"/>
      <c r="L16" s="148"/>
      <c r="M16" s="303"/>
    </row>
    <row r="17" spans="1:13" ht="15.5">
      <c r="A17" s="116" t="s">
        <v>804</v>
      </c>
      <c r="B17" s="107" t="s">
        <v>390</v>
      </c>
      <c r="C17" s="272"/>
      <c r="D17" s="107">
        <v>1</v>
      </c>
      <c r="E17" s="107" t="s">
        <v>23</v>
      </c>
      <c r="F17" s="272"/>
      <c r="G17" s="272"/>
      <c r="H17" s="105">
        <f t="shared" ref="H17:H19" si="0">G17*1.2</f>
        <v>0</v>
      </c>
      <c r="I17" s="272"/>
      <c r="J17" s="105">
        <f t="shared" ref="J17:J19" si="1">I17*1.2</f>
        <v>0</v>
      </c>
      <c r="K17" s="106">
        <f t="shared" ref="K17:K19" si="2">SUM(I17,G17)</f>
        <v>0</v>
      </c>
      <c r="L17" s="105">
        <f t="shared" ref="L17:L19" si="3">SUM(H17,J17)</f>
        <v>0</v>
      </c>
      <c r="M17" s="272"/>
    </row>
    <row r="18" spans="1:13" ht="15.5">
      <c r="A18" s="116" t="s">
        <v>805</v>
      </c>
      <c r="B18" s="107" t="s">
        <v>391</v>
      </c>
      <c r="C18" s="273"/>
      <c r="D18" s="107">
        <v>1</v>
      </c>
      <c r="E18" s="107" t="s">
        <v>23</v>
      </c>
      <c r="F18" s="273"/>
      <c r="G18" s="273"/>
      <c r="H18" s="105">
        <f t="shared" si="0"/>
        <v>0</v>
      </c>
      <c r="I18" s="273"/>
      <c r="J18" s="105">
        <f t="shared" si="1"/>
        <v>0</v>
      </c>
      <c r="K18" s="106">
        <f t="shared" si="2"/>
        <v>0</v>
      </c>
      <c r="L18" s="105">
        <f t="shared" si="3"/>
        <v>0</v>
      </c>
      <c r="M18" s="273"/>
    </row>
    <row r="19" spans="1:13" ht="16" thickBot="1">
      <c r="A19" s="212" t="s">
        <v>806</v>
      </c>
      <c r="B19" s="107" t="s">
        <v>392</v>
      </c>
      <c r="C19" s="272"/>
      <c r="D19" s="107">
        <v>1</v>
      </c>
      <c r="E19" s="107" t="s">
        <v>23</v>
      </c>
      <c r="F19" s="272"/>
      <c r="G19" s="272"/>
      <c r="H19" s="105">
        <f t="shared" si="0"/>
        <v>0</v>
      </c>
      <c r="I19" s="272"/>
      <c r="J19" s="105">
        <f t="shared" si="1"/>
        <v>0</v>
      </c>
      <c r="K19" s="106">
        <f t="shared" si="2"/>
        <v>0</v>
      </c>
      <c r="L19" s="105">
        <f t="shared" si="3"/>
        <v>0</v>
      </c>
      <c r="M19" s="272"/>
    </row>
    <row r="20" spans="1:13" ht="18.5">
      <c r="A20" s="363"/>
      <c r="B20" s="160" t="s">
        <v>773</v>
      </c>
      <c r="C20" s="149"/>
      <c r="D20" s="149"/>
      <c r="E20" s="149"/>
      <c r="F20" s="149"/>
      <c r="G20" s="149"/>
      <c r="H20" s="149"/>
      <c r="I20" s="149"/>
      <c r="J20" s="149"/>
      <c r="K20" s="149"/>
      <c r="L20" s="149"/>
      <c r="M20" s="161"/>
    </row>
    <row r="21" spans="1:13" ht="18.5">
      <c r="A21" s="116" t="s">
        <v>1465</v>
      </c>
      <c r="B21" s="391" t="s">
        <v>849</v>
      </c>
      <c r="C21" s="273"/>
      <c r="D21" s="362">
        <v>1</v>
      </c>
      <c r="E21" s="107" t="s">
        <v>23</v>
      </c>
      <c r="F21" s="273"/>
      <c r="G21" s="273"/>
      <c r="H21" s="105">
        <f t="shared" ref="H21:H29" si="4">G21*1.2</f>
        <v>0</v>
      </c>
      <c r="I21" s="273"/>
      <c r="J21" s="105">
        <f t="shared" ref="J21:J29" si="5">I21*1.2</f>
        <v>0</v>
      </c>
      <c r="K21" s="106">
        <f t="shared" ref="K21:K29" si="6">SUM(I21,G21)</f>
        <v>0</v>
      </c>
      <c r="L21" s="105">
        <f t="shared" ref="L21:L29" si="7">SUM(H21,J21)</f>
        <v>0</v>
      </c>
      <c r="M21" s="296"/>
    </row>
    <row r="22" spans="1:13" ht="18.5">
      <c r="A22" s="116" t="s">
        <v>1466</v>
      </c>
      <c r="B22" s="391" t="s">
        <v>850</v>
      </c>
      <c r="C22" s="272"/>
      <c r="D22" s="362">
        <v>1</v>
      </c>
      <c r="E22" s="107" t="s">
        <v>23</v>
      </c>
      <c r="F22" s="272"/>
      <c r="G22" s="272"/>
      <c r="H22" s="105">
        <f t="shared" si="4"/>
        <v>0</v>
      </c>
      <c r="I22" s="272"/>
      <c r="J22" s="105">
        <f t="shared" si="5"/>
        <v>0</v>
      </c>
      <c r="K22" s="106">
        <f t="shared" si="6"/>
        <v>0</v>
      </c>
      <c r="L22" s="105">
        <f t="shared" si="7"/>
        <v>0</v>
      </c>
      <c r="M22" s="297"/>
    </row>
    <row r="23" spans="1:13" ht="18.5">
      <c r="A23" s="116" t="s">
        <v>1467</v>
      </c>
      <c r="B23" s="391" t="s">
        <v>776</v>
      </c>
      <c r="C23" s="273"/>
      <c r="D23" s="362">
        <v>1</v>
      </c>
      <c r="E23" s="107" t="s">
        <v>23</v>
      </c>
      <c r="F23" s="273"/>
      <c r="G23" s="273"/>
      <c r="H23" s="105">
        <f t="shared" si="4"/>
        <v>0</v>
      </c>
      <c r="I23" s="273"/>
      <c r="J23" s="105">
        <f t="shared" si="5"/>
        <v>0</v>
      </c>
      <c r="K23" s="106">
        <f t="shared" si="6"/>
        <v>0</v>
      </c>
      <c r="L23" s="105">
        <f t="shared" si="7"/>
        <v>0</v>
      </c>
      <c r="M23" s="296"/>
    </row>
    <row r="24" spans="1:13" ht="18.5">
      <c r="A24" s="116" t="s">
        <v>1468</v>
      </c>
      <c r="B24" s="391" t="s">
        <v>777</v>
      </c>
      <c r="C24" s="272"/>
      <c r="D24" s="362">
        <v>1</v>
      </c>
      <c r="E24" s="107" t="s">
        <v>23</v>
      </c>
      <c r="F24" s="272"/>
      <c r="G24" s="272"/>
      <c r="H24" s="105">
        <f t="shared" si="4"/>
        <v>0</v>
      </c>
      <c r="I24" s="272"/>
      <c r="J24" s="105">
        <f t="shared" si="5"/>
        <v>0</v>
      </c>
      <c r="K24" s="106">
        <f t="shared" si="6"/>
        <v>0</v>
      </c>
      <c r="L24" s="105">
        <f t="shared" si="7"/>
        <v>0</v>
      </c>
      <c r="M24" s="297"/>
    </row>
    <row r="25" spans="1:13" ht="18.5">
      <c r="A25" s="116" t="s">
        <v>1469</v>
      </c>
      <c r="B25" s="391" t="s">
        <v>778</v>
      </c>
      <c r="C25" s="273"/>
      <c r="D25" s="362">
        <v>1</v>
      </c>
      <c r="E25" s="107" t="s">
        <v>23</v>
      </c>
      <c r="F25" s="273"/>
      <c r="G25" s="273"/>
      <c r="H25" s="105">
        <f t="shared" si="4"/>
        <v>0</v>
      </c>
      <c r="I25" s="273"/>
      <c r="J25" s="105">
        <f t="shared" si="5"/>
        <v>0</v>
      </c>
      <c r="K25" s="106">
        <f t="shared" si="6"/>
        <v>0</v>
      </c>
      <c r="L25" s="105">
        <f t="shared" si="7"/>
        <v>0</v>
      </c>
      <c r="M25" s="296"/>
    </row>
    <row r="26" spans="1:13" ht="18.5">
      <c r="A26" s="116" t="s">
        <v>1470</v>
      </c>
      <c r="B26" s="391" t="s">
        <v>779</v>
      </c>
      <c r="C26" s="272"/>
      <c r="D26" s="362">
        <v>1</v>
      </c>
      <c r="E26" s="107" t="s">
        <v>23</v>
      </c>
      <c r="F26" s="272"/>
      <c r="G26" s="272"/>
      <c r="H26" s="105">
        <f t="shared" si="4"/>
        <v>0</v>
      </c>
      <c r="I26" s="272"/>
      <c r="J26" s="105">
        <f t="shared" si="5"/>
        <v>0</v>
      </c>
      <c r="K26" s="106">
        <f t="shared" si="6"/>
        <v>0</v>
      </c>
      <c r="L26" s="105">
        <f t="shared" si="7"/>
        <v>0</v>
      </c>
      <c r="M26" s="297"/>
    </row>
    <row r="27" spans="1:13" ht="18.5">
      <c r="A27" s="116" t="s">
        <v>1471</v>
      </c>
      <c r="B27" s="391" t="s">
        <v>780</v>
      </c>
      <c r="C27" s="273"/>
      <c r="D27" s="362">
        <v>1</v>
      </c>
      <c r="E27" s="107" t="s">
        <v>23</v>
      </c>
      <c r="F27" s="273"/>
      <c r="G27" s="273"/>
      <c r="H27" s="105">
        <f t="shared" si="4"/>
        <v>0</v>
      </c>
      <c r="I27" s="273"/>
      <c r="J27" s="105">
        <f t="shared" si="5"/>
        <v>0</v>
      </c>
      <c r="K27" s="106">
        <f t="shared" si="6"/>
        <v>0</v>
      </c>
      <c r="L27" s="105">
        <f t="shared" si="7"/>
        <v>0</v>
      </c>
      <c r="M27" s="296"/>
    </row>
    <row r="28" spans="1:13" ht="18.5">
      <c r="A28" s="116" t="s">
        <v>413</v>
      </c>
      <c r="B28" s="391" t="s">
        <v>781</v>
      </c>
      <c r="C28" s="272"/>
      <c r="D28" s="362">
        <v>1</v>
      </c>
      <c r="E28" s="107" t="s">
        <v>23</v>
      </c>
      <c r="F28" s="272"/>
      <c r="G28" s="272"/>
      <c r="H28" s="105">
        <f t="shared" si="4"/>
        <v>0</v>
      </c>
      <c r="I28" s="272"/>
      <c r="J28" s="105">
        <f t="shared" si="5"/>
        <v>0</v>
      </c>
      <c r="K28" s="106">
        <f t="shared" si="6"/>
        <v>0</v>
      </c>
      <c r="L28" s="105">
        <f t="shared" si="7"/>
        <v>0</v>
      </c>
      <c r="M28" s="297"/>
    </row>
    <row r="29" spans="1:13" ht="18.5">
      <c r="A29" s="116" t="s">
        <v>414</v>
      </c>
      <c r="B29" s="391" t="s">
        <v>782</v>
      </c>
      <c r="C29" s="273"/>
      <c r="D29" s="362">
        <v>1</v>
      </c>
      <c r="E29" s="107" t="s">
        <v>23</v>
      </c>
      <c r="F29" s="273"/>
      <c r="G29" s="273"/>
      <c r="H29" s="105">
        <f t="shared" si="4"/>
        <v>0</v>
      </c>
      <c r="I29" s="273"/>
      <c r="J29" s="105">
        <f t="shared" si="5"/>
        <v>0</v>
      </c>
      <c r="K29" s="106">
        <f t="shared" si="6"/>
        <v>0</v>
      </c>
      <c r="L29" s="105">
        <f t="shared" si="7"/>
        <v>0</v>
      </c>
      <c r="M29" s="296"/>
    </row>
    <row r="30" spans="1:13" ht="18.5">
      <c r="A30" s="363"/>
      <c r="B30" s="160" t="s">
        <v>783</v>
      </c>
      <c r="C30" s="149"/>
      <c r="D30" s="149"/>
      <c r="E30" s="149"/>
      <c r="F30" s="149"/>
      <c r="G30" s="149"/>
      <c r="H30" s="149"/>
      <c r="I30" s="149"/>
      <c r="J30" s="149"/>
      <c r="K30" s="149"/>
      <c r="L30" s="149"/>
      <c r="M30" s="161"/>
    </row>
    <row r="31" spans="1:13" ht="18.5">
      <c r="A31" s="116" t="s">
        <v>415</v>
      </c>
      <c r="B31" s="107" t="s">
        <v>395</v>
      </c>
      <c r="C31" s="272"/>
      <c r="D31" s="362">
        <v>1</v>
      </c>
      <c r="E31" s="107" t="s">
        <v>23</v>
      </c>
      <c r="F31" s="272"/>
      <c r="G31" s="272"/>
      <c r="H31" s="105">
        <f t="shared" ref="H31:H40" si="8">G31*1.2</f>
        <v>0</v>
      </c>
      <c r="I31" s="272"/>
      <c r="J31" s="105">
        <f t="shared" ref="J31:J40" si="9">I31*1.2</f>
        <v>0</v>
      </c>
      <c r="K31" s="106">
        <f t="shared" ref="K31:K40" si="10">SUM(I31,G31)</f>
        <v>0</v>
      </c>
      <c r="L31" s="105">
        <f t="shared" ref="L31:L40" si="11">SUM(H31,J31)</f>
        <v>0</v>
      </c>
      <c r="M31" s="297"/>
    </row>
    <row r="32" spans="1:13" ht="18.5">
      <c r="A32" s="116" t="s">
        <v>416</v>
      </c>
      <c r="B32" s="107" t="s">
        <v>396</v>
      </c>
      <c r="C32" s="273"/>
      <c r="D32" s="362">
        <v>1</v>
      </c>
      <c r="E32" s="107" t="s">
        <v>23</v>
      </c>
      <c r="F32" s="273"/>
      <c r="G32" s="273"/>
      <c r="H32" s="105">
        <f t="shared" si="8"/>
        <v>0</v>
      </c>
      <c r="I32" s="273"/>
      <c r="J32" s="105">
        <f t="shared" si="9"/>
        <v>0</v>
      </c>
      <c r="K32" s="106">
        <f t="shared" si="10"/>
        <v>0</v>
      </c>
      <c r="L32" s="105">
        <f t="shared" si="11"/>
        <v>0</v>
      </c>
      <c r="M32" s="296"/>
    </row>
    <row r="33" spans="1:13" ht="31">
      <c r="A33" s="116" t="s">
        <v>417</v>
      </c>
      <c r="B33" s="137" t="s">
        <v>787</v>
      </c>
      <c r="C33" s="272"/>
      <c r="D33" s="362">
        <v>1</v>
      </c>
      <c r="E33" s="107" t="s">
        <v>23</v>
      </c>
      <c r="F33" s="272"/>
      <c r="G33" s="272"/>
      <c r="H33" s="105">
        <f t="shared" si="8"/>
        <v>0</v>
      </c>
      <c r="I33" s="272"/>
      <c r="J33" s="105">
        <f t="shared" si="9"/>
        <v>0</v>
      </c>
      <c r="K33" s="106">
        <f t="shared" si="10"/>
        <v>0</v>
      </c>
      <c r="L33" s="105">
        <f t="shared" si="11"/>
        <v>0</v>
      </c>
      <c r="M33" s="297"/>
    </row>
    <row r="34" spans="1:13" ht="31">
      <c r="A34" s="116" t="s">
        <v>418</v>
      </c>
      <c r="B34" s="137" t="s">
        <v>788</v>
      </c>
      <c r="C34" s="273"/>
      <c r="D34" s="362">
        <v>1</v>
      </c>
      <c r="E34" s="107" t="s">
        <v>23</v>
      </c>
      <c r="F34" s="273"/>
      <c r="G34" s="273"/>
      <c r="H34" s="105">
        <f t="shared" si="8"/>
        <v>0</v>
      </c>
      <c r="I34" s="273"/>
      <c r="J34" s="105">
        <f t="shared" si="9"/>
        <v>0</v>
      </c>
      <c r="K34" s="106">
        <f t="shared" si="10"/>
        <v>0</v>
      </c>
      <c r="L34" s="105">
        <f t="shared" si="11"/>
        <v>0</v>
      </c>
      <c r="M34" s="296"/>
    </row>
    <row r="35" spans="1:13" ht="18.5">
      <c r="A35" s="116" t="s">
        <v>419</v>
      </c>
      <c r="B35" s="107" t="s">
        <v>397</v>
      </c>
      <c r="C35" s="272"/>
      <c r="D35" s="362">
        <v>1</v>
      </c>
      <c r="E35" s="107" t="s">
        <v>23</v>
      </c>
      <c r="F35" s="272"/>
      <c r="G35" s="272"/>
      <c r="H35" s="105">
        <f t="shared" si="8"/>
        <v>0</v>
      </c>
      <c r="I35" s="272"/>
      <c r="J35" s="105">
        <f t="shared" si="9"/>
        <v>0</v>
      </c>
      <c r="K35" s="106">
        <f t="shared" si="10"/>
        <v>0</v>
      </c>
      <c r="L35" s="105">
        <f t="shared" si="11"/>
        <v>0</v>
      </c>
      <c r="M35" s="297"/>
    </row>
    <row r="36" spans="1:13" ht="18.5">
      <c r="A36" s="116" t="s">
        <v>420</v>
      </c>
      <c r="B36" s="107" t="s">
        <v>398</v>
      </c>
      <c r="C36" s="273"/>
      <c r="D36" s="362">
        <v>1</v>
      </c>
      <c r="E36" s="107" t="s">
        <v>23</v>
      </c>
      <c r="F36" s="273"/>
      <c r="G36" s="273"/>
      <c r="H36" s="105">
        <f t="shared" si="8"/>
        <v>0</v>
      </c>
      <c r="I36" s="273"/>
      <c r="J36" s="105">
        <f t="shared" si="9"/>
        <v>0</v>
      </c>
      <c r="K36" s="106">
        <f t="shared" si="10"/>
        <v>0</v>
      </c>
      <c r="L36" s="105">
        <f t="shared" si="11"/>
        <v>0</v>
      </c>
      <c r="M36" s="296"/>
    </row>
    <row r="37" spans="1:13" ht="31">
      <c r="A37" s="116" t="s">
        <v>421</v>
      </c>
      <c r="B37" s="137" t="s">
        <v>789</v>
      </c>
      <c r="C37" s="272"/>
      <c r="D37" s="362">
        <v>1</v>
      </c>
      <c r="E37" s="107" t="s">
        <v>23</v>
      </c>
      <c r="F37" s="272"/>
      <c r="G37" s="272"/>
      <c r="H37" s="105">
        <f t="shared" si="8"/>
        <v>0</v>
      </c>
      <c r="I37" s="272"/>
      <c r="J37" s="105">
        <f t="shared" si="9"/>
        <v>0</v>
      </c>
      <c r="K37" s="106">
        <f t="shared" si="10"/>
        <v>0</v>
      </c>
      <c r="L37" s="105">
        <f t="shared" si="11"/>
        <v>0</v>
      </c>
      <c r="M37" s="297"/>
    </row>
    <row r="38" spans="1:13" ht="31">
      <c r="A38" s="116" t="s">
        <v>422</v>
      </c>
      <c r="B38" s="137" t="s">
        <v>790</v>
      </c>
      <c r="C38" s="273"/>
      <c r="D38" s="362">
        <v>1</v>
      </c>
      <c r="E38" s="107" t="s">
        <v>23</v>
      </c>
      <c r="F38" s="273"/>
      <c r="G38" s="273"/>
      <c r="H38" s="105">
        <f t="shared" si="8"/>
        <v>0</v>
      </c>
      <c r="I38" s="273"/>
      <c r="J38" s="105">
        <f t="shared" si="9"/>
        <v>0</v>
      </c>
      <c r="K38" s="106">
        <f t="shared" si="10"/>
        <v>0</v>
      </c>
      <c r="L38" s="105">
        <f t="shared" si="11"/>
        <v>0</v>
      </c>
      <c r="M38" s="296"/>
    </row>
    <row r="39" spans="1:13" ht="18.5">
      <c r="A39" s="116" t="s">
        <v>423</v>
      </c>
      <c r="B39" s="107" t="s">
        <v>399</v>
      </c>
      <c r="C39" s="272"/>
      <c r="D39" s="362">
        <v>1</v>
      </c>
      <c r="E39" s="107" t="s">
        <v>23</v>
      </c>
      <c r="F39" s="272"/>
      <c r="G39" s="272"/>
      <c r="H39" s="105">
        <f t="shared" si="8"/>
        <v>0</v>
      </c>
      <c r="I39" s="272"/>
      <c r="J39" s="105">
        <f t="shared" si="9"/>
        <v>0</v>
      </c>
      <c r="K39" s="106">
        <f t="shared" si="10"/>
        <v>0</v>
      </c>
      <c r="L39" s="105">
        <f t="shared" si="11"/>
        <v>0</v>
      </c>
      <c r="M39" s="297"/>
    </row>
    <row r="40" spans="1:13" ht="18.5">
      <c r="A40" s="116" t="s">
        <v>424</v>
      </c>
      <c r="B40" s="107" t="s">
        <v>400</v>
      </c>
      <c r="C40" s="273"/>
      <c r="D40" s="362">
        <v>1</v>
      </c>
      <c r="E40" s="107" t="s">
        <v>23</v>
      </c>
      <c r="F40" s="273"/>
      <c r="G40" s="273"/>
      <c r="H40" s="105">
        <f t="shared" si="8"/>
        <v>0</v>
      </c>
      <c r="I40" s="273"/>
      <c r="J40" s="105">
        <f t="shared" si="9"/>
        <v>0</v>
      </c>
      <c r="K40" s="106">
        <f t="shared" si="10"/>
        <v>0</v>
      </c>
      <c r="L40" s="105">
        <f t="shared" si="11"/>
        <v>0</v>
      </c>
      <c r="M40" s="296"/>
    </row>
    <row r="41" spans="1:13" ht="18.5">
      <c r="A41" s="363"/>
      <c r="B41" s="160" t="s">
        <v>784</v>
      </c>
      <c r="C41" s="149"/>
      <c r="D41" s="149"/>
      <c r="E41" s="149"/>
      <c r="F41" s="149"/>
      <c r="G41" s="149"/>
      <c r="H41" s="149"/>
      <c r="I41" s="149"/>
      <c r="J41" s="149"/>
      <c r="K41" s="149"/>
      <c r="L41" s="149"/>
      <c r="M41" s="161"/>
    </row>
    <row r="42" spans="1:13" ht="31.5" thickBot="1">
      <c r="A42" s="162" t="s">
        <v>425</v>
      </c>
      <c r="B42" s="135" t="s">
        <v>786</v>
      </c>
      <c r="C42" s="274"/>
      <c r="D42" s="163">
        <v>1</v>
      </c>
      <c r="E42" s="164" t="s">
        <v>23</v>
      </c>
      <c r="F42" s="274"/>
      <c r="G42" s="274"/>
      <c r="H42" s="165">
        <f t="shared" ref="H42" si="12">G42*1.2</f>
        <v>0</v>
      </c>
      <c r="I42" s="274"/>
      <c r="J42" s="165">
        <f t="shared" ref="J42" si="13">I42*1.2</f>
        <v>0</v>
      </c>
      <c r="K42" s="166">
        <f t="shared" ref="K42" si="14">SUM(I42,G42)</f>
        <v>0</v>
      </c>
      <c r="L42" s="165">
        <f t="shared" ref="L42" si="15">SUM(H42,J42)</f>
        <v>0</v>
      </c>
      <c r="M42" s="304"/>
    </row>
  </sheetData>
  <mergeCells count="9">
    <mergeCell ref="F7:J7"/>
    <mergeCell ref="A9:M9"/>
    <mergeCell ref="A10:L10"/>
    <mergeCell ref="A11:M11"/>
    <mergeCell ref="A1:M1"/>
    <mergeCell ref="G3:H3"/>
    <mergeCell ref="G4:H4"/>
    <mergeCell ref="G5:H5"/>
    <mergeCell ref="G6:H6"/>
  </mergeCells>
  <pageMargins left="0.7" right="0.7" top="0.75" bottom="0.75" header="0.3" footer="0.3"/>
  <pageSetup paperSize="9" scale="19" fitToHeight="0" orientation="portrait" r:id="rId1"/>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1DFD7B60-B11E-4A09-B405-1FFCD7556865}">
            <xm:f>NOT(ISERROR(SEARCH("PAS DE DAI",'BPU SSI SIEMENS LOT 2'!A11)))</xm:f>
            <x14:dxf>
              <font>
                <b/>
                <i val="0"/>
                <strike val="0"/>
                <color rgb="FFFF0000"/>
              </font>
              <fill>
                <patternFill patternType="lightTrellis"/>
              </fill>
            </x14:dxf>
          </x14:cfRule>
          <xm:sqref>A1 A6:E6 F3:F7 G5:G6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6"/>
  <sheetViews>
    <sheetView topLeftCell="A7" zoomScale="55" zoomScaleNormal="55" workbookViewId="0">
      <selection activeCell="A36" sqref="A36:L40"/>
    </sheetView>
  </sheetViews>
  <sheetFormatPr baseColWidth="10" defaultRowHeight="14.5"/>
  <cols>
    <col min="1" max="1" width="17.1796875" customWidth="1"/>
    <col min="2" max="2" width="108.453125" bestFit="1" customWidth="1"/>
    <col min="3" max="3" width="25.54296875" customWidth="1"/>
    <col min="5" max="5" width="15.26953125" customWidth="1"/>
    <col min="6" max="7" width="31.81640625" customWidth="1"/>
    <col min="8" max="8" width="29.54296875" customWidth="1"/>
    <col min="9" max="9" width="31.26953125" bestFit="1" customWidth="1"/>
    <col min="10" max="11" width="31.26953125" customWidth="1"/>
    <col min="12" max="12" width="51.54296875" bestFit="1" customWidth="1"/>
  </cols>
  <sheetData>
    <row r="1" spans="1:13" ht="63" customHeight="1">
      <c r="A1" s="432" t="s">
        <v>1291</v>
      </c>
      <c r="B1" s="433"/>
      <c r="C1" s="433"/>
      <c r="D1" s="433"/>
      <c r="E1" s="433"/>
      <c r="F1" s="425"/>
      <c r="G1" s="425"/>
      <c r="H1" s="425"/>
      <c r="I1" s="425"/>
      <c r="J1" s="425"/>
      <c r="K1" s="425"/>
      <c r="L1" s="425"/>
      <c r="M1" s="425"/>
    </row>
    <row r="2" spans="1:13" ht="30" customHeight="1">
      <c r="D2" s="249"/>
      <c r="E2" s="249"/>
      <c r="F2" s="53"/>
    </row>
    <row r="3" spans="1:13" ht="30" customHeight="1">
      <c r="D3" s="249"/>
      <c r="E3" s="249"/>
      <c r="F3" s="248" t="s">
        <v>831</v>
      </c>
      <c r="G3" s="434" t="s">
        <v>1290</v>
      </c>
      <c r="H3" s="425"/>
    </row>
    <row r="4" spans="1:13" ht="30" customHeight="1">
      <c r="D4" s="249"/>
      <c r="E4" s="249"/>
      <c r="F4" s="248" t="s">
        <v>837</v>
      </c>
      <c r="G4" s="434" t="s">
        <v>1289</v>
      </c>
      <c r="H4" s="425"/>
    </row>
    <row r="5" spans="1:13" ht="30" customHeight="1" thickBot="1">
      <c r="D5" s="249"/>
      <c r="E5" s="249"/>
      <c r="F5" s="252" t="s">
        <v>838</v>
      </c>
      <c r="G5" s="421"/>
      <c r="H5" s="422"/>
    </row>
    <row r="6" spans="1:13" ht="30" customHeight="1" thickBot="1">
      <c r="A6" s="250"/>
      <c r="B6" s="250"/>
      <c r="C6" s="250"/>
      <c r="D6" s="251"/>
      <c r="E6" s="247"/>
      <c r="F6" s="248" t="s">
        <v>834</v>
      </c>
      <c r="G6" s="421"/>
      <c r="H6" s="422"/>
      <c r="M6" s="6" t="s">
        <v>1</v>
      </c>
    </row>
    <row r="7" spans="1:13" ht="30" customHeight="1">
      <c r="D7" s="265"/>
      <c r="F7" s="431" t="s">
        <v>835</v>
      </c>
      <c r="G7" s="431"/>
      <c r="H7" s="431"/>
      <c r="I7" s="431"/>
      <c r="J7" s="431"/>
    </row>
    <row r="8" spans="1:13" ht="30" customHeight="1">
      <c r="D8" s="265"/>
      <c r="F8" s="53"/>
    </row>
    <row r="9" spans="1:13" ht="18">
      <c r="A9" s="435" t="s">
        <v>1288</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67"/>
    </row>
    <row r="11" spans="1:13" ht="15">
      <c r="A11" s="429" t="s">
        <v>839</v>
      </c>
      <c r="B11" s="429"/>
      <c r="C11" s="429"/>
      <c r="D11" s="429"/>
      <c r="E11" s="429"/>
      <c r="F11" s="429"/>
      <c r="G11" s="429"/>
      <c r="H11" s="429"/>
      <c r="I11" s="429"/>
      <c r="J11" s="429"/>
      <c r="K11" s="429"/>
      <c r="L11" s="429"/>
      <c r="M11" s="430"/>
    </row>
    <row r="12" spans="1:13" ht="40" customHeight="1" thickBot="1">
      <c r="A12" s="15"/>
      <c r="B12" s="270"/>
      <c r="C12" s="270"/>
      <c r="D12" s="270"/>
      <c r="E12" s="267"/>
      <c r="F12" s="267"/>
      <c r="G12" s="267"/>
      <c r="H12" s="13"/>
      <c r="I12" s="13"/>
      <c r="J12" s="13"/>
      <c r="K12" s="13"/>
      <c r="L12" s="267"/>
    </row>
    <row r="13" spans="1:13" ht="40" customHeight="1" thickBot="1">
      <c r="A13" s="373" t="s">
        <v>294</v>
      </c>
      <c r="B13" s="446" t="s">
        <v>1287</v>
      </c>
      <c r="C13" s="447"/>
      <c r="D13" s="447"/>
      <c r="E13" s="374"/>
      <c r="F13" s="374"/>
      <c r="G13" s="374"/>
      <c r="H13" s="375"/>
      <c r="I13" s="375"/>
      <c r="J13" s="375"/>
      <c r="K13" s="375"/>
      <c r="L13" s="374"/>
    </row>
    <row r="14" spans="1:13" ht="40" customHeight="1" thickBot="1">
      <c r="A14" s="373" t="s">
        <v>288</v>
      </c>
      <c r="B14" s="371" t="s">
        <v>1286</v>
      </c>
      <c r="C14" s="371" t="s">
        <v>1285</v>
      </c>
      <c r="D14" s="371" t="s">
        <v>289</v>
      </c>
      <c r="E14" s="371" t="s">
        <v>290</v>
      </c>
      <c r="F14" s="371" t="s">
        <v>1284</v>
      </c>
      <c r="G14" s="371" t="s">
        <v>1283</v>
      </c>
      <c r="H14" s="372" t="s">
        <v>291</v>
      </c>
      <c r="I14" s="372" t="s">
        <v>292</v>
      </c>
      <c r="J14" s="372" t="s">
        <v>564</v>
      </c>
      <c r="K14" s="372" t="s">
        <v>565</v>
      </c>
      <c r="L14" s="371" t="s">
        <v>1282</v>
      </c>
    </row>
    <row r="15" spans="1:13" ht="40" customHeight="1" thickBot="1">
      <c r="A15" s="448" t="s">
        <v>1281</v>
      </c>
      <c r="B15" s="449"/>
      <c r="C15" s="449"/>
      <c r="D15" s="449"/>
      <c r="E15" s="449"/>
      <c r="F15" s="449"/>
      <c r="G15" s="449"/>
      <c r="H15" s="449"/>
      <c r="I15" s="449"/>
      <c r="J15" s="449"/>
      <c r="K15" s="449"/>
      <c r="L15" s="450"/>
    </row>
    <row r="16" spans="1:13" ht="40" customHeight="1">
      <c r="A16" s="328" t="s">
        <v>1280</v>
      </c>
      <c r="B16" s="322" t="s">
        <v>1279</v>
      </c>
      <c r="C16" s="370"/>
      <c r="D16" s="322">
        <v>1</v>
      </c>
      <c r="E16" s="322" t="s">
        <v>508</v>
      </c>
      <c r="F16" s="370"/>
      <c r="G16" s="368">
        <f t="shared" ref="G16:G37" si="0">F16*1.2</f>
        <v>0</v>
      </c>
      <c r="H16" s="370"/>
      <c r="I16" s="368">
        <f t="shared" ref="I16:I37" si="1">H16*1.2</f>
        <v>0</v>
      </c>
      <c r="J16" s="369">
        <f t="shared" ref="J16:J37" si="2">SUM(H16,F16)</f>
        <v>0</v>
      </c>
      <c r="K16" s="368">
        <f t="shared" ref="K16:K37" si="3">SUM(G16,I16)</f>
        <v>0</v>
      </c>
      <c r="L16" s="367"/>
    </row>
    <row r="17" spans="1:12" ht="40" customHeight="1">
      <c r="A17" s="323" t="s">
        <v>887</v>
      </c>
      <c r="B17" s="364" t="s">
        <v>886</v>
      </c>
      <c r="C17" s="358"/>
      <c r="D17" s="364">
        <v>1</v>
      </c>
      <c r="E17" s="364" t="s">
        <v>508</v>
      </c>
      <c r="F17" s="358"/>
      <c r="G17" s="356">
        <f t="shared" si="0"/>
        <v>0</v>
      </c>
      <c r="H17" s="358"/>
      <c r="I17" s="356">
        <f t="shared" si="1"/>
        <v>0</v>
      </c>
      <c r="J17" s="357">
        <f t="shared" si="2"/>
        <v>0</v>
      </c>
      <c r="K17" s="356">
        <f t="shared" si="3"/>
        <v>0</v>
      </c>
      <c r="L17" s="355"/>
    </row>
    <row r="18" spans="1:12" ht="40" customHeight="1">
      <c r="A18" s="323" t="s">
        <v>1278</v>
      </c>
      <c r="B18" s="364" t="s">
        <v>1277</v>
      </c>
      <c r="C18" s="361"/>
      <c r="D18" s="364">
        <v>1</v>
      </c>
      <c r="E18" s="364" t="s">
        <v>508</v>
      </c>
      <c r="F18" s="361"/>
      <c r="G18" s="356">
        <f t="shared" si="0"/>
        <v>0</v>
      </c>
      <c r="H18" s="361"/>
      <c r="I18" s="356">
        <f t="shared" si="1"/>
        <v>0</v>
      </c>
      <c r="J18" s="357">
        <f t="shared" si="2"/>
        <v>0</v>
      </c>
      <c r="K18" s="356">
        <f t="shared" si="3"/>
        <v>0</v>
      </c>
      <c r="L18" s="360"/>
    </row>
    <row r="19" spans="1:12" ht="40" customHeight="1">
      <c r="A19" s="323" t="s">
        <v>1276</v>
      </c>
      <c r="B19" s="364" t="s">
        <v>1275</v>
      </c>
      <c r="C19" s="358"/>
      <c r="D19" s="364">
        <v>1</v>
      </c>
      <c r="E19" s="364" t="s">
        <v>508</v>
      </c>
      <c r="F19" s="358"/>
      <c r="G19" s="356">
        <f t="shared" si="0"/>
        <v>0</v>
      </c>
      <c r="H19" s="358"/>
      <c r="I19" s="356">
        <f t="shared" si="1"/>
        <v>0</v>
      </c>
      <c r="J19" s="357">
        <f t="shared" si="2"/>
        <v>0</v>
      </c>
      <c r="K19" s="356">
        <f t="shared" si="3"/>
        <v>0</v>
      </c>
      <c r="L19" s="355"/>
    </row>
    <row r="20" spans="1:12" ht="40" customHeight="1">
      <c r="A20" s="323" t="s">
        <v>885</v>
      </c>
      <c r="B20" s="364" t="s">
        <v>884</v>
      </c>
      <c r="C20" s="361"/>
      <c r="D20" s="364">
        <v>1</v>
      </c>
      <c r="E20" s="364" t="s">
        <v>508</v>
      </c>
      <c r="F20" s="361"/>
      <c r="G20" s="356">
        <f t="shared" si="0"/>
        <v>0</v>
      </c>
      <c r="H20" s="361"/>
      <c r="I20" s="356">
        <f t="shared" si="1"/>
        <v>0</v>
      </c>
      <c r="J20" s="357">
        <f t="shared" si="2"/>
        <v>0</v>
      </c>
      <c r="K20" s="356">
        <f t="shared" si="3"/>
        <v>0</v>
      </c>
      <c r="L20" s="360"/>
    </row>
    <row r="21" spans="1:12" ht="40" customHeight="1">
      <c r="A21" s="323" t="s">
        <v>1274</v>
      </c>
      <c r="B21" s="364" t="s">
        <v>1273</v>
      </c>
      <c r="C21" s="358"/>
      <c r="D21" s="364">
        <v>1</v>
      </c>
      <c r="E21" s="364" t="s">
        <v>508</v>
      </c>
      <c r="F21" s="358"/>
      <c r="G21" s="356">
        <f t="shared" si="0"/>
        <v>0</v>
      </c>
      <c r="H21" s="358"/>
      <c r="I21" s="356">
        <f t="shared" si="1"/>
        <v>0</v>
      </c>
      <c r="J21" s="357">
        <f t="shared" si="2"/>
        <v>0</v>
      </c>
      <c r="K21" s="356">
        <f t="shared" si="3"/>
        <v>0</v>
      </c>
      <c r="L21" s="355"/>
    </row>
    <row r="22" spans="1:12" ht="40" customHeight="1">
      <c r="A22" s="323" t="s">
        <v>1272</v>
      </c>
      <c r="B22" s="364" t="s">
        <v>1271</v>
      </c>
      <c r="C22" s="361"/>
      <c r="D22" s="364">
        <v>1</v>
      </c>
      <c r="E22" s="364" t="s">
        <v>508</v>
      </c>
      <c r="F22" s="361"/>
      <c r="G22" s="356">
        <f t="shared" si="0"/>
        <v>0</v>
      </c>
      <c r="H22" s="361"/>
      <c r="I22" s="356">
        <f t="shared" si="1"/>
        <v>0</v>
      </c>
      <c r="J22" s="357">
        <f t="shared" si="2"/>
        <v>0</v>
      </c>
      <c r="K22" s="356">
        <f t="shared" si="3"/>
        <v>0</v>
      </c>
      <c r="L22" s="360"/>
    </row>
    <row r="23" spans="1:12" ht="40" customHeight="1">
      <c r="A23" s="323" t="s">
        <v>883</v>
      </c>
      <c r="B23" s="364" t="s">
        <v>882</v>
      </c>
      <c r="C23" s="358"/>
      <c r="D23" s="364">
        <v>1</v>
      </c>
      <c r="E23" s="364" t="s">
        <v>508</v>
      </c>
      <c r="F23" s="358"/>
      <c r="G23" s="356">
        <f t="shared" si="0"/>
        <v>0</v>
      </c>
      <c r="H23" s="358"/>
      <c r="I23" s="356">
        <f t="shared" si="1"/>
        <v>0</v>
      </c>
      <c r="J23" s="357">
        <f t="shared" si="2"/>
        <v>0</v>
      </c>
      <c r="K23" s="356">
        <f t="shared" si="3"/>
        <v>0</v>
      </c>
      <c r="L23" s="355"/>
    </row>
    <row r="24" spans="1:12" ht="40" customHeight="1">
      <c r="A24" s="323" t="s">
        <v>1270</v>
      </c>
      <c r="B24" s="364" t="s">
        <v>1269</v>
      </c>
      <c r="C24" s="361"/>
      <c r="D24" s="364">
        <v>1</v>
      </c>
      <c r="E24" s="364" t="s">
        <v>508</v>
      </c>
      <c r="F24" s="361"/>
      <c r="G24" s="356">
        <f t="shared" si="0"/>
        <v>0</v>
      </c>
      <c r="H24" s="361"/>
      <c r="I24" s="356">
        <f t="shared" si="1"/>
        <v>0</v>
      </c>
      <c r="J24" s="357">
        <f t="shared" si="2"/>
        <v>0</v>
      </c>
      <c r="K24" s="356">
        <f t="shared" si="3"/>
        <v>0</v>
      </c>
      <c r="L24" s="360"/>
    </row>
    <row r="25" spans="1:12" ht="40" customHeight="1">
      <c r="A25" s="323" t="s">
        <v>1268</v>
      </c>
      <c r="B25" s="364" t="s">
        <v>1267</v>
      </c>
      <c r="C25" s="358"/>
      <c r="D25" s="364">
        <v>1</v>
      </c>
      <c r="E25" s="364" t="s">
        <v>508</v>
      </c>
      <c r="F25" s="358"/>
      <c r="G25" s="356">
        <f t="shared" si="0"/>
        <v>0</v>
      </c>
      <c r="H25" s="358"/>
      <c r="I25" s="356">
        <f t="shared" si="1"/>
        <v>0</v>
      </c>
      <c r="J25" s="357">
        <f t="shared" si="2"/>
        <v>0</v>
      </c>
      <c r="K25" s="356">
        <f t="shared" si="3"/>
        <v>0</v>
      </c>
      <c r="L25" s="355"/>
    </row>
    <row r="26" spans="1:12" ht="40" customHeight="1">
      <c r="A26" s="323" t="s">
        <v>1266</v>
      </c>
      <c r="B26" s="364" t="s">
        <v>1265</v>
      </c>
      <c r="C26" s="361"/>
      <c r="D26" s="364">
        <v>1</v>
      </c>
      <c r="E26" s="364" t="s">
        <v>508</v>
      </c>
      <c r="F26" s="361"/>
      <c r="G26" s="356">
        <f t="shared" si="0"/>
        <v>0</v>
      </c>
      <c r="H26" s="361"/>
      <c r="I26" s="356">
        <f t="shared" si="1"/>
        <v>0</v>
      </c>
      <c r="J26" s="357">
        <f t="shared" si="2"/>
        <v>0</v>
      </c>
      <c r="K26" s="356">
        <f t="shared" si="3"/>
        <v>0</v>
      </c>
      <c r="L26" s="360"/>
    </row>
    <row r="27" spans="1:12" ht="40" customHeight="1">
      <c r="A27" s="323" t="s">
        <v>1264</v>
      </c>
      <c r="B27" s="364" t="s">
        <v>1263</v>
      </c>
      <c r="C27" s="358"/>
      <c r="D27" s="364">
        <v>1</v>
      </c>
      <c r="E27" s="364" t="s">
        <v>508</v>
      </c>
      <c r="F27" s="358"/>
      <c r="G27" s="356">
        <f t="shared" si="0"/>
        <v>0</v>
      </c>
      <c r="H27" s="358"/>
      <c r="I27" s="356">
        <f t="shared" si="1"/>
        <v>0</v>
      </c>
      <c r="J27" s="357">
        <f t="shared" si="2"/>
        <v>0</v>
      </c>
      <c r="K27" s="356">
        <f t="shared" si="3"/>
        <v>0</v>
      </c>
      <c r="L27" s="355"/>
    </row>
    <row r="28" spans="1:12" ht="40" customHeight="1">
      <c r="A28" s="323" t="s">
        <v>1262</v>
      </c>
      <c r="B28" s="364" t="s">
        <v>1261</v>
      </c>
      <c r="C28" s="361"/>
      <c r="D28" s="364">
        <v>1</v>
      </c>
      <c r="E28" s="364" t="s">
        <v>508</v>
      </c>
      <c r="F28" s="361"/>
      <c r="G28" s="356">
        <f t="shared" si="0"/>
        <v>0</v>
      </c>
      <c r="H28" s="361"/>
      <c r="I28" s="356">
        <f t="shared" si="1"/>
        <v>0</v>
      </c>
      <c r="J28" s="357">
        <f t="shared" si="2"/>
        <v>0</v>
      </c>
      <c r="K28" s="356">
        <f t="shared" si="3"/>
        <v>0</v>
      </c>
      <c r="L28" s="360"/>
    </row>
    <row r="29" spans="1:12" ht="40" customHeight="1">
      <c r="A29" s="323" t="s">
        <v>1260</v>
      </c>
      <c r="B29" s="364" t="s">
        <v>1259</v>
      </c>
      <c r="C29" s="358"/>
      <c r="D29" s="364">
        <v>1</v>
      </c>
      <c r="E29" s="364" t="s">
        <v>508</v>
      </c>
      <c r="F29" s="358"/>
      <c r="G29" s="356">
        <f t="shared" si="0"/>
        <v>0</v>
      </c>
      <c r="H29" s="358"/>
      <c r="I29" s="356">
        <f t="shared" si="1"/>
        <v>0</v>
      </c>
      <c r="J29" s="357">
        <f t="shared" si="2"/>
        <v>0</v>
      </c>
      <c r="K29" s="356">
        <f t="shared" si="3"/>
        <v>0</v>
      </c>
      <c r="L29" s="355"/>
    </row>
    <row r="30" spans="1:12" ht="40" customHeight="1">
      <c r="A30" s="323" t="s">
        <v>1258</v>
      </c>
      <c r="B30" s="364" t="s">
        <v>1257</v>
      </c>
      <c r="C30" s="361"/>
      <c r="D30" s="364">
        <v>1</v>
      </c>
      <c r="E30" s="364" t="s">
        <v>508</v>
      </c>
      <c r="F30" s="361"/>
      <c r="G30" s="356">
        <f t="shared" si="0"/>
        <v>0</v>
      </c>
      <c r="H30" s="361"/>
      <c r="I30" s="356">
        <f t="shared" si="1"/>
        <v>0</v>
      </c>
      <c r="J30" s="357">
        <f t="shared" si="2"/>
        <v>0</v>
      </c>
      <c r="K30" s="356">
        <f t="shared" si="3"/>
        <v>0</v>
      </c>
      <c r="L30" s="360"/>
    </row>
    <row r="31" spans="1:12" ht="40" customHeight="1">
      <c r="A31" s="323" t="s">
        <v>1256</v>
      </c>
      <c r="B31" s="364" t="s">
        <v>1255</v>
      </c>
      <c r="C31" s="358"/>
      <c r="D31" s="364">
        <v>1</v>
      </c>
      <c r="E31" s="364" t="s">
        <v>508</v>
      </c>
      <c r="F31" s="358"/>
      <c r="G31" s="356">
        <f t="shared" si="0"/>
        <v>0</v>
      </c>
      <c r="H31" s="358"/>
      <c r="I31" s="356">
        <f t="shared" si="1"/>
        <v>0</v>
      </c>
      <c r="J31" s="357">
        <f t="shared" si="2"/>
        <v>0</v>
      </c>
      <c r="K31" s="356">
        <f t="shared" si="3"/>
        <v>0</v>
      </c>
      <c r="L31" s="355"/>
    </row>
    <row r="32" spans="1:12" ht="40" customHeight="1">
      <c r="A32" s="323" t="s">
        <v>1254</v>
      </c>
      <c r="B32" s="364" t="s">
        <v>1253</v>
      </c>
      <c r="C32" s="361"/>
      <c r="D32" s="364">
        <v>1</v>
      </c>
      <c r="E32" s="364" t="s">
        <v>508</v>
      </c>
      <c r="F32" s="361"/>
      <c r="G32" s="356">
        <f t="shared" si="0"/>
        <v>0</v>
      </c>
      <c r="H32" s="361"/>
      <c r="I32" s="356">
        <f t="shared" si="1"/>
        <v>0</v>
      </c>
      <c r="J32" s="357">
        <f t="shared" si="2"/>
        <v>0</v>
      </c>
      <c r="K32" s="356">
        <f t="shared" si="3"/>
        <v>0</v>
      </c>
      <c r="L32" s="360"/>
    </row>
    <row r="33" spans="1:12" ht="40" customHeight="1">
      <c r="A33" s="323" t="s">
        <v>1252</v>
      </c>
      <c r="B33" s="364" t="s">
        <v>1251</v>
      </c>
      <c r="C33" s="358"/>
      <c r="D33" s="364">
        <v>1</v>
      </c>
      <c r="E33" s="364" t="s">
        <v>508</v>
      </c>
      <c r="F33" s="358"/>
      <c r="G33" s="356">
        <f t="shared" si="0"/>
        <v>0</v>
      </c>
      <c r="H33" s="358"/>
      <c r="I33" s="356">
        <f t="shared" si="1"/>
        <v>0</v>
      </c>
      <c r="J33" s="357">
        <f t="shared" si="2"/>
        <v>0</v>
      </c>
      <c r="K33" s="356">
        <f t="shared" si="3"/>
        <v>0</v>
      </c>
      <c r="L33" s="355"/>
    </row>
    <row r="34" spans="1:12" ht="40" customHeight="1">
      <c r="A34" s="323" t="s">
        <v>1250</v>
      </c>
      <c r="B34" s="364" t="s">
        <v>1249</v>
      </c>
      <c r="C34" s="361"/>
      <c r="D34" s="364">
        <v>1</v>
      </c>
      <c r="E34" s="364" t="s">
        <v>508</v>
      </c>
      <c r="F34" s="361"/>
      <c r="G34" s="356">
        <f t="shared" si="0"/>
        <v>0</v>
      </c>
      <c r="H34" s="361"/>
      <c r="I34" s="356">
        <f t="shared" si="1"/>
        <v>0</v>
      </c>
      <c r="J34" s="357">
        <f t="shared" si="2"/>
        <v>0</v>
      </c>
      <c r="K34" s="356">
        <f t="shared" si="3"/>
        <v>0</v>
      </c>
      <c r="L34" s="360"/>
    </row>
    <row r="35" spans="1:12" ht="40" customHeight="1">
      <c r="A35" s="323" t="s">
        <v>1248</v>
      </c>
      <c r="B35" s="364" t="s">
        <v>1247</v>
      </c>
      <c r="C35" s="358"/>
      <c r="D35" s="364">
        <v>1</v>
      </c>
      <c r="E35" s="364" t="s">
        <v>508</v>
      </c>
      <c r="F35" s="358"/>
      <c r="G35" s="356">
        <f t="shared" si="0"/>
        <v>0</v>
      </c>
      <c r="H35" s="358"/>
      <c r="I35" s="356">
        <f t="shared" si="1"/>
        <v>0</v>
      </c>
      <c r="J35" s="357">
        <f t="shared" si="2"/>
        <v>0</v>
      </c>
      <c r="K35" s="356">
        <f t="shared" si="3"/>
        <v>0</v>
      </c>
      <c r="L35" s="355"/>
    </row>
    <row r="36" spans="1:12" ht="40" customHeight="1">
      <c r="A36" s="323" t="s">
        <v>1246</v>
      </c>
      <c r="B36" s="364" t="s">
        <v>1245</v>
      </c>
      <c r="C36" s="361"/>
      <c r="D36" s="364">
        <v>1</v>
      </c>
      <c r="E36" s="364" t="s">
        <v>508</v>
      </c>
      <c r="F36" s="361"/>
      <c r="G36" s="356">
        <f t="shared" si="0"/>
        <v>0</v>
      </c>
      <c r="H36" s="361"/>
      <c r="I36" s="356">
        <f t="shared" si="1"/>
        <v>0</v>
      </c>
      <c r="J36" s="357">
        <f t="shared" si="2"/>
        <v>0</v>
      </c>
      <c r="K36" s="356">
        <f t="shared" si="3"/>
        <v>0</v>
      </c>
      <c r="L36" s="360"/>
    </row>
    <row r="37" spans="1:12" ht="40" customHeight="1">
      <c r="A37" s="323" t="s">
        <v>881</v>
      </c>
      <c r="B37" s="364" t="s">
        <v>880</v>
      </c>
      <c r="C37" s="358"/>
      <c r="D37" s="364">
        <v>1</v>
      </c>
      <c r="E37" s="364" t="s">
        <v>508</v>
      </c>
      <c r="F37" s="358"/>
      <c r="G37" s="356">
        <f t="shared" si="0"/>
        <v>0</v>
      </c>
      <c r="H37" s="358"/>
      <c r="I37" s="356">
        <f t="shared" si="1"/>
        <v>0</v>
      </c>
      <c r="J37" s="357">
        <f t="shared" si="2"/>
        <v>0</v>
      </c>
      <c r="K37" s="356">
        <f t="shared" si="3"/>
        <v>0</v>
      </c>
      <c r="L37" s="355"/>
    </row>
    <row r="38" spans="1:12" ht="40" customHeight="1">
      <c r="A38" s="440" t="s">
        <v>1244</v>
      </c>
      <c r="B38" s="441" t="s">
        <v>1243</v>
      </c>
      <c r="C38" s="441"/>
      <c r="D38" s="441"/>
      <c r="E38" s="441"/>
      <c r="F38" s="441"/>
      <c r="G38" s="441"/>
      <c r="H38" s="441"/>
      <c r="I38" s="441"/>
      <c r="J38" s="441"/>
      <c r="K38" s="441"/>
      <c r="L38" s="442"/>
    </row>
    <row r="39" spans="1:12" ht="40" customHeight="1">
      <c r="A39" s="323" t="s">
        <v>1242</v>
      </c>
      <c r="B39" s="364" t="s">
        <v>1241</v>
      </c>
      <c r="C39" s="361"/>
      <c r="D39" s="364">
        <v>1</v>
      </c>
      <c r="E39" s="364" t="s">
        <v>508</v>
      </c>
      <c r="F39" s="361"/>
      <c r="G39" s="356">
        <f t="shared" ref="G39:G71" si="4">F39*1.2</f>
        <v>0</v>
      </c>
      <c r="H39" s="361"/>
      <c r="I39" s="356">
        <f t="shared" ref="I39:I71" si="5">H39*1.2</f>
        <v>0</v>
      </c>
      <c r="J39" s="357">
        <f t="shared" ref="J39:J71" si="6">SUM(H39,F39)</f>
        <v>0</v>
      </c>
      <c r="K39" s="356">
        <f t="shared" ref="K39:K71" si="7">SUM(G39,I39)</f>
        <v>0</v>
      </c>
      <c r="L39" s="360"/>
    </row>
    <row r="40" spans="1:12" ht="40" customHeight="1">
      <c r="A40" s="323" t="s">
        <v>1240</v>
      </c>
      <c r="B40" s="364" t="s">
        <v>1239</v>
      </c>
      <c r="C40" s="358"/>
      <c r="D40" s="364">
        <v>1</v>
      </c>
      <c r="E40" s="364" t="s">
        <v>508</v>
      </c>
      <c r="F40" s="358"/>
      <c r="G40" s="356">
        <f t="shared" si="4"/>
        <v>0</v>
      </c>
      <c r="H40" s="358"/>
      <c r="I40" s="356">
        <f t="shared" si="5"/>
        <v>0</v>
      </c>
      <c r="J40" s="357">
        <f t="shared" si="6"/>
        <v>0</v>
      </c>
      <c r="K40" s="356">
        <f t="shared" si="7"/>
        <v>0</v>
      </c>
      <c r="L40" s="355"/>
    </row>
    <row r="41" spans="1:12" ht="40" customHeight="1">
      <c r="A41" s="323" t="s">
        <v>1238</v>
      </c>
      <c r="B41" s="364" t="s">
        <v>1237</v>
      </c>
      <c r="C41" s="361"/>
      <c r="D41" s="364">
        <v>1</v>
      </c>
      <c r="E41" s="364" t="s">
        <v>508</v>
      </c>
      <c r="F41" s="361"/>
      <c r="G41" s="356">
        <f t="shared" si="4"/>
        <v>0</v>
      </c>
      <c r="H41" s="361"/>
      <c r="I41" s="356">
        <f t="shared" si="5"/>
        <v>0</v>
      </c>
      <c r="J41" s="357">
        <f t="shared" si="6"/>
        <v>0</v>
      </c>
      <c r="K41" s="356">
        <f t="shared" si="7"/>
        <v>0</v>
      </c>
      <c r="L41" s="360"/>
    </row>
    <row r="42" spans="1:12" ht="40" customHeight="1">
      <c r="A42" s="323" t="s">
        <v>879</v>
      </c>
      <c r="B42" s="366" t="s">
        <v>878</v>
      </c>
      <c r="C42" s="358"/>
      <c r="D42" s="364">
        <v>1</v>
      </c>
      <c r="E42" s="364" t="s">
        <v>508</v>
      </c>
      <c r="F42" s="358"/>
      <c r="G42" s="356">
        <f t="shared" si="4"/>
        <v>0</v>
      </c>
      <c r="H42" s="358"/>
      <c r="I42" s="356">
        <f t="shared" si="5"/>
        <v>0</v>
      </c>
      <c r="J42" s="357">
        <f t="shared" si="6"/>
        <v>0</v>
      </c>
      <c r="K42" s="356">
        <f t="shared" si="7"/>
        <v>0</v>
      </c>
      <c r="L42" s="355"/>
    </row>
    <row r="43" spans="1:12" ht="40" customHeight="1">
      <c r="A43" s="323" t="s">
        <v>1236</v>
      </c>
      <c r="B43" s="366" t="s">
        <v>1235</v>
      </c>
      <c r="C43" s="361"/>
      <c r="D43" s="364">
        <v>1</v>
      </c>
      <c r="E43" s="364" t="s">
        <v>508</v>
      </c>
      <c r="F43" s="361"/>
      <c r="G43" s="356">
        <f t="shared" si="4"/>
        <v>0</v>
      </c>
      <c r="H43" s="361"/>
      <c r="I43" s="356">
        <f t="shared" si="5"/>
        <v>0</v>
      </c>
      <c r="J43" s="357">
        <f t="shared" si="6"/>
        <v>0</v>
      </c>
      <c r="K43" s="356">
        <f t="shared" si="7"/>
        <v>0</v>
      </c>
      <c r="L43" s="360"/>
    </row>
    <row r="44" spans="1:12" ht="40" customHeight="1">
      <c r="A44" s="323" t="s">
        <v>1234</v>
      </c>
      <c r="B44" s="366" t="s">
        <v>1233</v>
      </c>
      <c r="C44" s="358"/>
      <c r="D44" s="364">
        <v>1</v>
      </c>
      <c r="E44" s="364" t="s">
        <v>508</v>
      </c>
      <c r="F44" s="358"/>
      <c r="G44" s="356">
        <f t="shared" si="4"/>
        <v>0</v>
      </c>
      <c r="H44" s="358"/>
      <c r="I44" s="356">
        <f t="shared" si="5"/>
        <v>0</v>
      </c>
      <c r="J44" s="357">
        <f t="shared" si="6"/>
        <v>0</v>
      </c>
      <c r="K44" s="356">
        <f t="shared" si="7"/>
        <v>0</v>
      </c>
      <c r="L44" s="355"/>
    </row>
    <row r="45" spans="1:12" ht="40" customHeight="1">
      <c r="A45" s="323" t="s">
        <v>1232</v>
      </c>
      <c r="B45" s="366" t="s">
        <v>1231</v>
      </c>
      <c r="C45" s="361"/>
      <c r="D45" s="364">
        <v>1</v>
      </c>
      <c r="E45" s="364" t="s">
        <v>508</v>
      </c>
      <c r="F45" s="361"/>
      <c r="G45" s="356">
        <f t="shared" si="4"/>
        <v>0</v>
      </c>
      <c r="H45" s="361"/>
      <c r="I45" s="356">
        <f t="shared" si="5"/>
        <v>0</v>
      </c>
      <c r="J45" s="357">
        <f t="shared" si="6"/>
        <v>0</v>
      </c>
      <c r="K45" s="356">
        <f t="shared" si="7"/>
        <v>0</v>
      </c>
      <c r="L45" s="360"/>
    </row>
    <row r="46" spans="1:12" ht="40" customHeight="1">
      <c r="A46" s="323" t="s">
        <v>1230</v>
      </c>
      <c r="B46" s="366" t="s">
        <v>1229</v>
      </c>
      <c r="C46" s="358"/>
      <c r="D46" s="364">
        <v>1</v>
      </c>
      <c r="E46" s="364" t="s">
        <v>508</v>
      </c>
      <c r="F46" s="358"/>
      <c r="G46" s="356">
        <f t="shared" si="4"/>
        <v>0</v>
      </c>
      <c r="H46" s="358"/>
      <c r="I46" s="356">
        <f t="shared" si="5"/>
        <v>0</v>
      </c>
      <c r="J46" s="357">
        <f t="shared" si="6"/>
        <v>0</v>
      </c>
      <c r="K46" s="356">
        <f t="shared" si="7"/>
        <v>0</v>
      </c>
      <c r="L46" s="355"/>
    </row>
    <row r="47" spans="1:12" ht="40" customHeight="1">
      <c r="A47" s="323" t="s">
        <v>1228</v>
      </c>
      <c r="B47" s="366" t="s">
        <v>1227</v>
      </c>
      <c r="C47" s="361"/>
      <c r="D47" s="364">
        <v>1</v>
      </c>
      <c r="E47" s="364" t="s">
        <v>508</v>
      </c>
      <c r="F47" s="361"/>
      <c r="G47" s="356">
        <f t="shared" si="4"/>
        <v>0</v>
      </c>
      <c r="H47" s="361"/>
      <c r="I47" s="356">
        <f t="shared" si="5"/>
        <v>0</v>
      </c>
      <c r="J47" s="357">
        <f t="shared" si="6"/>
        <v>0</v>
      </c>
      <c r="K47" s="356">
        <f t="shared" si="7"/>
        <v>0</v>
      </c>
      <c r="L47" s="360"/>
    </row>
    <row r="48" spans="1:12" ht="40" customHeight="1">
      <c r="A48" s="323" t="s">
        <v>1226</v>
      </c>
      <c r="B48" s="366" t="s">
        <v>1225</v>
      </c>
      <c r="C48" s="358"/>
      <c r="D48" s="364">
        <v>1</v>
      </c>
      <c r="E48" s="364" t="s">
        <v>508</v>
      </c>
      <c r="F48" s="358"/>
      <c r="G48" s="356">
        <f t="shared" si="4"/>
        <v>0</v>
      </c>
      <c r="H48" s="358"/>
      <c r="I48" s="356">
        <f t="shared" si="5"/>
        <v>0</v>
      </c>
      <c r="J48" s="357">
        <f t="shared" si="6"/>
        <v>0</v>
      </c>
      <c r="K48" s="356">
        <f t="shared" si="7"/>
        <v>0</v>
      </c>
      <c r="L48" s="355"/>
    </row>
    <row r="49" spans="1:12" ht="40" customHeight="1">
      <c r="A49" s="323" t="s">
        <v>1224</v>
      </c>
      <c r="B49" s="366" t="s">
        <v>1223</v>
      </c>
      <c r="C49" s="361"/>
      <c r="D49" s="364">
        <v>1</v>
      </c>
      <c r="E49" s="364" t="s">
        <v>508</v>
      </c>
      <c r="F49" s="361"/>
      <c r="G49" s="356">
        <f t="shared" si="4"/>
        <v>0</v>
      </c>
      <c r="H49" s="361"/>
      <c r="I49" s="356">
        <f t="shared" si="5"/>
        <v>0</v>
      </c>
      <c r="J49" s="357">
        <f t="shared" si="6"/>
        <v>0</v>
      </c>
      <c r="K49" s="356">
        <f t="shared" si="7"/>
        <v>0</v>
      </c>
      <c r="L49" s="360"/>
    </row>
    <row r="50" spans="1:12" ht="40" customHeight="1">
      <c r="A50" s="323" t="s">
        <v>1222</v>
      </c>
      <c r="B50" s="366" t="s">
        <v>1221</v>
      </c>
      <c r="C50" s="358"/>
      <c r="D50" s="364">
        <v>1</v>
      </c>
      <c r="E50" s="364" t="s">
        <v>508</v>
      </c>
      <c r="F50" s="358"/>
      <c r="G50" s="356">
        <f t="shared" si="4"/>
        <v>0</v>
      </c>
      <c r="H50" s="358"/>
      <c r="I50" s="356">
        <f t="shared" si="5"/>
        <v>0</v>
      </c>
      <c r="J50" s="357">
        <f t="shared" si="6"/>
        <v>0</v>
      </c>
      <c r="K50" s="356">
        <f t="shared" si="7"/>
        <v>0</v>
      </c>
      <c r="L50" s="355"/>
    </row>
    <row r="51" spans="1:12" ht="40" customHeight="1">
      <c r="A51" s="323" t="s">
        <v>1220</v>
      </c>
      <c r="B51" s="366" t="s">
        <v>1219</v>
      </c>
      <c r="C51" s="361"/>
      <c r="D51" s="364">
        <v>1</v>
      </c>
      <c r="E51" s="364" t="s">
        <v>508</v>
      </c>
      <c r="F51" s="361"/>
      <c r="G51" s="356">
        <f t="shared" si="4"/>
        <v>0</v>
      </c>
      <c r="H51" s="361"/>
      <c r="I51" s="356">
        <f t="shared" si="5"/>
        <v>0</v>
      </c>
      <c r="J51" s="357">
        <f t="shared" si="6"/>
        <v>0</v>
      </c>
      <c r="K51" s="356">
        <f t="shared" si="7"/>
        <v>0</v>
      </c>
      <c r="L51" s="360"/>
    </row>
    <row r="52" spans="1:12" ht="40" customHeight="1">
      <c r="A52" s="323" t="s">
        <v>877</v>
      </c>
      <c r="B52" s="366" t="s">
        <v>1218</v>
      </c>
      <c r="C52" s="358"/>
      <c r="D52" s="364">
        <v>1</v>
      </c>
      <c r="E52" s="364" t="s">
        <v>508</v>
      </c>
      <c r="F52" s="358"/>
      <c r="G52" s="356">
        <f t="shared" si="4"/>
        <v>0</v>
      </c>
      <c r="H52" s="358"/>
      <c r="I52" s="356">
        <f t="shared" si="5"/>
        <v>0</v>
      </c>
      <c r="J52" s="357">
        <f t="shared" si="6"/>
        <v>0</v>
      </c>
      <c r="K52" s="356">
        <f t="shared" si="7"/>
        <v>0</v>
      </c>
      <c r="L52" s="355"/>
    </row>
    <row r="53" spans="1:12" ht="40" customHeight="1">
      <c r="A53" s="323" t="s">
        <v>1217</v>
      </c>
      <c r="B53" s="366" t="s">
        <v>1216</v>
      </c>
      <c r="C53" s="361"/>
      <c r="D53" s="364">
        <v>1</v>
      </c>
      <c r="E53" s="364" t="s">
        <v>508</v>
      </c>
      <c r="F53" s="361"/>
      <c r="G53" s="356">
        <f t="shared" si="4"/>
        <v>0</v>
      </c>
      <c r="H53" s="361"/>
      <c r="I53" s="356">
        <f t="shared" si="5"/>
        <v>0</v>
      </c>
      <c r="J53" s="357">
        <f t="shared" si="6"/>
        <v>0</v>
      </c>
      <c r="K53" s="356">
        <f t="shared" si="7"/>
        <v>0</v>
      </c>
      <c r="L53" s="360"/>
    </row>
    <row r="54" spans="1:12" ht="40" customHeight="1">
      <c r="A54" s="323" t="s">
        <v>1215</v>
      </c>
      <c r="B54" s="366" t="s">
        <v>1213</v>
      </c>
      <c r="C54" s="358"/>
      <c r="D54" s="364">
        <v>1</v>
      </c>
      <c r="E54" s="364" t="s">
        <v>508</v>
      </c>
      <c r="F54" s="358"/>
      <c r="G54" s="356">
        <f t="shared" si="4"/>
        <v>0</v>
      </c>
      <c r="H54" s="358"/>
      <c r="I54" s="356">
        <f t="shared" si="5"/>
        <v>0</v>
      </c>
      <c r="J54" s="357">
        <f t="shared" si="6"/>
        <v>0</v>
      </c>
      <c r="K54" s="356">
        <f t="shared" si="7"/>
        <v>0</v>
      </c>
      <c r="L54" s="355"/>
    </row>
    <row r="55" spans="1:12" ht="40" customHeight="1">
      <c r="A55" s="323" t="s">
        <v>1214</v>
      </c>
      <c r="B55" s="366" t="s">
        <v>1213</v>
      </c>
      <c r="C55" s="361"/>
      <c r="D55" s="364">
        <v>1</v>
      </c>
      <c r="E55" s="364" t="s">
        <v>508</v>
      </c>
      <c r="F55" s="361"/>
      <c r="G55" s="356">
        <f t="shared" si="4"/>
        <v>0</v>
      </c>
      <c r="H55" s="361"/>
      <c r="I55" s="356">
        <f t="shared" si="5"/>
        <v>0</v>
      </c>
      <c r="J55" s="357">
        <f t="shared" si="6"/>
        <v>0</v>
      </c>
      <c r="K55" s="356">
        <f t="shared" si="7"/>
        <v>0</v>
      </c>
      <c r="L55" s="360"/>
    </row>
    <row r="56" spans="1:12" ht="40" customHeight="1">
      <c r="A56" s="323" t="s">
        <v>1212</v>
      </c>
      <c r="B56" s="366" t="s">
        <v>1211</v>
      </c>
      <c r="C56" s="358"/>
      <c r="D56" s="364">
        <v>1</v>
      </c>
      <c r="E56" s="364" t="s">
        <v>508</v>
      </c>
      <c r="F56" s="358"/>
      <c r="G56" s="356">
        <f t="shared" si="4"/>
        <v>0</v>
      </c>
      <c r="H56" s="358"/>
      <c r="I56" s="356">
        <f t="shared" si="5"/>
        <v>0</v>
      </c>
      <c r="J56" s="357">
        <f t="shared" si="6"/>
        <v>0</v>
      </c>
      <c r="K56" s="356">
        <f t="shared" si="7"/>
        <v>0</v>
      </c>
      <c r="L56" s="355"/>
    </row>
    <row r="57" spans="1:12" ht="40" customHeight="1">
      <c r="A57" s="323" t="s">
        <v>1210</v>
      </c>
      <c r="B57" s="364" t="s">
        <v>1209</v>
      </c>
      <c r="C57" s="361"/>
      <c r="D57" s="364">
        <v>1</v>
      </c>
      <c r="E57" s="364" t="s">
        <v>508</v>
      </c>
      <c r="F57" s="361"/>
      <c r="G57" s="356">
        <f t="shared" si="4"/>
        <v>0</v>
      </c>
      <c r="H57" s="361"/>
      <c r="I57" s="356">
        <f t="shared" si="5"/>
        <v>0</v>
      </c>
      <c r="J57" s="357">
        <f t="shared" si="6"/>
        <v>0</v>
      </c>
      <c r="K57" s="356">
        <f t="shared" si="7"/>
        <v>0</v>
      </c>
      <c r="L57" s="360"/>
    </row>
    <row r="58" spans="1:12" ht="40" customHeight="1">
      <c r="A58" s="323" t="s">
        <v>1208</v>
      </c>
      <c r="B58" s="365" t="s">
        <v>1207</v>
      </c>
      <c r="C58" s="358"/>
      <c r="D58" s="364">
        <v>1</v>
      </c>
      <c r="E58" s="364" t="s">
        <v>508</v>
      </c>
      <c r="F58" s="358"/>
      <c r="G58" s="356">
        <f t="shared" si="4"/>
        <v>0</v>
      </c>
      <c r="H58" s="358"/>
      <c r="I58" s="356">
        <f t="shared" si="5"/>
        <v>0</v>
      </c>
      <c r="J58" s="357">
        <f t="shared" si="6"/>
        <v>0</v>
      </c>
      <c r="K58" s="356">
        <f t="shared" si="7"/>
        <v>0</v>
      </c>
      <c r="L58" s="355"/>
    </row>
    <row r="59" spans="1:12" ht="40" customHeight="1">
      <c r="A59" s="323" t="s">
        <v>1206</v>
      </c>
      <c r="B59" s="365" t="s">
        <v>1205</v>
      </c>
      <c r="C59" s="361"/>
      <c r="D59" s="364">
        <v>1</v>
      </c>
      <c r="E59" s="364" t="s">
        <v>508</v>
      </c>
      <c r="F59" s="361"/>
      <c r="G59" s="356">
        <f t="shared" si="4"/>
        <v>0</v>
      </c>
      <c r="H59" s="361"/>
      <c r="I59" s="356">
        <f t="shared" si="5"/>
        <v>0</v>
      </c>
      <c r="J59" s="357">
        <f t="shared" si="6"/>
        <v>0</v>
      </c>
      <c r="K59" s="356">
        <f t="shared" si="7"/>
        <v>0</v>
      </c>
      <c r="L59" s="360"/>
    </row>
    <row r="60" spans="1:12" ht="40" customHeight="1">
      <c r="A60" s="323" t="s">
        <v>1204</v>
      </c>
      <c r="B60" s="365" t="s">
        <v>1203</v>
      </c>
      <c r="C60" s="358"/>
      <c r="D60" s="364">
        <v>1</v>
      </c>
      <c r="E60" s="364" t="s">
        <v>508</v>
      </c>
      <c r="F60" s="358"/>
      <c r="G60" s="356">
        <f t="shared" si="4"/>
        <v>0</v>
      </c>
      <c r="H60" s="358"/>
      <c r="I60" s="356">
        <f t="shared" si="5"/>
        <v>0</v>
      </c>
      <c r="J60" s="357">
        <f t="shared" si="6"/>
        <v>0</v>
      </c>
      <c r="K60" s="356">
        <f t="shared" si="7"/>
        <v>0</v>
      </c>
      <c r="L60" s="355"/>
    </row>
    <row r="61" spans="1:12" ht="40" customHeight="1">
      <c r="A61" s="323" t="s">
        <v>1202</v>
      </c>
      <c r="B61" s="365" t="s">
        <v>1201</v>
      </c>
      <c r="C61" s="361"/>
      <c r="D61" s="364">
        <v>1</v>
      </c>
      <c r="E61" s="364" t="s">
        <v>508</v>
      </c>
      <c r="F61" s="361"/>
      <c r="G61" s="356">
        <f t="shared" si="4"/>
        <v>0</v>
      </c>
      <c r="H61" s="361"/>
      <c r="I61" s="356">
        <f t="shared" si="5"/>
        <v>0</v>
      </c>
      <c r="J61" s="357">
        <f t="shared" si="6"/>
        <v>0</v>
      </c>
      <c r="K61" s="356">
        <f t="shared" si="7"/>
        <v>0</v>
      </c>
      <c r="L61" s="360"/>
    </row>
    <row r="62" spans="1:12" ht="40" customHeight="1">
      <c r="A62" s="323" t="s">
        <v>1200</v>
      </c>
      <c r="B62" s="365" t="s">
        <v>1199</v>
      </c>
      <c r="C62" s="358"/>
      <c r="D62" s="364">
        <v>1</v>
      </c>
      <c r="E62" s="364" t="s">
        <v>508</v>
      </c>
      <c r="F62" s="358"/>
      <c r="G62" s="356">
        <f t="shared" si="4"/>
        <v>0</v>
      </c>
      <c r="H62" s="358"/>
      <c r="I62" s="356">
        <f t="shared" si="5"/>
        <v>0</v>
      </c>
      <c r="J62" s="357">
        <f t="shared" si="6"/>
        <v>0</v>
      </c>
      <c r="K62" s="356">
        <f t="shared" si="7"/>
        <v>0</v>
      </c>
      <c r="L62" s="355"/>
    </row>
    <row r="63" spans="1:12" ht="40" customHeight="1">
      <c r="A63" s="323" t="s">
        <v>1198</v>
      </c>
      <c r="B63" s="365" t="s">
        <v>1197</v>
      </c>
      <c r="C63" s="361"/>
      <c r="D63" s="364">
        <v>1</v>
      </c>
      <c r="E63" s="364" t="s">
        <v>508</v>
      </c>
      <c r="F63" s="361"/>
      <c r="G63" s="356">
        <f t="shared" si="4"/>
        <v>0</v>
      </c>
      <c r="H63" s="361"/>
      <c r="I63" s="356">
        <f t="shared" si="5"/>
        <v>0</v>
      </c>
      <c r="J63" s="357">
        <f t="shared" si="6"/>
        <v>0</v>
      </c>
      <c r="K63" s="356">
        <f t="shared" si="7"/>
        <v>0</v>
      </c>
      <c r="L63" s="360"/>
    </row>
    <row r="64" spans="1:12" ht="40" customHeight="1">
      <c r="A64" s="323" t="s">
        <v>1196</v>
      </c>
      <c r="B64" s="365" t="s">
        <v>1195</v>
      </c>
      <c r="C64" s="358"/>
      <c r="D64" s="364">
        <v>1</v>
      </c>
      <c r="E64" s="364" t="s">
        <v>508</v>
      </c>
      <c r="F64" s="358"/>
      <c r="G64" s="356">
        <f t="shared" si="4"/>
        <v>0</v>
      </c>
      <c r="H64" s="358"/>
      <c r="I64" s="356">
        <f t="shared" si="5"/>
        <v>0</v>
      </c>
      <c r="J64" s="357">
        <f t="shared" si="6"/>
        <v>0</v>
      </c>
      <c r="K64" s="356">
        <f t="shared" si="7"/>
        <v>0</v>
      </c>
      <c r="L64" s="355"/>
    </row>
    <row r="65" spans="1:12" ht="40" customHeight="1">
      <c r="A65" s="323" t="s">
        <v>1194</v>
      </c>
      <c r="B65" s="365" t="s">
        <v>1193</v>
      </c>
      <c r="C65" s="361"/>
      <c r="D65" s="364">
        <v>1</v>
      </c>
      <c r="E65" s="364" t="s">
        <v>508</v>
      </c>
      <c r="F65" s="361"/>
      <c r="G65" s="356">
        <f t="shared" si="4"/>
        <v>0</v>
      </c>
      <c r="H65" s="361"/>
      <c r="I65" s="356">
        <f t="shared" si="5"/>
        <v>0</v>
      </c>
      <c r="J65" s="357">
        <f t="shared" si="6"/>
        <v>0</v>
      </c>
      <c r="K65" s="356">
        <f t="shared" si="7"/>
        <v>0</v>
      </c>
      <c r="L65" s="360"/>
    </row>
    <row r="66" spans="1:12" ht="40" customHeight="1">
      <c r="A66" s="323" t="s">
        <v>1192</v>
      </c>
      <c r="B66" s="365" t="s">
        <v>1191</v>
      </c>
      <c r="C66" s="358"/>
      <c r="D66" s="364">
        <v>1</v>
      </c>
      <c r="E66" s="364" t="s">
        <v>508</v>
      </c>
      <c r="F66" s="358"/>
      <c r="G66" s="356">
        <f t="shared" si="4"/>
        <v>0</v>
      </c>
      <c r="H66" s="358"/>
      <c r="I66" s="356">
        <f t="shared" si="5"/>
        <v>0</v>
      </c>
      <c r="J66" s="357">
        <f t="shared" si="6"/>
        <v>0</v>
      </c>
      <c r="K66" s="356">
        <f t="shared" si="7"/>
        <v>0</v>
      </c>
      <c r="L66" s="355"/>
    </row>
    <row r="67" spans="1:12" ht="40" customHeight="1">
      <c r="A67" s="323" t="s">
        <v>1190</v>
      </c>
      <c r="B67" s="365" t="s">
        <v>1189</v>
      </c>
      <c r="C67" s="361"/>
      <c r="D67" s="364">
        <v>1</v>
      </c>
      <c r="E67" s="364" t="s">
        <v>508</v>
      </c>
      <c r="F67" s="361"/>
      <c r="G67" s="356">
        <f t="shared" si="4"/>
        <v>0</v>
      </c>
      <c r="H67" s="361"/>
      <c r="I67" s="356">
        <f t="shared" si="5"/>
        <v>0</v>
      </c>
      <c r="J67" s="357">
        <f t="shared" si="6"/>
        <v>0</v>
      </c>
      <c r="K67" s="356">
        <f t="shared" si="7"/>
        <v>0</v>
      </c>
      <c r="L67" s="360"/>
    </row>
    <row r="68" spans="1:12" ht="40" customHeight="1">
      <c r="A68" s="323" t="s">
        <v>1188</v>
      </c>
      <c r="B68" s="365" t="s">
        <v>1187</v>
      </c>
      <c r="C68" s="358"/>
      <c r="D68" s="364">
        <v>1</v>
      </c>
      <c r="E68" s="364" t="s">
        <v>508</v>
      </c>
      <c r="F68" s="358"/>
      <c r="G68" s="356">
        <f t="shared" si="4"/>
        <v>0</v>
      </c>
      <c r="H68" s="358"/>
      <c r="I68" s="356">
        <f t="shared" si="5"/>
        <v>0</v>
      </c>
      <c r="J68" s="357">
        <f t="shared" si="6"/>
        <v>0</v>
      </c>
      <c r="K68" s="356">
        <f t="shared" si="7"/>
        <v>0</v>
      </c>
      <c r="L68" s="355"/>
    </row>
    <row r="69" spans="1:12" ht="40" customHeight="1">
      <c r="A69" s="323" t="s">
        <v>875</v>
      </c>
      <c r="B69" s="365" t="s">
        <v>874</v>
      </c>
      <c r="C69" s="361"/>
      <c r="D69" s="364">
        <v>1</v>
      </c>
      <c r="E69" s="364" t="s">
        <v>508</v>
      </c>
      <c r="F69" s="361"/>
      <c r="G69" s="356">
        <f t="shared" si="4"/>
        <v>0</v>
      </c>
      <c r="H69" s="361"/>
      <c r="I69" s="356">
        <f t="shared" si="5"/>
        <v>0</v>
      </c>
      <c r="J69" s="357">
        <f t="shared" si="6"/>
        <v>0</v>
      </c>
      <c r="K69" s="356">
        <f t="shared" si="7"/>
        <v>0</v>
      </c>
      <c r="L69" s="360"/>
    </row>
    <row r="70" spans="1:12" ht="40" customHeight="1">
      <c r="A70" s="323" t="s">
        <v>1186</v>
      </c>
      <c r="B70" s="365" t="s">
        <v>1185</v>
      </c>
      <c r="C70" s="358"/>
      <c r="D70" s="364">
        <v>1</v>
      </c>
      <c r="E70" s="364" t="s">
        <v>508</v>
      </c>
      <c r="F70" s="358"/>
      <c r="G70" s="356">
        <f t="shared" si="4"/>
        <v>0</v>
      </c>
      <c r="H70" s="358"/>
      <c r="I70" s="356">
        <f t="shared" si="5"/>
        <v>0</v>
      </c>
      <c r="J70" s="357">
        <f t="shared" si="6"/>
        <v>0</v>
      </c>
      <c r="K70" s="356">
        <f t="shared" si="7"/>
        <v>0</v>
      </c>
      <c r="L70" s="355"/>
    </row>
    <row r="71" spans="1:12" ht="40" customHeight="1">
      <c r="A71" s="323" t="s">
        <v>1184</v>
      </c>
      <c r="B71" s="365" t="s">
        <v>1183</v>
      </c>
      <c r="C71" s="361"/>
      <c r="D71" s="364">
        <v>1</v>
      </c>
      <c r="E71" s="364" t="s">
        <v>508</v>
      </c>
      <c r="F71" s="361"/>
      <c r="G71" s="356">
        <f t="shared" si="4"/>
        <v>0</v>
      </c>
      <c r="H71" s="361"/>
      <c r="I71" s="356">
        <f t="shared" si="5"/>
        <v>0</v>
      </c>
      <c r="J71" s="357">
        <f t="shared" si="6"/>
        <v>0</v>
      </c>
      <c r="K71" s="356">
        <f t="shared" si="7"/>
        <v>0</v>
      </c>
      <c r="L71" s="360"/>
    </row>
    <row r="72" spans="1:12" ht="40" customHeight="1">
      <c r="A72" s="440" t="s">
        <v>1182</v>
      </c>
      <c r="B72" s="441"/>
      <c r="C72" s="441"/>
      <c r="D72" s="441"/>
      <c r="E72" s="441"/>
      <c r="F72" s="441"/>
      <c r="G72" s="441"/>
      <c r="H72" s="441"/>
      <c r="I72" s="441"/>
      <c r="J72" s="441"/>
      <c r="K72" s="441"/>
      <c r="L72" s="442"/>
    </row>
    <row r="73" spans="1:12" ht="40" customHeight="1">
      <c r="A73" s="323" t="s">
        <v>1181</v>
      </c>
      <c r="B73" s="364" t="s">
        <v>1180</v>
      </c>
      <c r="C73" s="358"/>
      <c r="D73" s="364">
        <v>1</v>
      </c>
      <c r="E73" s="364" t="s">
        <v>508</v>
      </c>
      <c r="F73" s="358"/>
      <c r="G73" s="356">
        <f t="shared" ref="G73:G104" si="8">F73*1.2</f>
        <v>0</v>
      </c>
      <c r="H73" s="358"/>
      <c r="I73" s="356">
        <f t="shared" ref="I73:I104" si="9">H73*1.2</f>
        <v>0</v>
      </c>
      <c r="J73" s="357">
        <f t="shared" ref="J73:J104" si="10">SUM(H73,F73)</f>
        <v>0</v>
      </c>
      <c r="K73" s="356">
        <f t="shared" ref="K73:K104" si="11">SUM(G73,I73)</f>
        <v>0</v>
      </c>
      <c r="L73" s="355"/>
    </row>
    <row r="74" spans="1:12" ht="40" customHeight="1">
      <c r="A74" s="323" t="s">
        <v>1179</v>
      </c>
      <c r="B74" s="364" t="s">
        <v>1178</v>
      </c>
      <c r="C74" s="361"/>
      <c r="D74" s="364">
        <v>1</v>
      </c>
      <c r="E74" s="364" t="s">
        <v>508</v>
      </c>
      <c r="F74" s="361"/>
      <c r="G74" s="356">
        <f t="shared" si="8"/>
        <v>0</v>
      </c>
      <c r="H74" s="361"/>
      <c r="I74" s="356">
        <f t="shared" si="9"/>
        <v>0</v>
      </c>
      <c r="J74" s="357">
        <f t="shared" si="10"/>
        <v>0</v>
      </c>
      <c r="K74" s="356">
        <f t="shared" si="11"/>
        <v>0</v>
      </c>
      <c r="L74" s="360"/>
    </row>
    <row r="75" spans="1:12" ht="40" customHeight="1">
      <c r="A75" s="323" t="s">
        <v>1177</v>
      </c>
      <c r="B75" s="364" t="s">
        <v>1176</v>
      </c>
      <c r="C75" s="358"/>
      <c r="D75" s="364">
        <v>1</v>
      </c>
      <c r="E75" s="364" t="s">
        <v>508</v>
      </c>
      <c r="F75" s="358"/>
      <c r="G75" s="356">
        <f t="shared" si="8"/>
        <v>0</v>
      </c>
      <c r="H75" s="358"/>
      <c r="I75" s="356">
        <f t="shared" si="9"/>
        <v>0</v>
      </c>
      <c r="J75" s="357">
        <f t="shared" si="10"/>
        <v>0</v>
      </c>
      <c r="K75" s="356">
        <f t="shared" si="11"/>
        <v>0</v>
      </c>
      <c r="L75" s="355"/>
    </row>
    <row r="76" spans="1:12" ht="40" customHeight="1">
      <c r="A76" s="323" t="s">
        <v>1175</v>
      </c>
      <c r="B76" s="364" t="s">
        <v>1174</v>
      </c>
      <c r="C76" s="361"/>
      <c r="D76" s="364">
        <v>1</v>
      </c>
      <c r="E76" s="364" t="s">
        <v>508</v>
      </c>
      <c r="F76" s="361"/>
      <c r="G76" s="356">
        <f t="shared" si="8"/>
        <v>0</v>
      </c>
      <c r="H76" s="361"/>
      <c r="I76" s="356">
        <f t="shared" si="9"/>
        <v>0</v>
      </c>
      <c r="J76" s="357">
        <f t="shared" si="10"/>
        <v>0</v>
      </c>
      <c r="K76" s="356">
        <f t="shared" si="11"/>
        <v>0</v>
      </c>
      <c r="L76" s="360"/>
    </row>
    <row r="77" spans="1:12" ht="40" customHeight="1">
      <c r="A77" s="323" t="s">
        <v>1173</v>
      </c>
      <c r="B77" s="364" t="s">
        <v>1172</v>
      </c>
      <c r="C77" s="358"/>
      <c r="D77" s="364">
        <v>1</v>
      </c>
      <c r="E77" s="364" t="s">
        <v>508</v>
      </c>
      <c r="F77" s="358"/>
      <c r="G77" s="356">
        <f t="shared" si="8"/>
        <v>0</v>
      </c>
      <c r="H77" s="358"/>
      <c r="I77" s="356">
        <f t="shared" si="9"/>
        <v>0</v>
      </c>
      <c r="J77" s="357">
        <f t="shared" si="10"/>
        <v>0</v>
      </c>
      <c r="K77" s="356">
        <f t="shared" si="11"/>
        <v>0</v>
      </c>
      <c r="L77" s="355"/>
    </row>
    <row r="78" spans="1:12" ht="40" customHeight="1">
      <c r="A78" s="323" t="s">
        <v>1171</v>
      </c>
      <c r="B78" s="364" t="s">
        <v>1170</v>
      </c>
      <c r="C78" s="361"/>
      <c r="D78" s="364">
        <v>1</v>
      </c>
      <c r="E78" s="364" t="s">
        <v>508</v>
      </c>
      <c r="F78" s="361"/>
      <c r="G78" s="356">
        <f t="shared" si="8"/>
        <v>0</v>
      </c>
      <c r="H78" s="361"/>
      <c r="I78" s="356">
        <f t="shared" si="9"/>
        <v>0</v>
      </c>
      <c r="J78" s="357">
        <f t="shared" si="10"/>
        <v>0</v>
      </c>
      <c r="K78" s="356">
        <f t="shared" si="11"/>
        <v>0</v>
      </c>
      <c r="L78" s="360"/>
    </row>
    <row r="79" spans="1:12" ht="40" customHeight="1">
      <c r="A79" s="323" t="s">
        <v>1169</v>
      </c>
      <c r="B79" s="364" t="s">
        <v>1168</v>
      </c>
      <c r="C79" s="358"/>
      <c r="D79" s="364">
        <v>1</v>
      </c>
      <c r="E79" s="364" t="s">
        <v>508</v>
      </c>
      <c r="F79" s="358"/>
      <c r="G79" s="356">
        <f t="shared" si="8"/>
        <v>0</v>
      </c>
      <c r="H79" s="358"/>
      <c r="I79" s="356">
        <f t="shared" si="9"/>
        <v>0</v>
      </c>
      <c r="J79" s="357">
        <f t="shared" si="10"/>
        <v>0</v>
      </c>
      <c r="K79" s="356">
        <f t="shared" si="11"/>
        <v>0</v>
      </c>
      <c r="L79" s="355"/>
    </row>
    <row r="80" spans="1:12" ht="40" customHeight="1">
      <c r="A80" s="323" t="s">
        <v>873</v>
      </c>
      <c r="B80" s="364" t="s">
        <v>872</v>
      </c>
      <c r="C80" s="361"/>
      <c r="D80" s="364">
        <v>1</v>
      </c>
      <c r="E80" s="364" t="s">
        <v>508</v>
      </c>
      <c r="F80" s="361"/>
      <c r="G80" s="356">
        <f t="shared" si="8"/>
        <v>0</v>
      </c>
      <c r="H80" s="361"/>
      <c r="I80" s="356">
        <f t="shared" si="9"/>
        <v>0</v>
      </c>
      <c r="J80" s="357">
        <f t="shared" si="10"/>
        <v>0</v>
      </c>
      <c r="K80" s="356">
        <f t="shared" si="11"/>
        <v>0</v>
      </c>
      <c r="L80" s="360"/>
    </row>
    <row r="81" spans="1:12" ht="40" customHeight="1">
      <c r="A81" s="323" t="s">
        <v>1167</v>
      </c>
      <c r="B81" s="364" t="s">
        <v>1166</v>
      </c>
      <c r="C81" s="358"/>
      <c r="D81" s="364">
        <v>1</v>
      </c>
      <c r="E81" s="364" t="s">
        <v>508</v>
      </c>
      <c r="F81" s="358"/>
      <c r="G81" s="356">
        <f t="shared" si="8"/>
        <v>0</v>
      </c>
      <c r="H81" s="358"/>
      <c r="I81" s="356">
        <f t="shared" si="9"/>
        <v>0</v>
      </c>
      <c r="J81" s="357">
        <f t="shared" si="10"/>
        <v>0</v>
      </c>
      <c r="K81" s="356">
        <f t="shared" si="11"/>
        <v>0</v>
      </c>
      <c r="L81" s="355"/>
    </row>
    <row r="82" spans="1:12" ht="40" customHeight="1">
      <c r="A82" s="323" t="s">
        <v>1165</v>
      </c>
      <c r="B82" s="364" t="s">
        <v>1164</v>
      </c>
      <c r="C82" s="361"/>
      <c r="D82" s="364">
        <v>1</v>
      </c>
      <c r="E82" s="364" t="s">
        <v>508</v>
      </c>
      <c r="F82" s="361"/>
      <c r="G82" s="356">
        <f t="shared" si="8"/>
        <v>0</v>
      </c>
      <c r="H82" s="361"/>
      <c r="I82" s="356">
        <f t="shared" si="9"/>
        <v>0</v>
      </c>
      <c r="J82" s="357">
        <f t="shared" si="10"/>
        <v>0</v>
      </c>
      <c r="K82" s="356">
        <f t="shared" si="11"/>
        <v>0</v>
      </c>
      <c r="L82" s="360"/>
    </row>
    <row r="83" spans="1:12" ht="40" customHeight="1">
      <c r="A83" s="323" t="s">
        <v>1163</v>
      </c>
      <c r="B83" s="364" t="s">
        <v>1162</v>
      </c>
      <c r="C83" s="358"/>
      <c r="D83" s="364">
        <v>1</v>
      </c>
      <c r="E83" s="364" t="s">
        <v>508</v>
      </c>
      <c r="F83" s="358"/>
      <c r="G83" s="356">
        <f t="shared" si="8"/>
        <v>0</v>
      </c>
      <c r="H83" s="358"/>
      <c r="I83" s="356">
        <f t="shared" si="9"/>
        <v>0</v>
      </c>
      <c r="J83" s="357">
        <f t="shared" si="10"/>
        <v>0</v>
      </c>
      <c r="K83" s="356">
        <f t="shared" si="11"/>
        <v>0</v>
      </c>
      <c r="L83" s="355"/>
    </row>
    <row r="84" spans="1:12" ht="40" customHeight="1">
      <c r="A84" s="323" t="s">
        <v>1161</v>
      </c>
      <c r="B84" s="364" t="s">
        <v>1160</v>
      </c>
      <c r="C84" s="361"/>
      <c r="D84" s="364">
        <v>1</v>
      </c>
      <c r="E84" s="364" t="s">
        <v>508</v>
      </c>
      <c r="F84" s="361"/>
      <c r="G84" s="356">
        <f t="shared" si="8"/>
        <v>0</v>
      </c>
      <c r="H84" s="361"/>
      <c r="I84" s="356">
        <f t="shared" si="9"/>
        <v>0</v>
      </c>
      <c r="J84" s="357">
        <f t="shared" si="10"/>
        <v>0</v>
      </c>
      <c r="K84" s="356">
        <f t="shared" si="11"/>
        <v>0</v>
      </c>
      <c r="L84" s="360"/>
    </row>
    <row r="85" spans="1:12" ht="40" customHeight="1">
      <c r="A85" s="323" t="s">
        <v>1159</v>
      </c>
      <c r="B85" s="364" t="s">
        <v>1158</v>
      </c>
      <c r="C85" s="358"/>
      <c r="D85" s="364">
        <v>1</v>
      </c>
      <c r="E85" s="364" t="s">
        <v>508</v>
      </c>
      <c r="F85" s="358"/>
      <c r="G85" s="356">
        <f t="shared" si="8"/>
        <v>0</v>
      </c>
      <c r="H85" s="358"/>
      <c r="I85" s="356">
        <f t="shared" si="9"/>
        <v>0</v>
      </c>
      <c r="J85" s="357">
        <f t="shared" si="10"/>
        <v>0</v>
      </c>
      <c r="K85" s="356">
        <f t="shared" si="11"/>
        <v>0</v>
      </c>
      <c r="L85" s="355"/>
    </row>
    <row r="86" spans="1:12" ht="40" customHeight="1">
      <c r="A86" s="323" t="s">
        <v>1157</v>
      </c>
      <c r="B86" s="364" t="s">
        <v>1156</v>
      </c>
      <c r="C86" s="361"/>
      <c r="D86" s="364">
        <v>1</v>
      </c>
      <c r="E86" s="364" t="s">
        <v>508</v>
      </c>
      <c r="F86" s="361"/>
      <c r="G86" s="356">
        <f t="shared" si="8"/>
        <v>0</v>
      </c>
      <c r="H86" s="361"/>
      <c r="I86" s="356">
        <f t="shared" si="9"/>
        <v>0</v>
      </c>
      <c r="J86" s="357">
        <f t="shared" si="10"/>
        <v>0</v>
      </c>
      <c r="K86" s="356">
        <f t="shared" si="11"/>
        <v>0</v>
      </c>
      <c r="L86" s="360"/>
    </row>
    <row r="87" spans="1:12" ht="40" customHeight="1">
      <c r="A87" s="323" t="s">
        <v>1155</v>
      </c>
      <c r="B87" s="364" t="s">
        <v>1154</v>
      </c>
      <c r="C87" s="358"/>
      <c r="D87" s="364">
        <v>1</v>
      </c>
      <c r="E87" s="364" t="s">
        <v>508</v>
      </c>
      <c r="F87" s="358"/>
      <c r="G87" s="356">
        <f t="shared" si="8"/>
        <v>0</v>
      </c>
      <c r="H87" s="358"/>
      <c r="I87" s="356">
        <f t="shared" si="9"/>
        <v>0</v>
      </c>
      <c r="J87" s="357">
        <f t="shared" si="10"/>
        <v>0</v>
      </c>
      <c r="K87" s="356">
        <f t="shared" si="11"/>
        <v>0</v>
      </c>
      <c r="L87" s="355"/>
    </row>
    <row r="88" spans="1:12" ht="40" customHeight="1">
      <c r="A88" s="323" t="s">
        <v>1153</v>
      </c>
      <c r="B88" s="364" t="s">
        <v>1152</v>
      </c>
      <c r="C88" s="361"/>
      <c r="D88" s="364">
        <v>1</v>
      </c>
      <c r="E88" s="364" t="s">
        <v>508</v>
      </c>
      <c r="F88" s="361"/>
      <c r="G88" s="356">
        <f t="shared" si="8"/>
        <v>0</v>
      </c>
      <c r="H88" s="361"/>
      <c r="I88" s="356">
        <f t="shared" si="9"/>
        <v>0</v>
      </c>
      <c r="J88" s="357">
        <f t="shared" si="10"/>
        <v>0</v>
      </c>
      <c r="K88" s="356">
        <f t="shared" si="11"/>
        <v>0</v>
      </c>
      <c r="L88" s="360"/>
    </row>
    <row r="89" spans="1:12" ht="40" customHeight="1">
      <c r="A89" s="323" t="s">
        <v>1151</v>
      </c>
      <c r="B89" s="364" t="s">
        <v>1150</v>
      </c>
      <c r="C89" s="358"/>
      <c r="D89" s="364">
        <v>1</v>
      </c>
      <c r="E89" s="364" t="s">
        <v>508</v>
      </c>
      <c r="F89" s="358"/>
      <c r="G89" s="356">
        <f t="shared" si="8"/>
        <v>0</v>
      </c>
      <c r="H89" s="358"/>
      <c r="I89" s="356">
        <f t="shared" si="9"/>
        <v>0</v>
      </c>
      <c r="J89" s="357">
        <f t="shared" si="10"/>
        <v>0</v>
      </c>
      <c r="K89" s="356">
        <f t="shared" si="11"/>
        <v>0</v>
      </c>
      <c r="L89" s="355"/>
    </row>
    <row r="90" spans="1:12" ht="40" customHeight="1">
      <c r="A90" s="323" t="s">
        <v>1149</v>
      </c>
      <c r="B90" s="364" t="s">
        <v>1148</v>
      </c>
      <c r="C90" s="361"/>
      <c r="D90" s="364">
        <v>1</v>
      </c>
      <c r="E90" s="364" t="s">
        <v>508</v>
      </c>
      <c r="F90" s="361"/>
      <c r="G90" s="356">
        <f t="shared" si="8"/>
        <v>0</v>
      </c>
      <c r="H90" s="361"/>
      <c r="I90" s="356">
        <f t="shared" si="9"/>
        <v>0</v>
      </c>
      <c r="J90" s="357">
        <f t="shared" si="10"/>
        <v>0</v>
      </c>
      <c r="K90" s="356">
        <f t="shared" si="11"/>
        <v>0</v>
      </c>
      <c r="L90" s="360"/>
    </row>
    <row r="91" spans="1:12" ht="40" customHeight="1">
      <c r="A91" s="323" t="s">
        <v>1147</v>
      </c>
      <c r="B91" s="364" t="s">
        <v>1146</v>
      </c>
      <c r="C91" s="358"/>
      <c r="D91" s="364">
        <v>1</v>
      </c>
      <c r="E91" s="364" t="s">
        <v>508</v>
      </c>
      <c r="F91" s="358"/>
      <c r="G91" s="356">
        <f t="shared" si="8"/>
        <v>0</v>
      </c>
      <c r="H91" s="358"/>
      <c r="I91" s="356">
        <f t="shared" si="9"/>
        <v>0</v>
      </c>
      <c r="J91" s="357">
        <f t="shared" si="10"/>
        <v>0</v>
      </c>
      <c r="K91" s="356">
        <f t="shared" si="11"/>
        <v>0</v>
      </c>
      <c r="L91" s="355"/>
    </row>
    <row r="92" spans="1:12" ht="40" customHeight="1">
      <c r="A92" s="323" t="s">
        <v>1145</v>
      </c>
      <c r="B92" s="364" t="s">
        <v>1144</v>
      </c>
      <c r="C92" s="361"/>
      <c r="D92" s="364">
        <v>1</v>
      </c>
      <c r="E92" s="364" t="s">
        <v>508</v>
      </c>
      <c r="F92" s="361"/>
      <c r="G92" s="356">
        <f t="shared" si="8"/>
        <v>0</v>
      </c>
      <c r="H92" s="361"/>
      <c r="I92" s="356">
        <f t="shared" si="9"/>
        <v>0</v>
      </c>
      <c r="J92" s="357">
        <f t="shared" si="10"/>
        <v>0</v>
      </c>
      <c r="K92" s="356">
        <f t="shared" si="11"/>
        <v>0</v>
      </c>
      <c r="L92" s="360"/>
    </row>
    <row r="93" spans="1:12" ht="40" customHeight="1">
      <c r="A93" s="323" t="s">
        <v>1143</v>
      </c>
      <c r="B93" s="364" t="s">
        <v>1142</v>
      </c>
      <c r="C93" s="358"/>
      <c r="D93" s="364">
        <v>1</v>
      </c>
      <c r="E93" s="364" t="s">
        <v>508</v>
      </c>
      <c r="F93" s="358"/>
      <c r="G93" s="356">
        <f t="shared" si="8"/>
        <v>0</v>
      </c>
      <c r="H93" s="358"/>
      <c r="I93" s="356">
        <f t="shared" si="9"/>
        <v>0</v>
      </c>
      <c r="J93" s="357">
        <f t="shared" si="10"/>
        <v>0</v>
      </c>
      <c r="K93" s="356">
        <f t="shared" si="11"/>
        <v>0</v>
      </c>
      <c r="L93" s="355"/>
    </row>
    <row r="94" spans="1:12" ht="40" customHeight="1">
      <c r="A94" s="323" t="s">
        <v>1141</v>
      </c>
      <c r="B94" s="364" t="s">
        <v>1140</v>
      </c>
      <c r="C94" s="361"/>
      <c r="D94" s="364">
        <v>1</v>
      </c>
      <c r="E94" s="364" t="s">
        <v>508</v>
      </c>
      <c r="F94" s="361"/>
      <c r="G94" s="356">
        <f t="shared" si="8"/>
        <v>0</v>
      </c>
      <c r="H94" s="361"/>
      <c r="I94" s="356">
        <f t="shared" si="9"/>
        <v>0</v>
      </c>
      <c r="J94" s="357">
        <f t="shared" si="10"/>
        <v>0</v>
      </c>
      <c r="K94" s="356">
        <f t="shared" si="11"/>
        <v>0</v>
      </c>
      <c r="L94" s="360"/>
    </row>
    <row r="95" spans="1:12" ht="40" customHeight="1">
      <c r="A95" s="323" t="s">
        <v>1139</v>
      </c>
      <c r="B95" s="364" t="s">
        <v>1138</v>
      </c>
      <c r="C95" s="358"/>
      <c r="D95" s="364">
        <v>1</v>
      </c>
      <c r="E95" s="364" t="s">
        <v>508</v>
      </c>
      <c r="F95" s="358"/>
      <c r="G95" s="356">
        <f t="shared" si="8"/>
        <v>0</v>
      </c>
      <c r="H95" s="358"/>
      <c r="I95" s="356">
        <f t="shared" si="9"/>
        <v>0</v>
      </c>
      <c r="J95" s="357">
        <f t="shared" si="10"/>
        <v>0</v>
      </c>
      <c r="K95" s="356">
        <f t="shared" si="11"/>
        <v>0</v>
      </c>
      <c r="L95" s="355"/>
    </row>
    <row r="96" spans="1:12" ht="40" customHeight="1">
      <c r="A96" s="323" t="s">
        <v>1137</v>
      </c>
      <c r="B96" s="364" t="s">
        <v>1136</v>
      </c>
      <c r="C96" s="361"/>
      <c r="D96" s="364">
        <v>1</v>
      </c>
      <c r="E96" s="364" t="s">
        <v>508</v>
      </c>
      <c r="F96" s="361"/>
      <c r="G96" s="356">
        <f t="shared" si="8"/>
        <v>0</v>
      </c>
      <c r="H96" s="361"/>
      <c r="I96" s="356">
        <f t="shared" si="9"/>
        <v>0</v>
      </c>
      <c r="J96" s="357">
        <f t="shared" si="10"/>
        <v>0</v>
      </c>
      <c r="K96" s="356">
        <f t="shared" si="11"/>
        <v>0</v>
      </c>
      <c r="L96" s="360"/>
    </row>
    <row r="97" spans="1:12" ht="40" customHeight="1">
      <c r="A97" s="323" t="s">
        <v>1135</v>
      </c>
      <c r="B97" s="364" t="s">
        <v>1134</v>
      </c>
      <c r="C97" s="358"/>
      <c r="D97" s="364">
        <v>1</v>
      </c>
      <c r="E97" s="364" t="s">
        <v>508</v>
      </c>
      <c r="F97" s="358"/>
      <c r="G97" s="356">
        <f t="shared" si="8"/>
        <v>0</v>
      </c>
      <c r="H97" s="358"/>
      <c r="I97" s="356">
        <f t="shared" si="9"/>
        <v>0</v>
      </c>
      <c r="J97" s="357">
        <f t="shared" si="10"/>
        <v>0</v>
      </c>
      <c r="K97" s="356">
        <f t="shared" si="11"/>
        <v>0</v>
      </c>
      <c r="L97" s="355"/>
    </row>
    <row r="98" spans="1:12" ht="40" customHeight="1">
      <c r="A98" s="323" t="s">
        <v>1133</v>
      </c>
      <c r="B98" s="364" t="s">
        <v>1132</v>
      </c>
      <c r="C98" s="361"/>
      <c r="D98" s="364">
        <v>1</v>
      </c>
      <c r="E98" s="364" t="s">
        <v>508</v>
      </c>
      <c r="F98" s="361"/>
      <c r="G98" s="356">
        <f t="shared" si="8"/>
        <v>0</v>
      </c>
      <c r="H98" s="361"/>
      <c r="I98" s="356">
        <f t="shared" si="9"/>
        <v>0</v>
      </c>
      <c r="J98" s="357">
        <f t="shared" si="10"/>
        <v>0</v>
      </c>
      <c r="K98" s="356">
        <f t="shared" si="11"/>
        <v>0</v>
      </c>
      <c r="L98" s="360"/>
    </row>
    <row r="99" spans="1:12" ht="40" customHeight="1">
      <c r="A99" s="323" t="s">
        <v>1131</v>
      </c>
      <c r="B99" s="364" t="s">
        <v>1130</v>
      </c>
      <c r="C99" s="358"/>
      <c r="D99" s="364">
        <v>1</v>
      </c>
      <c r="E99" s="364" t="s">
        <v>508</v>
      </c>
      <c r="F99" s="358"/>
      <c r="G99" s="356">
        <f t="shared" si="8"/>
        <v>0</v>
      </c>
      <c r="H99" s="358"/>
      <c r="I99" s="356">
        <f t="shared" si="9"/>
        <v>0</v>
      </c>
      <c r="J99" s="357">
        <f t="shared" si="10"/>
        <v>0</v>
      </c>
      <c r="K99" s="356">
        <f t="shared" si="11"/>
        <v>0</v>
      </c>
      <c r="L99" s="355"/>
    </row>
    <row r="100" spans="1:12" ht="40" customHeight="1">
      <c r="A100" s="323" t="s">
        <v>1129</v>
      </c>
      <c r="B100" s="364" t="s">
        <v>1128</v>
      </c>
      <c r="C100" s="361"/>
      <c r="D100" s="364">
        <v>1</v>
      </c>
      <c r="E100" s="364" t="s">
        <v>508</v>
      </c>
      <c r="F100" s="361"/>
      <c r="G100" s="356">
        <f t="shared" si="8"/>
        <v>0</v>
      </c>
      <c r="H100" s="361"/>
      <c r="I100" s="356">
        <f t="shared" si="9"/>
        <v>0</v>
      </c>
      <c r="J100" s="357">
        <f t="shared" si="10"/>
        <v>0</v>
      </c>
      <c r="K100" s="356">
        <f t="shared" si="11"/>
        <v>0</v>
      </c>
      <c r="L100" s="360"/>
    </row>
    <row r="101" spans="1:12" ht="40" customHeight="1">
      <c r="A101" s="323" t="s">
        <v>1127</v>
      </c>
      <c r="B101" s="364" t="s">
        <v>1126</v>
      </c>
      <c r="C101" s="358"/>
      <c r="D101" s="364">
        <v>1</v>
      </c>
      <c r="E101" s="364" t="s">
        <v>508</v>
      </c>
      <c r="F101" s="358"/>
      <c r="G101" s="356">
        <f t="shared" si="8"/>
        <v>0</v>
      </c>
      <c r="H101" s="358"/>
      <c r="I101" s="356">
        <f t="shared" si="9"/>
        <v>0</v>
      </c>
      <c r="J101" s="357">
        <f t="shared" si="10"/>
        <v>0</v>
      </c>
      <c r="K101" s="356">
        <f t="shared" si="11"/>
        <v>0</v>
      </c>
      <c r="L101" s="355"/>
    </row>
    <row r="102" spans="1:12" ht="40" customHeight="1">
      <c r="A102" s="323" t="s">
        <v>1125</v>
      </c>
      <c r="B102" s="364" t="s">
        <v>1124</v>
      </c>
      <c r="C102" s="361"/>
      <c r="D102" s="364">
        <v>1</v>
      </c>
      <c r="E102" s="364" t="s">
        <v>508</v>
      </c>
      <c r="F102" s="361"/>
      <c r="G102" s="356">
        <f t="shared" si="8"/>
        <v>0</v>
      </c>
      <c r="H102" s="361"/>
      <c r="I102" s="356">
        <f t="shared" si="9"/>
        <v>0</v>
      </c>
      <c r="J102" s="357">
        <f t="shared" si="10"/>
        <v>0</v>
      </c>
      <c r="K102" s="356">
        <f t="shared" si="11"/>
        <v>0</v>
      </c>
      <c r="L102" s="360"/>
    </row>
    <row r="103" spans="1:12" ht="40" customHeight="1">
      <c r="A103" s="323" t="s">
        <v>1123</v>
      </c>
      <c r="B103" s="364" t="s">
        <v>1122</v>
      </c>
      <c r="C103" s="358"/>
      <c r="D103" s="364">
        <v>1</v>
      </c>
      <c r="E103" s="364" t="s">
        <v>508</v>
      </c>
      <c r="F103" s="358"/>
      <c r="G103" s="356">
        <f t="shared" si="8"/>
        <v>0</v>
      </c>
      <c r="H103" s="358"/>
      <c r="I103" s="356">
        <f t="shared" si="9"/>
        <v>0</v>
      </c>
      <c r="J103" s="357">
        <f t="shared" si="10"/>
        <v>0</v>
      </c>
      <c r="K103" s="356">
        <f t="shared" si="11"/>
        <v>0</v>
      </c>
      <c r="L103" s="355"/>
    </row>
    <row r="104" spans="1:12" ht="40" customHeight="1">
      <c r="A104" s="323" t="s">
        <v>1121</v>
      </c>
      <c r="B104" s="364" t="s">
        <v>1120</v>
      </c>
      <c r="C104" s="361"/>
      <c r="D104" s="364">
        <v>1</v>
      </c>
      <c r="E104" s="364" t="s">
        <v>508</v>
      </c>
      <c r="F104" s="361"/>
      <c r="G104" s="356">
        <f t="shared" si="8"/>
        <v>0</v>
      </c>
      <c r="H104" s="361"/>
      <c r="I104" s="356">
        <f t="shared" si="9"/>
        <v>0</v>
      </c>
      <c r="J104" s="357">
        <f t="shared" si="10"/>
        <v>0</v>
      </c>
      <c r="K104" s="356">
        <f t="shared" si="11"/>
        <v>0</v>
      </c>
      <c r="L104" s="360"/>
    </row>
    <row r="105" spans="1:12" ht="40" customHeight="1">
      <c r="A105" s="323" t="s">
        <v>1119</v>
      </c>
      <c r="B105" s="364" t="s">
        <v>1118</v>
      </c>
      <c r="C105" s="358"/>
      <c r="D105" s="364">
        <v>1</v>
      </c>
      <c r="E105" s="364" t="s">
        <v>508</v>
      </c>
      <c r="F105" s="358"/>
      <c r="G105" s="356">
        <f t="shared" ref="G105:G127" si="12">F105*1.2</f>
        <v>0</v>
      </c>
      <c r="H105" s="358"/>
      <c r="I105" s="356">
        <f t="shared" ref="I105:I127" si="13">H105*1.2</f>
        <v>0</v>
      </c>
      <c r="J105" s="357">
        <f t="shared" ref="J105:J127" si="14">SUM(H105,F105)</f>
        <v>0</v>
      </c>
      <c r="K105" s="356">
        <f t="shared" ref="K105:K127" si="15">SUM(G105,I105)</f>
        <v>0</v>
      </c>
      <c r="L105" s="355"/>
    </row>
    <row r="106" spans="1:12" ht="40" customHeight="1">
      <c r="A106" s="323" t="s">
        <v>1117</v>
      </c>
      <c r="B106" s="364" t="s">
        <v>1116</v>
      </c>
      <c r="C106" s="361"/>
      <c r="D106" s="364">
        <v>1</v>
      </c>
      <c r="E106" s="364" t="s">
        <v>508</v>
      </c>
      <c r="F106" s="361"/>
      <c r="G106" s="356">
        <f t="shared" si="12"/>
        <v>0</v>
      </c>
      <c r="H106" s="361"/>
      <c r="I106" s="356">
        <f t="shared" si="13"/>
        <v>0</v>
      </c>
      <c r="J106" s="357">
        <f t="shared" si="14"/>
        <v>0</v>
      </c>
      <c r="K106" s="356">
        <f t="shared" si="15"/>
        <v>0</v>
      </c>
      <c r="L106" s="360"/>
    </row>
    <row r="107" spans="1:12" ht="40" customHeight="1">
      <c r="A107" s="323" t="s">
        <v>1115</v>
      </c>
      <c r="B107" s="364" t="s">
        <v>1114</v>
      </c>
      <c r="C107" s="358"/>
      <c r="D107" s="364">
        <v>1</v>
      </c>
      <c r="E107" s="364" t="s">
        <v>508</v>
      </c>
      <c r="F107" s="358"/>
      <c r="G107" s="356">
        <f t="shared" si="12"/>
        <v>0</v>
      </c>
      <c r="H107" s="358"/>
      <c r="I107" s="356">
        <f t="shared" si="13"/>
        <v>0</v>
      </c>
      <c r="J107" s="357">
        <f t="shared" si="14"/>
        <v>0</v>
      </c>
      <c r="K107" s="356">
        <f t="shared" si="15"/>
        <v>0</v>
      </c>
      <c r="L107" s="355"/>
    </row>
    <row r="108" spans="1:12" ht="40" customHeight="1">
      <c r="A108" s="323" t="s">
        <v>1113</v>
      </c>
      <c r="B108" s="364" t="s">
        <v>1112</v>
      </c>
      <c r="C108" s="361"/>
      <c r="D108" s="364">
        <v>1</v>
      </c>
      <c r="E108" s="364" t="s">
        <v>508</v>
      </c>
      <c r="F108" s="361"/>
      <c r="G108" s="356">
        <f t="shared" si="12"/>
        <v>0</v>
      </c>
      <c r="H108" s="361"/>
      <c r="I108" s="356">
        <f t="shared" si="13"/>
        <v>0</v>
      </c>
      <c r="J108" s="357">
        <f t="shared" si="14"/>
        <v>0</v>
      </c>
      <c r="K108" s="356">
        <f t="shared" si="15"/>
        <v>0</v>
      </c>
      <c r="L108" s="360"/>
    </row>
    <row r="109" spans="1:12" ht="40" customHeight="1">
      <c r="A109" s="323" t="s">
        <v>1111</v>
      </c>
      <c r="B109" s="364" t="s">
        <v>1110</v>
      </c>
      <c r="C109" s="358"/>
      <c r="D109" s="364">
        <v>1</v>
      </c>
      <c r="E109" s="364" t="s">
        <v>508</v>
      </c>
      <c r="F109" s="358"/>
      <c r="G109" s="356">
        <f t="shared" si="12"/>
        <v>0</v>
      </c>
      <c r="H109" s="358"/>
      <c r="I109" s="356">
        <f t="shared" si="13"/>
        <v>0</v>
      </c>
      <c r="J109" s="357">
        <f t="shared" si="14"/>
        <v>0</v>
      </c>
      <c r="K109" s="356">
        <f t="shared" si="15"/>
        <v>0</v>
      </c>
      <c r="L109" s="355"/>
    </row>
    <row r="110" spans="1:12" ht="40" customHeight="1">
      <c r="A110" s="323" t="s">
        <v>871</v>
      </c>
      <c r="B110" s="364" t="s">
        <v>870</v>
      </c>
      <c r="C110" s="361"/>
      <c r="D110" s="364">
        <v>1</v>
      </c>
      <c r="E110" s="364" t="s">
        <v>508</v>
      </c>
      <c r="F110" s="361"/>
      <c r="G110" s="356">
        <f t="shared" si="12"/>
        <v>0</v>
      </c>
      <c r="H110" s="361"/>
      <c r="I110" s="356">
        <f t="shared" si="13"/>
        <v>0</v>
      </c>
      <c r="J110" s="357">
        <f t="shared" si="14"/>
        <v>0</v>
      </c>
      <c r="K110" s="356">
        <f t="shared" si="15"/>
        <v>0</v>
      </c>
      <c r="L110" s="360"/>
    </row>
    <row r="111" spans="1:12" ht="40" customHeight="1">
      <c r="A111" s="323" t="s">
        <v>1109</v>
      </c>
      <c r="B111" s="364" t="s">
        <v>1108</v>
      </c>
      <c r="C111" s="358"/>
      <c r="D111" s="364">
        <v>1</v>
      </c>
      <c r="E111" s="364" t="s">
        <v>508</v>
      </c>
      <c r="F111" s="358"/>
      <c r="G111" s="356">
        <f t="shared" si="12"/>
        <v>0</v>
      </c>
      <c r="H111" s="358"/>
      <c r="I111" s="356">
        <f t="shared" si="13"/>
        <v>0</v>
      </c>
      <c r="J111" s="357">
        <f t="shared" si="14"/>
        <v>0</v>
      </c>
      <c r="K111" s="356">
        <f t="shared" si="15"/>
        <v>0</v>
      </c>
      <c r="L111" s="355"/>
    </row>
    <row r="112" spans="1:12" ht="40" customHeight="1">
      <c r="A112" s="323" t="s">
        <v>1107</v>
      </c>
      <c r="B112" s="364" t="s">
        <v>1106</v>
      </c>
      <c r="C112" s="361"/>
      <c r="D112" s="364">
        <v>1</v>
      </c>
      <c r="E112" s="364" t="s">
        <v>508</v>
      </c>
      <c r="F112" s="361"/>
      <c r="G112" s="356">
        <f t="shared" si="12"/>
        <v>0</v>
      </c>
      <c r="H112" s="361"/>
      <c r="I112" s="356">
        <f t="shared" si="13"/>
        <v>0</v>
      </c>
      <c r="J112" s="357">
        <f t="shared" si="14"/>
        <v>0</v>
      </c>
      <c r="K112" s="356">
        <f t="shared" si="15"/>
        <v>0</v>
      </c>
      <c r="L112" s="360"/>
    </row>
    <row r="113" spans="1:12" ht="40" customHeight="1">
      <c r="A113" s="323" t="s">
        <v>1105</v>
      </c>
      <c r="B113" s="364" t="s">
        <v>1104</v>
      </c>
      <c r="C113" s="358"/>
      <c r="D113" s="364">
        <v>1</v>
      </c>
      <c r="E113" s="364" t="s">
        <v>508</v>
      </c>
      <c r="F113" s="358"/>
      <c r="G113" s="356">
        <f t="shared" si="12"/>
        <v>0</v>
      </c>
      <c r="H113" s="358"/>
      <c r="I113" s="356">
        <f t="shared" si="13"/>
        <v>0</v>
      </c>
      <c r="J113" s="357">
        <f t="shared" si="14"/>
        <v>0</v>
      </c>
      <c r="K113" s="356">
        <f t="shared" si="15"/>
        <v>0</v>
      </c>
      <c r="L113" s="355"/>
    </row>
    <row r="114" spans="1:12" ht="40" customHeight="1">
      <c r="A114" s="323" t="s">
        <v>1103</v>
      </c>
      <c r="B114" s="364" t="s">
        <v>1102</v>
      </c>
      <c r="C114" s="361"/>
      <c r="D114" s="364">
        <v>1</v>
      </c>
      <c r="E114" s="364" t="s">
        <v>508</v>
      </c>
      <c r="F114" s="361"/>
      <c r="G114" s="356">
        <f t="shared" si="12"/>
        <v>0</v>
      </c>
      <c r="H114" s="361"/>
      <c r="I114" s="356">
        <f t="shared" si="13"/>
        <v>0</v>
      </c>
      <c r="J114" s="357">
        <f t="shared" si="14"/>
        <v>0</v>
      </c>
      <c r="K114" s="356">
        <f t="shared" si="15"/>
        <v>0</v>
      </c>
      <c r="L114" s="360"/>
    </row>
    <row r="115" spans="1:12" ht="40" customHeight="1">
      <c r="A115" s="323" t="s">
        <v>1101</v>
      </c>
      <c r="B115" s="364" t="s">
        <v>1100</v>
      </c>
      <c r="C115" s="358"/>
      <c r="D115" s="364">
        <v>1</v>
      </c>
      <c r="E115" s="364" t="s">
        <v>508</v>
      </c>
      <c r="F115" s="358"/>
      <c r="G115" s="356">
        <f t="shared" si="12"/>
        <v>0</v>
      </c>
      <c r="H115" s="358"/>
      <c r="I115" s="356">
        <f t="shared" si="13"/>
        <v>0</v>
      </c>
      <c r="J115" s="357">
        <f t="shared" si="14"/>
        <v>0</v>
      </c>
      <c r="K115" s="356">
        <f t="shared" si="15"/>
        <v>0</v>
      </c>
      <c r="L115" s="355"/>
    </row>
    <row r="116" spans="1:12" ht="40" customHeight="1">
      <c r="A116" s="323" t="s">
        <v>1099</v>
      </c>
      <c r="B116" s="364" t="s">
        <v>1098</v>
      </c>
      <c r="C116" s="361"/>
      <c r="D116" s="364">
        <v>1</v>
      </c>
      <c r="E116" s="364" t="s">
        <v>508</v>
      </c>
      <c r="F116" s="361"/>
      <c r="G116" s="356">
        <f t="shared" si="12"/>
        <v>0</v>
      </c>
      <c r="H116" s="361"/>
      <c r="I116" s="356">
        <f t="shared" si="13"/>
        <v>0</v>
      </c>
      <c r="J116" s="357">
        <f t="shared" si="14"/>
        <v>0</v>
      </c>
      <c r="K116" s="356">
        <f t="shared" si="15"/>
        <v>0</v>
      </c>
      <c r="L116" s="360"/>
    </row>
    <row r="117" spans="1:12" ht="40" customHeight="1">
      <c r="A117" s="323" t="s">
        <v>1097</v>
      </c>
      <c r="B117" s="364" t="s">
        <v>1096</v>
      </c>
      <c r="C117" s="358"/>
      <c r="D117" s="364">
        <v>1</v>
      </c>
      <c r="E117" s="364" t="s">
        <v>508</v>
      </c>
      <c r="F117" s="358"/>
      <c r="G117" s="356">
        <f t="shared" si="12"/>
        <v>0</v>
      </c>
      <c r="H117" s="358"/>
      <c r="I117" s="356">
        <f t="shared" si="13"/>
        <v>0</v>
      </c>
      <c r="J117" s="357">
        <f t="shared" si="14"/>
        <v>0</v>
      </c>
      <c r="K117" s="356">
        <f t="shared" si="15"/>
        <v>0</v>
      </c>
      <c r="L117" s="355"/>
    </row>
    <row r="118" spans="1:12" ht="40" customHeight="1">
      <c r="A118" s="323" t="s">
        <v>1095</v>
      </c>
      <c r="B118" s="364" t="s">
        <v>1094</v>
      </c>
      <c r="C118" s="361"/>
      <c r="D118" s="364">
        <v>1</v>
      </c>
      <c r="E118" s="364" t="s">
        <v>508</v>
      </c>
      <c r="F118" s="361"/>
      <c r="G118" s="356">
        <f t="shared" si="12"/>
        <v>0</v>
      </c>
      <c r="H118" s="361"/>
      <c r="I118" s="356">
        <f t="shared" si="13"/>
        <v>0</v>
      </c>
      <c r="J118" s="357">
        <f t="shared" si="14"/>
        <v>0</v>
      </c>
      <c r="K118" s="356">
        <f t="shared" si="15"/>
        <v>0</v>
      </c>
      <c r="L118" s="360"/>
    </row>
    <row r="119" spans="1:12" ht="40" customHeight="1">
      <c r="A119" s="323" t="s">
        <v>1093</v>
      </c>
      <c r="B119" s="364" t="s">
        <v>1092</v>
      </c>
      <c r="C119" s="358"/>
      <c r="D119" s="364">
        <v>1</v>
      </c>
      <c r="E119" s="364" t="s">
        <v>508</v>
      </c>
      <c r="F119" s="358"/>
      <c r="G119" s="356">
        <f t="shared" si="12"/>
        <v>0</v>
      </c>
      <c r="H119" s="358"/>
      <c r="I119" s="356">
        <f t="shared" si="13"/>
        <v>0</v>
      </c>
      <c r="J119" s="357">
        <f t="shared" si="14"/>
        <v>0</v>
      </c>
      <c r="K119" s="356">
        <f t="shared" si="15"/>
        <v>0</v>
      </c>
      <c r="L119" s="355"/>
    </row>
    <row r="120" spans="1:12" ht="40" customHeight="1">
      <c r="A120" s="323" t="s">
        <v>1091</v>
      </c>
      <c r="B120" s="364" t="s">
        <v>1090</v>
      </c>
      <c r="C120" s="361"/>
      <c r="D120" s="364">
        <v>1</v>
      </c>
      <c r="E120" s="364" t="s">
        <v>508</v>
      </c>
      <c r="F120" s="361"/>
      <c r="G120" s="356">
        <f t="shared" si="12"/>
        <v>0</v>
      </c>
      <c r="H120" s="361"/>
      <c r="I120" s="356">
        <f t="shared" si="13"/>
        <v>0</v>
      </c>
      <c r="J120" s="357">
        <f t="shared" si="14"/>
        <v>0</v>
      </c>
      <c r="K120" s="356">
        <f t="shared" si="15"/>
        <v>0</v>
      </c>
      <c r="L120" s="360"/>
    </row>
    <row r="121" spans="1:12" ht="40" customHeight="1">
      <c r="A121" s="323" t="s">
        <v>1089</v>
      </c>
      <c r="B121" s="364" t="s">
        <v>1088</v>
      </c>
      <c r="C121" s="358"/>
      <c r="D121" s="364">
        <v>1</v>
      </c>
      <c r="E121" s="364" t="s">
        <v>508</v>
      </c>
      <c r="F121" s="358"/>
      <c r="G121" s="356">
        <f t="shared" si="12"/>
        <v>0</v>
      </c>
      <c r="H121" s="358"/>
      <c r="I121" s="356">
        <f t="shared" si="13"/>
        <v>0</v>
      </c>
      <c r="J121" s="357">
        <f t="shared" si="14"/>
        <v>0</v>
      </c>
      <c r="K121" s="356">
        <f t="shared" si="15"/>
        <v>0</v>
      </c>
      <c r="L121" s="355"/>
    </row>
    <row r="122" spans="1:12" ht="40" customHeight="1">
      <c r="A122" s="323" t="s">
        <v>1087</v>
      </c>
      <c r="B122" s="364" t="s">
        <v>1086</v>
      </c>
      <c r="C122" s="361"/>
      <c r="D122" s="364">
        <v>1</v>
      </c>
      <c r="E122" s="364" t="s">
        <v>508</v>
      </c>
      <c r="F122" s="361"/>
      <c r="G122" s="356">
        <f t="shared" si="12"/>
        <v>0</v>
      </c>
      <c r="H122" s="361"/>
      <c r="I122" s="356">
        <f t="shared" si="13"/>
        <v>0</v>
      </c>
      <c r="J122" s="357">
        <f t="shared" si="14"/>
        <v>0</v>
      </c>
      <c r="K122" s="356">
        <f t="shared" si="15"/>
        <v>0</v>
      </c>
      <c r="L122" s="360"/>
    </row>
    <row r="123" spans="1:12" ht="40" customHeight="1">
      <c r="A123" s="323" t="s">
        <v>1085</v>
      </c>
      <c r="B123" s="364" t="s">
        <v>1084</v>
      </c>
      <c r="C123" s="358"/>
      <c r="D123" s="364">
        <v>1</v>
      </c>
      <c r="E123" s="364" t="s">
        <v>508</v>
      </c>
      <c r="F123" s="358"/>
      <c r="G123" s="356">
        <f t="shared" si="12"/>
        <v>0</v>
      </c>
      <c r="H123" s="358"/>
      <c r="I123" s="356">
        <f t="shared" si="13"/>
        <v>0</v>
      </c>
      <c r="J123" s="357">
        <f t="shared" si="14"/>
        <v>0</v>
      </c>
      <c r="K123" s="356">
        <f t="shared" si="15"/>
        <v>0</v>
      </c>
      <c r="L123" s="355"/>
    </row>
    <row r="124" spans="1:12" ht="40" customHeight="1">
      <c r="A124" s="323" t="s">
        <v>1083</v>
      </c>
      <c r="B124" s="364" t="s">
        <v>1082</v>
      </c>
      <c r="C124" s="361"/>
      <c r="D124" s="364">
        <v>1</v>
      </c>
      <c r="E124" s="364" t="s">
        <v>508</v>
      </c>
      <c r="F124" s="361"/>
      <c r="G124" s="356">
        <f t="shared" si="12"/>
        <v>0</v>
      </c>
      <c r="H124" s="361"/>
      <c r="I124" s="356">
        <f t="shared" si="13"/>
        <v>0</v>
      </c>
      <c r="J124" s="357">
        <f t="shared" si="14"/>
        <v>0</v>
      </c>
      <c r="K124" s="356">
        <f t="shared" si="15"/>
        <v>0</v>
      </c>
      <c r="L124" s="360"/>
    </row>
    <row r="125" spans="1:12" ht="40" customHeight="1">
      <c r="A125" s="323" t="s">
        <v>1081</v>
      </c>
      <c r="B125" s="364" t="s">
        <v>1080</v>
      </c>
      <c r="C125" s="358"/>
      <c r="D125" s="364">
        <v>1</v>
      </c>
      <c r="E125" s="364" t="s">
        <v>508</v>
      </c>
      <c r="F125" s="358"/>
      <c r="G125" s="356">
        <f t="shared" si="12"/>
        <v>0</v>
      </c>
      <c r="H125" s="358"/>
      <c r="I125" s="356">
        <f t="shared" si="13"/>
        <v>0</v>
      </c>
      <c r="J125" s="357">
        <f t="shared" si="14"/>
        <v>0</v>
      </c>
      <c r="K125" s="356">
        <f t="shared" si="15"/>
        <v>0</v>
      </c>
      <c r="L125" s="355"/>
    </row>
    <row r="126" spans="1:12" ht="40" customHeight="1">
      <c r="A126" s="323" t="s">
        <v>1079</v>
      </c>
      <c r="B126" s="364" t="s">
        <v>1078</v>
      </c>
      <c r="C126" s="361"/>
      <c r="D126" s="364">
        <v>1</v>
      </c>
      <c r="E126" s="364" t="s">
        <v>508</v>
      </c>
      <c r="F126" s="361"/>
      <c r="G126" s="356">
        <f t="shared" si="12"/>
        <v>0</v>
      </c>
      <c r="H126" s="361"/>
      <c r="I126" s="356">
        <f t="shared" si="13"/>
        <v>0</v>
      </c>
      <c r="J126" s="357">
        <f t="shared" si="14"/>
        <v>0</v>
      </c>
      <c r="K126" s="356">
        <f t="shared" si="15"/>
        <v>0</v>
      </c>
      <c r="L126" s="360"/>
    </row>
    <row r="127" spans="1:12" ht="40" customHeight="1">
      <c r="A127" s="323" t="s">
        <v>1077</v>
      </c>
      <c r="B127" s="364" t="s">
        <v>1076</v>
      </c>
      <c r="C127" s="358"/>
      <c r="D127" s="364">
        <v>1</v>
      </c>
      <c r="E127" s="364" t="s">
        <v>508</v>
      </c>
      <c r="F127" s="358"/>
      <c r="G127" s="356">
        <f t="shared" si="12"/>
        <v>0</v>
      </c>
      <c r="H127" s="358"/>
      <c r="I127" s="356">
        <f t="shared" si="13"/>
        <v>0</v>
      </c>
      <c r="J127" s="357">
        <f t="shared" si="14"/>
        <v>0</v>
      </c>
      <c r="K127" s="356">
        <f t="shared" si="15"/>
        <v>0</v>
      </c>
      <c r="L127" s="355"/>
    </row>
    <row r="128" spans="1:12" ht="40" customHeight="1">
      <c r="A128" s="440" t="s">
        <v>1075</v>
      </c>
      <c r="B128" s="441"/>
      <c r="C128" s="441"/>
      <c r="D128" s="441"/>
      <c r="E128" s="441"/>
      <c r="F128" s="441"/>
      <c r="G128" s="441"/>
      <c r="H128" s="441"/>
      <c r="I128" s="441"/>
      <c r="J128" s="441"/>
      <c r="K128" s="441"/>
      <c r="L128" s="442"/>
    </row>
    <row r="129" spans="1:12" ht="40" customHeight="1">
      <c r="A129" s="323" t="s">
        <v>1074</v>
      </c>
      <c r="B129" s="364" t="s">
        <v>1073</v>
      </c>
      <c r="C129" s="361"/>
      <c r="D129" s="364">
        <v>1</v>
      </c>
      <c r="E129" s="364" t="s">
        <v>508</v>
      </c>
      <c r="F129" s="361"/>
      <c r="G129" s="356">
        <f t="shared" ref="G129:G173" si="16">F129*1.2</f>
        <v>0</v>
      </c>
      <c r="H129" s="361"/>
      <c r="I129" s="356">
        <f t="shared" ref="I129:I173" si="17">H129*1.2</f>
        <v>0</v>
      </c>
      <c r="J129" s="357">
        <f t="shared" ref="J129:J173" si="18">SUM(H129,F129)</f>
        <v>0</v>
      </c>
      <c r="K129" s="356">
        <f t="shared" ref="K129:K173" si="19">SUM(G129,I129)</f>
        <v>0</v>
      </c>
      <c r="L129" s="360"/>
    </row>
    <row r="130" spans="1:12" ht="40" customHeight="1">
      <c r="A130" s="323" t="s">
        <v>1072</v>
      </c>
      <c r="B130" s="364" t="s">
        <v>1071</v>
      </c>
      <c r="C130" s="358"/>
      <c r="D130" s="364">
        <v>1</v>
      </c>
      <c r="E130" s="364" t="s">
        <v>508</v>
      </c>
      <c r="F130" s="358"/>
      <c r="G130" s="356">
        <f t="shared" si="16"/>
        <v>0</v>
      </c>
      <c r="H130" s="358"/>
      <c r="I130" s="356">
        <f t="shared" si="17"/>
        <v>0</v>
      </c>
      <c r="J130" s="357">
        <f t="shared" si="18"/>
        <v>0</v>
      </c>
      <c r="K130" s="356">
        <f t="shared" si="19"/>
        <v>0</v>
      </c>
      <c r="L130" s="355"/>
    </row>
    <row r="131" spans="1:12" ht="40" customHeight="1">
      <c r="A131" s="323" t="s">
        <v>1070</v>
      </c>
      <c r="B131" s="364" t="s">
        <v>1069</v>
      </c>
      <c r="C131" s="361"/>
      <c r="D131" s="364">
        <v>1</v>
      </c>
      <c r="E131" s="364" t="s">
        <v>508</v>
      </c>
      <c r="F131" s="361"/>
      <c r="G131" s="356">
        <f t="shared" si="16"/>
        <v>0</v>
      </c>
      <c r="H131" s="361"/>
      <c r="I131" s="356">
        <f t="shared" si="17"/>
        <v>0</v>
      </c>
      <c r="J131" s="357">
        <f t="shared" si="18"/>
        <v>0</v>
      </c>
      <c r="K131" s="356">
        <f t="shared" si="19"/>
        <v>0</v>
      </c>
      <c r="L131" s="360"/>
    </row>
    <row r="132" spans="1:12" ht="40" customHeight="1">
      <c r="A132" s="323" t="s">
        <v>1068</v>
      </c>
      <c r="B132" s="364" t="s">
        <v>1067</v>
      </c>
      <c r="C132" s="358"/>
      <c r="D132" s="364">
        <v>1</v>
      </c>
      <c r="E132" s="364" t="s">
        <v>508</v>
      </c>
      <c r="F132" s="358"/>
      <c r="G132" s="356">
        <f t="shared" si="16"/>
        <v>0</v>
      </c>
      <c r="H132" s="358"/>
      <c r="I132" s="356">
        <f t="shared" si="17"/>
        <v>0</v>
      </c>
      <c r="J132" s="357">
        <f t="shared" si="18"/>
        <v>0</v>
      </c>
      <c r="K132" s="356">
        <f t="shared" si="19"/>
        <v>0</v>
      </c>
      <c r="L132" s="355"/>
    </row>
    <row r="133" spans="1:12" ht="40" customHeight="1">
      <c r="A133" s="323" t="s">
        <v>1066</v>
      </c>
      <c r="B133" s="364" t="s">
        <v>1065</v>
      </c>
      <c r="C133" s="361"/>
      <c r="D133" s="364">
        <v>1</v>
      </c>
      <c r="E133" s="364" t="s">
        <v>508</v>
      </c>
      <c r="F133" s="361"/>
      <c r="G133" s="356">
        <f t="shared" si="16"/>
        <v>0</v>
      </c>
      <c r="H133" s="361"/>
      <c r="I133" s="356">
        <f t="shared" si="17"/>
        <v>0</v>
      </c>
      <c r="J133" s="357">
        <f t="shared" si="18"/>
        <v>0</v>
      </c>
      <c r="K133" s="356">
        <f t="shared" si="19"/>
        <v>0</v>
      </c>
      <c r="L133" s="360"/>
    </row>
    <row r="134" spans="1:12" ht="40" customHeight="1">
      <c r="A134" s="323" t="s">
        <v>1064</v>
      </c>
      <c r="B134" s="364" t="s">
        <v>1063</v>
      </c>
      <c r="C134" s="358"/>
      <c r="D134" s="364">
        <v>1</v>
      </c>
      <c r="E134" s="364" t="s">
        <v>508</v>
      </c>
      <c r="F134" s="358"/>
      <c r="G134" s="356">
        <f t="shared" si="16"/>
        <v>0</v>
      </c>
      <c r="H134" s="358"/>
      <c r="I134" s="356">
        <f t="shared" si="17"/>
        <v>0</v>
      </c>
      <c r="J134" s="357">
        <f t="shared" si="18"/>
        <v>0</v>
      </c>
      <c r="K134" s="356">
        <f t="shared" si="19"/>
        <v>0</v>
      </c>
      <c r="L134" s="355"/>
    </row>
    <row r="135" spans="1:12" ht="40" customHeight="1">
      <c r="A135" s="323" t="s">
        <v>1062</v>
      </c>
      <c r="B135" s="364" t="s">
        <v>1061</v>
      </c>
      <c r="C135" s="361"/>
      <c r="D135" s="364">
        <v>1</v>
      </c>
      <c r="E135" s="364" t="s">
        <v>508</v>
      </c>
      <c r="F135" s="361"/>
      <c r="G135" s="356">
        <f t="shared" si="16"/>
        <v>0</v>
      </c>
      <c r="H135" s="361"/>
      <c r="I135" s="356">
        <f t="shared" si="17"/>
        <v>0</v>
      </c>
      <c r="J135" s="357">
        <f t="shared" si="18"/>
        <v>0</v>
      </c>
      <c r="K135" s="356">
        <f t="shared" si="19"/>
        <v>0</v>
      </c>
      <c r="L135" s="360"/>
    </row>
    <row r="136" spans="1:12" ht="40" customHeight="1">
      <c r="A136" s="323" t="s">
        <v>1060</v>
      </c>
      <c r="B136" s="364" t="s">
        <v>1059</v>
      </c>
      <c r="C136" s="358"/>
      <c r="D136" s="364">
        <v>1</v>
      </c>
      <c r="E136" s="364" t="s">
        <v>508</v>
      </c>
      <c r="F136" s="358"/>
      <c r="G136" s="356">
        <f t="shared" si="16"/>
        <v>0</v>
      </c>
      <c r="H136" s="358"/>
      <c r="I136" s="356">
        <f t="shared" si="17"/>
        <v>0</v>
      </c>
      <c r="J136" s="357">
        <f t="shared" si="18"/>
        <v>0</v>
      </c>
      <c r="K136" s="356">
        <f t="shared" si="19"/>
        <v>0</v>
      </c>
      <c r="L136" s="355"/>
    </row>
    <row r="137" spans="1:12" ht="40" customHeight="1">
      <c r="A137" s="323" t="s">
        <v>1058</v>
      </c>
      <c r="B137" s="364" t="s">
        <v>1057</v>
      </c>
      <c r="C137" s="361"/>
      <c r="D137" s="364">
        <v>1</v>
      </c>
      <c r="E137" s="364" t="s">
        <v>508</v>
      </c>
      <c r="F137" s="361"/>
      <c r="G137" s="356">
        <f t="shared" si="16"/>
        <v>0</v>
      </c>
      <c r="H137" s="361"/>
      <c r="I137" s="356">
        <f t="shared" si="17"/>
        <v>0</v>
      </c>
      <c r="J137" s="357">
        <f t="shared" si="18"/>
        <v>0</v>
      </c>
      <c r="K137" s="356">
        <f t="shared" si="19"/>
        <v>0</v>
      </c>
      <c r="L137" s="360"/>
    </row>
    <row r="138" spans="1:12" ht="40" customHeight="1">
      <c r="A138" s="323" t="s">
        <v>1056</v>
      </c>
      <c r="B138" s="364" t="s">
        <v>1055</v>
      </c>
      <c r="C138" s="358"/>
      <c r="D138" s="364">
        <v>1</v>
      </c>
      <c r="E138" s="364" t="s">
        <v>508</v>
      </c>
      <c r="F138" s="358"/>
      <c r="G138" s="356">
        <f t="shared" si="16"/>
        <v>0</v>
      </c>
      <c r="H138" s="358"/>
      <c r="I138" s="356">
        <f t="shared" si="17"/>
        <v>0</v>
      </c>
      <c r="J138" s="357">
        <f t="shared" si="18"/>
        <v>0</v>
      </c>
      <c r="K138" s="356">
        <f t="shared" si="19"/>
        <v>0</v>
      </c>
      <c r="L138" s="355"/>
    </row>
    <row r="139" spans="1:12" ht="40" customHeight="1">
      <c r="A139" s="323" t="s">
        <v>1054</v>
      </c>
      <c r="B139" s="364" t="s">
        <v>1053</v>
      </c>
      <c r="C139" s="361"/>
      <c r="D139" s="364">
        <v>1</v>
      </c>
      <c r="E139" s="364" t="s">
        <v>508</v>
      </c>
      <c r="F139" s="361"/>
      <c r="G139" s="356">
        <f t="shared" si="16"/>
        <v>0</v>
      </c>
      <c r="H139" s="361"/>
      <c r="I139" s="356">
        <f t="shared" si="17"/>
        <v>0</v>
      </c>
      <c r="J139" s="357">
        <f t="shared" si="18"/>
        <v>0</v>
      </c>
      <c r="K139" s="356">
        <f t="shared" si="19"/>
        <v>0</v>
      </c>
      <c r="L139" s="360"/>
    </row>
    <row r="140" spans="1:12" ht="40" customHeight="1">
      <c r="A140" s="323" t="s">
        <v>1052</v>
      </c>
      <c r="B140" s="364" t="s">
        <v>1051</v>
      </c>
      <c r="C140" s="358"/>
      <c r="D140" s="364">
        <v>1</v>
      </c>
      <c r="E140" s="364" t="s">
        <v>508</v>
      </c>
      <c r="F140" s="358"/>
      <c r="G140" s="356">
        <f t="shared" si="16"/>
        <v>0</v>
      </c>
      <c r="H140" s="358"/>
      <c r="I140" s="356">
        <f t="shared" si="17"/>
        <v>0</v>
      </c>
      <c r="J140" s="357">
        <f t="shared" si="18"/>
        <v>0</v>
      </c>
      <c r="K140" s="356">
        <f t="shared" si="19"/>
        <v>0</v>
      </c>
      <c r="L140" s="355"/>
    </row>
    <row r="141" spans="1:12" ht="40" customHeight="1">
      <c r="A141" s="323" t="s">
        <v>1050</v>
      </c>
      <c r="B141" s="364" t="s">
        <v>1049</v>
      </c>
      <c r="C141" s="361"/>
      <c r="D141" s="364">
        <v>1</v>
      </c>
      <c r="E141" s="364" t="s">
        <v>508</v>
      </c>
      <c r="F141" s="361"/>
      <c r="G141" s="356">
        <f t="shared" si="16"/>
        <v>0</v>
      </c>
      <c r="H141" s="361"/>
      <c r="I141" s="356">
        <f t="shared" si="17"/>
        <v>0</v>
      </c>
      <c r="J141" s="357">
        <f t="shared" si="18"/>
        <v>0</v>
      </c>
      <c r="K141" s="356">
        <f t="shared" si="19"/>
        <v>0</v>
      </c>
      <c r="L141" s="360"/>
    </row>
    <row r="142" spans="1:12" ht="40" customHeight="1">
      <c r="A142" s="323" t="s">
        <v>1048</v>
      </c>
      <c r="B142" s="364" t="s">
        <v>1047</v>
      </c>
      <c r="C142" s="358"/>
      <c r="D142" s="364">
        <v>1</v>
      </c>
      <c r="E142" s="364" t="s">
        <v>508</v>
      </c>
      <c r="F142" s="358"/>
      <c r="G142" s="356">
        <f t="shared" si="16"/>
        <v>0</v>
      </c>
      <c r="H142" s="358"/>
      <c r="I142" s="356">
        <f t="shared" si="17"/>
        <v>0</v>
      </c>
      <c r="J142" s="357">
        <f t="shared" si="18"/>
        <v>0</v>
      </c>
      <c r="K142" s="356">
        <f t="shared" si="19"/>
        <v>0</v>
      </c>
      <c r="L142" s="355"/>
    </row>
    <row r="143" spans="1:12" ht="40" customHeight="1">
      <c r="A143" s="323" t="s">
        <v>1046</v>
      </c>
      <c r="B143" s="364" t="s">
        <v>1045</v>
      </c>
      <c r="C143" s="361"/>
      <c r="D143" s="364">
        <v>1</v>
      </c>
      <c r="E143" s="364" t="s">
        <v>508</v>
      </c>
      <c r="F143" s="361"/>
      <c r="G143" s="356">
        <f t="shared" si="16"/>
        <v>0</v>
      </c>
      <c r="H143" s="361"/>
      <c r="I143" s="356">
        <f t="shared" si="17"/>
        <v>0</v>
      </c>
      <c r="J143" s="357">
        <f t="shared" si="18"/>
        <v>0</v>
      </c>
      <c r="K143" s="356">
        <f t="shared" si="19"/>
        <v>0</v>
      </c>
      <c r="L143" s="360"/>
    </row>
    <row r="144" spans="1:12" ht="40" customHeight="1">
      <c r="A144" s="323" t="s">
        <v>1044</v>
      </c>
      <c r="B144" s="364" t="s">
        <v>1043</v>
      </c>
      <c r="C144" s="358"/>
      <c r="D144" s="364">
        <v>1</v>
      </c>
      <c r="E144" s="364" t="s">
        <v>508</v>
      </c>
      <c r="F144" s="358"/>
      <c r="G144" s="356">
        <f t="shared" si="16"/>
        <v>0</v>
      </c>
      <c r="H144" s="358"/>
      <c r="I144" s="356">
        <f t="shared" si="17"/>
        <v>0</v>
      </c>
      <c r="J144" s="357">
        <f t="shared" si="18"/>
        <v>0</v>
      </c>
      <c r="K144" s="356">
        <f t="shared" si="19"/>
        <v>0</v>
      </c>
      <c r="L144" s="355"/>
    </row>
    <row r="145" spans="1:12" ht="40" customHeight="1">
      <c r="A145" s="323" t="s">
        <v>1042</v>
      </c>
      <c r="B145" s="364" t="s">
        <v>1041</v>
      </c>
      <c r="C145" s="361"/>
      <c r="D145" s="364">
        <v>1</v>
      </c>
      <c r="E145" s="364" t="s">
        <v>508</v>
      </c>
      <c r="F145" s="361"/>
      <c r="G145" s="356">
        <f t="shared" si="16"/>
        <v>0</v>
      </c>
      <c r="H145" s="361"/>
      <c r="I145" s="356">
        <f t="shared" si="17"/>
        <v>0</v>
      </c>
      <c r="J145" s="357">
        <f t="shared" si="18"/>
        <v>0</v>
      </c>
      <c r="K145" s="356">
        <f t="shared" si="19"/>
        <v>0</v>
      </c>
      <c r="L145" s="360"/>
    </row>
    <row r="146" spans="1:12" ht="40" customHeight="1">
      <c r="A146" s="323" t="s">
        <v>1040</v>
      </c>
      <c r="B146" s="364" t="s">
        <v>1039</v>
      </c>
      <c r="C146" s="358"/>
      <c r="D146" s="364">
        <v>1</v>
      </c>
      <c r="E146" s="364" t="s">
        <v>508</v>
      </c>
      <c r="F146" s="358"/>
      <c r="G146" s="356">
        <f t="shared" si="16"/>
        <v>0</v>
      </c>
      <c r="H146" s="358"/>
      <c r="I146" s="356">
        <f t="shared" si="17"/>
        <v>0</v>
      </c>
      <c r="J146" s="357">
        <f t="shared" si="18"/>
        <v>0</v>
      </c>
      <c r="K146" s="356">
        <f t="shared" si="19"/>
        <v>0</v>
      </c>
      <c r="L146" s="355"/>
    </row>
    <row r="147" spans="1:12" ht="40" customHeight="1">
      <c r="A147" s="323" t="s">
        <v>1038</v>
      </c>
      <c r="B147" s="364" t="s">
        <v>1037</v>
      </c>
      <c r="C147" s="361"/>
      <c r="D147" s="364">
        <v>1</v>
      </c>
      <c r="E147" s="364" t="s">
        <v>508</v>
      </c>
      <c r="F147" s="361"/>
      <c r="G147" s="356">
        <f t="shared" si="16"/>
        <v>0</v>
      </c>
      <c r="H147" s="361"/>
      <c r="I147" s="356">
        <f t="shared" si="17"/>
        <v>0</v>
      </c>
      <c r="J147" s="357">
        <f t="shared" si="18"/>
        <v>0</v>
      </c>
      <c r="K147" s="356">
        <f t="shared" si="19"/>
        <v>0</v>
      </c>
      <c r="L147" s="360"/>
    </row>
    <row r="148" spans="1:12" ht="40" customHeight="1">
      <c r="A148" s="323" t="s">
        <v>1036</v>
      </c>
      <c r="B148" s="364" t="s">
        <v>1035</v>
      </c>
      <c r="C148" s="358"/>
      <c r="D148" s="364">
        <v>1</v>
      </c>
      <c r="E148" s="364" t="s">
        <v>508</v>
      </c>
      <c r="F148" s="358"/>
      <c r="G148" s="356">
        <f t="shared" si="16"/>
        <v>0</v>
      </c>
      <c r="H148" s="358"/>
      <c r="I148" s="356">
        <f t="shared" si="17"/>
        <v>0</v>
      </c>
      <c r="J148" s="357">
        <f t="shared" si="18"/>
        <v>0</v>
      </c>
      <c r="K148" s="356">
        <f t="shared" si="19"/>
        <v>0</v>
      </c>
      <c r="L148" s="355"/>
    </row>
    <row r="149" spans="1:12" ht="40" customHeight="1">
      <c r="A149" s="323" t="s">
        <v>1034</v>
      </c>
      <c r="B149" s="364" t="s">
        <v>1033</v>
      </c>
      <c r="C149" s="361"/>
      <c r="D149" s="364">
        <v>1</v>
      </c>
      <c r="E149" s="364" t="s">
        <v>508</v>
      </c>
      <c r="F149" s="361"/>
      <c r="G149" s="356">
        <f t="shared" si="16"/>
        <v>0</v>
      </c>
      <c r="H149" s="361"/>
      <c r="I149" s="356">
        <f t="shared" si="17"/>
        <v>0</v>
      </c>
      <c r="J149" s="357">
        <f t="shared" si="18"/>
        <v>0</v>
      </c>
      <c r="K149" s="356">
        <f t="shared" si="19"/>
        <v>0</v>
      </c>
      <c r="L149" s="360"/>
    </row>
    <row r="150" spans="1:12" ht="40" customHeight="1">
      <c r="A150" s="323" t="s">
        <v>1032</v>
      </c>
      <c r="B150" s="364" t="s">
        <v>1031</v>
      </c>
      <c r="C150" s="358"/>
      <c r="D150" s="364">
        <v>1</v>
      </c>
      <c r="E150" s="364" t="s">
        <v>508</v>
      </c>
      <c r="F150" s="358"/>
      <c r="G150" s="356">
        <f t="shared" si="16"/>
        <v>0</v>
      </c>
      <c r="H150" s="358"/>
      <c r="I150" s="356">
        <f t="shared" si="17"/>
        <v>0</v>
      </c>
      <c r="J150" s="357">
        <f t="shared" si="18"/>
        <v>0</v>
      </c>
      <c r="K150" s="356">
        <f t="shared" si="19"/>
        <v>0</v>
      </c>
      <c r="L150" s="355"/>
    </row>
    <row r="151" spans="1:12" ht="40" customHeight="1">
      <c r="A151" s="323" t="s">
        <v>1030</v>
      </c>
      <c r="B151" s="364" t="s">
        <v>1029</v>
      </c>
      <c r="C151" s="361"/>
      <c r="D151" s="364">
        <v>1</v>
      </c>
      <c r="E151" s="364" t="s">
        <v>508</v>
      </c>
      <c r="F151" s="361"/>
      <c r="G151" s="356">
        <f t="shared" si="16"/>
        <v>0</v>
      </c>
      <c r="H151" s="361"/>
      <c r="I151" s="356">
        <f t="shared" si="17"/>
        <v>0</v>
      </c>
      <c r="J151" s="357">
        <f t="shared" si="18"/>
        <v>0</v>
      </c>
      <c r="K151" s="356">
        <f t="shared" si="19"/>
        <v>0</v>
      </c>
      <c r="L151" s="360"/>
    </row>
    <row r="152" spans="1:12" ht="40" customHeight="1">
      <c r="A152" s="323" t="s">
        <v>1028</v>
      </c>
      <c r="B152" s="364" t="s">
        <v>1027</v>
      </c>
      <c r="C152" s="358"/>
      <c r="D152" s="364">
        <v>1</v>
      </c>
      <c r="E152" s="364" t="s">
        <v>508</v>
      </c>
      <c r="F152" s="358"/>
      <c r="G152" s="356">
        <f t="shared" si="16"/>
        <v>0</v>
      </c>
      <c r="H152" s="358"/>
      <c r="I152" s="356">
        <f t="shared" si="17"/>
        <v>0</v>
      </c>
      <c r="J152" s="357">
        <f t="shared" si="18"/>
        <v>0</v>
      </c>
      <c r="K152" s="356">
        <f t="shared" si="19"/>
        <v>0</v>
      </c>
      <c r="L152" s="355"/>
    </row>
    <row r="153" spans="1:12" ht="40" customHeight="1">
      <c r="A153" s="323" t="s">
        <v>1026</v>
      </c>
      <c r="B153" s="364" t="s">
        <v>1025</v>
      </c>
      <c r="C153" s="361"/>
      <c r="D153" s="364">
        <v>1</v>
      </c>
      <c r="E153" s="364" t="s">
        <v>508</v>
      </c>
      <c r="F153" s="361"/>
      <c r="G153" s="356">
        <f t="shared" si="16"/>
        <v>0</v>
      </c>
      <c r="H153" s="361"/>
      <c r="I153" s="356">
        <f t="shared" si="17"/>
        <v>0</v>
      </c>
      <c r="J153" s="357">
        <f t="shared" si="18"/>
        <v>0</v>
      </c>
      <c r="K153" s="356">
        <f t="shared" si="19"/>
        <v>0</v>
      </c>
      <c r="L153" s="360"/>
    </row>
    <row r="154" spans="1:12" ht="40" customHeight="1">
      <c r="A154" s="323" t="s">
        <v>869</v>
      </c>
      <c r="B154" s="364" t="s">
        <v>868</v>
      </c>
      <c r="C154" s="358"/>
      <c r="D154" s="364">
        <v>1</v>
      </c>
      <c r="E154" s="364" t="s">
        <v>508</v>
      </c>
      <c r="F154" s="358"/>
      <c r="G154" s="356">
        <f t="shared" si="16"/>
        <v>0</v>
      </c>
      <c r="H154" s="358"/>
      <c r="I154" s="356">
        <f t="shared" si="17"/>
        <v>0</v>
      </c>
      <c r="J154" s="357">
        <f t="shared" si="18"/>
        <v>0</v>
      </c>
      <c r="K154" s="356">
        <f t="shared" si="19"/>
        <v>0</v>
      </c>
      <c r="L154" s="355"/>
    </row>
    <row r="155" spans="1:12" ht="40" customHeight="1">
      <c r="A155" s="323" t="s">
        <v>1024</v>
      </c>
      <c r="B155" s="364" t="s">
        <v>1023</v>
      </c>
      <c r="C155" s="361"/>
      <c r="D155" s="364">
        <v>1</v>
      </c>
      <c r="E155" s="364" t="s">
        <v>508</v>
      </c>
      <c r="F155" s="361"/>
      <c r="G155" s="356">
        <f t="shared" si="16"/>
        <v>0</v>
      </c>
      <c r="H155" s="361"/>
      <c r="I155" s="356">
        <f t="shared" si="17"/>
        <v>0</v>
      </c>
      <c r="J155" s="357">
        <f t="shared" si="18"/>
        <v>0</v>
      </c>
      <c r="K155" s="356">
        <f t="shared" si="19"/>
        <v>0</v>
      </c>
      <c r="L155" s="360"/>
    </row>
    <row r="156" spans="1:12" ht="40" customHeight="1">
      <c r="A156" s="323" t="s">
        <v>1022</v>
      </c>
      <c r="B156" s="364" t="s">
        <v>1021</v>
      </c>
      <c r="C156" s="358"/>
      <c r="D156" s="364">
        <v>1</v>
      </c>
      <c r="E156" s="364" t="s">
        <v>508</v>
      </c>
      <c r="F156" s="358"/>
      <c r="G156" s="356">
        <f t="shared" si="16"/>
        <v>0</v>
      </c>
      <c r="H156" s="358"/>
      <c r="I156" s="356">
        <f t="shared" si="17"/>
        <v>0</v>
      </c>
      <c r="J156" s="357">
        <f t="shared" si="18"/>
        <v>0</v>
      </c>
      <c r="K156" s="356">
        <f t="shared" si="19"/>
        <v>0</v>
      </c>
      <c r="L156" s="355"/>
    </row>
    <row r="157" spans="1:12" ht="40" customHeight="1">
      <c r="A157" s="323" t="s">
        <v>1020</v>
      </c>
      <c r="B157" s="364" t="s">
        <v>1019</v>
      </c>
      <c r="C157" s="361"/>
      <c r="D157" s="364">
        <v>1</v>
      </c>
      <c r="E157" s="364" t="s">
        <v>508</v>
      </c>
      <c r="F157" s="361"/>
      <c r="G157" s="356">
        <f t="shared" si="16"/>
        <v>0</v>
      </c>
      <c r="H157" s="361"/>
      <c r="I157" s="356">
        <f t="shared" si="17"/>
        <v>0</v>
      </c>
      <c r="J157" s="357">
        <f t="shared" si="18"/>
        <v>0</v>
      </c>
      <c r="K157" s="356">
        <f t="shared" si="19"/>
        <v>0</v>
      </c>
      <c r="L157" s="360"/>
    </row>
    <row r="158" spans="1:12" ht="40" customHeight="1">
      <c r="A158" s="323" t="s">
        <v>1018</v>
      </c>
      <c r="B158" s="364" t="s">
        <v>1017</v>
      </c>
      <c r="C158" s="358"/>
      <c r="D158" s="364">
        <v>1</v>
      </c>
      <c r="E158" s="364" t="s">
        <v>508</v>
      </c>
      <c r="F158" s="358"/>
      <c r="G158" s="356">
        <f t="shared" si="16"/>
        <v>0</v>
      </c>
      <c r="H158" s="358"/>
      <c r="I158" s="356">
        <f t="shared" si="17"/>
        <v>0</v>
      </c>
      <c r="J158" s="357">
        <f t="shared" si="18"/>
        <v>0</v>
      </c>
      <c r="K158" s="356">
        <f t="shared" si="19"/>
        <v>0</v>
      </c>
      <c r="L158" s="355"/>
    </row>
    <row r="159" spans="1:12" ht="40" customHeight="1">
      <c r="A159" s="323" t="s">
        <v>1016</v>
      </c>
      <c r="B159" s="364" t="s">
        <v>1015</v>
      </c>
      <c r="C159" s="361"/>
      <c r="D159" s="364">
        <v>1</v>
      </c>
      <c r="E159" s="364" t="s">
        <v>508</v>
      </c>
      <c r="F159" s="361"/>
      <c r="G159" s="356">
        <f t="shared" si="16"/>
        <v>0</v>
      </c>
      <c r="H159" s="361"/>
      <c r="I159" s="356">
        <f t="shared" si="17"/>
        <v>0</v>
      </c>
      <c r="J159" s="357">
        <f t="shared" si="18"/>
        <v>0</v>
      </c>
      <c r="K159" s="356">
        <f t="shared" si="19"/>
        <v>0</v>
      </c>
      <c r="L159" s="360"/>
    </row>
    <row r="160" spans="1:12" ht="40" customHeight="1">
      <c r="A160" s="323" t="s">
        <v>1014</v>
      </c>
      <c r="B160" s="364" t="s">
        <v>1013</v>
      </c>
      <c r="C160" s="358"/>
      <c r="D160" s="364">
        <v>1</v>
      </c>
      <c r="E160" s="364" t="s">
        <v>508</v>
      </c>
      <c r="F160" s="358"/>
      <c r="G160" s="356">
        <f t="shared" si="16"/>
        <v>0</v>
      </c>
      <c r="H160" s="358"/>
      <c r="I160" s="356">
        <f t="shared" si="17"/>
        <v>0</v>
      </c>
      <c r="J160" s="357">
        <f t="shared" si="18"/>
        <v>0</v>
      </c>
      <c r="K160" s="356">
        <f t="shared" si="19"/>
        <v>0</v>
      </c>
      <c r="L160" s="355"/>
    </row>
    <row r="161" spans="1:12" ht="40" customHeight="1">
      <c r="A161" s="323" t="s">
        <v>1012</v>
      </c>
      <c r="B161" s="364" t="s">
        <v>1011</v>
      </c>
      <c r="C161" s="361"/>
      <c r="D161" s="364">
        <v>1</v>
      </c>
      <c r="E161" s="364" t="s">
        <v>508</v>
      </c>
      <c r="F161" s="361"/>
      <c r="G161" s="356">
        <f t="shared" si="16"/>
        <v>0</v>
      </c>
      <c r="H161" s="361"/>
      <c r="I161" s="356">
        <f t="shared" si="17"/>
        <v>0</v>
      </c>
      <c r="J161" s="357">
        <f t="shared" si="18"/>
        <v>0</v>
      </c>
      <c r="K161" s="356">
        <f t="shared" si="19"/>
        <v>0</v>
      </c>
      <c r="L161" s="360"/>
    </row>
    <row r="162" spans="1:12" ht="40" customHeight="1">
      <c r="A162" s="323" t="s">
        <v>1010</v>
      </c>
      <c r="B162" s="364" t="s">
        <v>1009</v>
      </c>
      <c r="C162" s="358"/>
      <c r="D162" s="364">
        <v>1</v>
      </c>
      <c r="E162" s="364" t="s">
        <v>508</v>
      </c>
      <c r="F162" s="358"/>
      <c r="G162" s="356">
        <f t="shared" si="16"/>
        <v>0</v>
      </c>
      <c r="H162" s="358"/>
      <c r="I162" s="356">
        <f t="shared" si="17"/>
        <v>0</v>
      </c>
      <c r="J162" s="357">
        <f t="shared" si="18"/>
        <v>0</v>
      </c>
      <c r="K162" s="356">
        <f t="shared" si="19"/>
        <v>0</v>
      </c>
      <c r="L162" s="355"/>
    </row>
    <row r="163" spans="1:12" ht="40" customHeight="1">
      <c r="A163" s="323" t="s">
        <v>1008</v>
      </c>
      <c r="B163" s="365" t="s">
        <v>1007</v>
      </c>
      <c r="C163" s="361"/>
      <c r="D163" s="364">
        <v>1</v>
      </c>
      <c r="E163" s="364" t="s">
        <v>508</v>
      </c>
      <c r="F163" s="361"/>
      <c r="G163" s="356">
        <f t="shared" si="16"/>
        <v>0</v>
      </c>
      <c r="H163" s="361"/>
      <c r="I163" s="356">
        <f t="shared" si="17"/>
        <v>0</v>
      </c>
      <c r="J163" s="357">
        <f t="shared" si="18"/>
        <v>0</v>
      </c>
      <c r="K163" s="356">
        <f t="shared" si="19"/>
        <v>0</v>
      </c>
      <c r="L163" s="360"/>
    </row>
    <row r="164" spans="1:12" ht="40" customHeight="1">
      <c r="A164" s="323" t="s">
        <v>1006</v>
      </c>
      <c r="B164" s="365" t="s">
        <v>1005</v>
      </c>
      <c r="C164" s="358"/>
      <c r="D164" s="364">
        <v>1</v>
      </c>
      <c r="E164" s="364" t="s">
        <v>508</v>
      </c>
      <c r="F164" s="358"/>
      <c r="G164" s="356">
        <f t="shared" si="16"/>
        <v>0</v>
      </c>
      <c r="H164" s="358"/>
      <c r="I164" s="356">
        <f t="shared" si="17"/>
        <v>0</v>
      </c>
      <c r="J164" s="357">
        <f t="shared" si="18"/>
        <v>0</v>
      </c>
      <c r="K164" s="356">
        <f t="shared" si="19"/>
        <v>0</v>
      </c>
      <c r="L164" s="355"/>
    </row>
    <row r="165" spans="1:12" ht="40" customHeight="1">
      <c r="A165" s="323" t="s">
        <v>1004</v>
      </c>
      <c r="B165" s="365" t="s">
        <v>1003</v>
      </c>
      <c r="C165" s="361"/>
      <c r="D165" s="364">
        <v>1</v>
      </c>
      <c r="E165" s="364" t="s">
        <v>508</v>
      </c>
      <c r="F165" s="361"/>
      <c r="G165" s="356">
        <f t="shared" si="16"/>
        <v>0</v>
      </c>
      <c r="H165" s="361"/>
      <c r="I165" s="356">
        <f t="shared" si="17"/>
        <v>0</v>
      </c>
      <c r="J165" s="357">
        <f t="shared" si="18"/>
        <v>0</v>
      </c>
      <c r="K165" s="356">
        <f t="shared" si="19"/>
        <v>0</v>
      </c>
      <c r="L165" s="360"/>
    </row>
    <row r="166" spans="1:12" ht="40" customHeight="1">
      <c r="A166" s="323" t="s">
        <v>1002</v>
      </c>
      <c r="B166" s="365" t="s">
        <v>1001</v>
      </c>
      <c r="C166" s="358"/>
      <c r="D166" s="364">
        <v>1</v>
      </c>
      <c r="E166" s="364" t="s">
        <v>508</v>
      </c>
      <c r="F166" s="358"/>
      <c r="G166" s="356">
        <f t="shared" si="16"/>
        <v>0</v>
      </c>
      <c r="H166" s="358"/>
      <c r="I166" s="356">
        <f t="shared" si="17"/>
        <v>0</v>
      </c>
      <c r="J166" s="357">
        <f t="shared" si="18"/>
        <v>0</v>
      </c>
      <c r="K166" s="356">
        <f t="shared" si="19"/>
        <v>0</v>
      </c>
      <c r="L166" s="355"/>
    </row>
    <row r="167" spans="1:12" ht="40" customHeight="1">
      <c r="A167" s="323" t="s">
        <v>1000</v>
      </c>
      <c r="B167" s="365" t="s">
        <v>999</v>
      </c>
      <c r="C167" s="361"/>
      <c r="D167" s="364">
        <v>1</v>
      </c>
      <c r="E167" s="364" t="s">
        <v>508</v>
      </c>
      <c r="F167" s="361"/>
      <c r="G167" s="356">
        <f t="shared" si="16"/>
        <v>0</v>
      </c>
      <c r="H167" s="361"/>
      <c r="I167" s="356">
        <f t="shared" si="17"/>
        <v>0</v>
      </c>
      <c r="J167" s="357">
        <f t="shared" si="18"/>
        <v>0</v>
      </c>
      <c r="K167" s="356">
        <f t="shared" si="19"/>
        <v>0</v>
      </c>
      <c r="L167" s="360"/>
    </row>
    <row r="168" spans="1:12" ht="40" customHeight="1">
      <c r="A168" s="323" t="s">
        <v>998</v>
      </c>
      <c r="B168" s="365" t="s">
        <v>997</v>
      </c>
      <c r="C168" s="358"/>
      <c r="D168" s="364">
        <v>1</v>
      </c>
      <c r="E168" s="364" t="s">
        <v>508</v>
      </c>
      <c r="F168" s="358"/>
      <c r="G168" s="356">
        <f t="shared" si="16"/>
        <v>0</v>
      </c>
      <c r="H168" s="358"/>
      <c r="I168" s="356">
        <f t="shared" si="17"/>
        <v>0</v>
      </c>
      <c r="J168" s="357">
        <f t="shared" si="18"/>
        <v>0</v>
      </c>
      <c r="K168" s="356">
        <f t="shared" si="19"/>
        <v>0</v>
      </c>
      <c r="L168" s="355"/>
    </row>
    <row r="169" spans="1:12" ht="40" customHeight="1">
      <c r="A169" s="323" t="s">
        <v>996</v>
      </c>
      <c r="B169" s="365" t="s">
        <v>995</v>
      </c>
      <c r="C169" s="361"/>
      <c r="D169" s="364">
        <v>1</v>
      </c>
      <c r="E169" s="364" t="s">
        <v>508</v>
      </c>
      <c r="F169" s="361"/>
      <c r="G169" s="356">
        <f t="shared" si="16"/>
        <v>0</v>
      </c>
      <c r="H169" s="361"/>
      <c r="I169" s="356">
        <f t="shared" si="17"/>
        <v>0</v>
      </c>
      <c r="J169" s="357">
        <f t="shared" si="18"/>
        <v>0</v>
      </c>
      <c r="K169" s="356">
        <f t="shared" si="19"/>
        <v>0</v>
      </c>
      <c r="L169" s="360"/>
    </row>
    <row r="170" spans="1:12" ht="40" customHeight="1">
      <c r="A170" s="323" t="s">
        <v>994</v>
      </c>
      <c r="B170" s="365" t="s">
        <v>993</v>
      </c>
      <c r="C170" s="358"/>
      <c r="D170" s="364">
        <v>1</v>
      </c>
      <c r="E170" s="364" t="s">
        <v>508</v>
      </c>
      <c r="F170" s="358"/>
      <c r="G170" s="356">
        <f t="shared" si="16"/>
        <v>0</v>
      </c>
      <c r="H170" s="358"/>
      <c r="I170" s="356">
        <f t="shared" si="17"/>
        <v>0</v>
      </c>
      <c r="J170" s="357">
        <f t="shared" si="18"/>
        <v>0</v>
      </c>
      <c r="K170" s="356">
        <f t="shared" si="19"/>
        <v>0</v>
      </c>
      <c r="L170" s="355"/>
    </row>
    <row r="171" spans="1:12" ht="40" customHeight="1">
      <c r="A171" s="323" t="s">
        <v>992</v>
      </c>
      <c r="B171" s="365" t="s">
        <v>991</v>
      </c>
      <c r="C171" s="361"/>
      <c r="D171" s="364">
        <v>1</v>
      </c>
      <c r="E171" s="364" t="s">
        <v>508</v>
      </c>
      <c r="F171" s="361"/>
      <c r="G171" s="356">
        <f t="shared" si="16"/>
        <v>0</v>
      </c>
      <c r="H171" s="361"/>
      <c r="I171" s="356">
        <f t="shared" si="17"/>
        <v>0</v>
      </c>
      <c r="J171" s="357">
        <f t="shared" si="18"/>
        <v>0</v>
      </c>
      <c r="K171" s="356">
        <f t="shared" si="19"/>
        <v>0</v>
      </c>
      <c r="L171" s="360"/>
    </row>
    <row r="172" spans="1:12" ht="40" customHeight="1">
      <c r="A172" s="323" t="s">
        <v>990</v>
      </c>
      <c r="B172" s="365" t="s">
        <v>989</v>
      </c>
      <c r="C172" s="358"/>
      <c r="D172" s="364">
        <v>1</v>
      </c>
      <c r="E172" s="364" t="s">
        <v>508</v>
      </c>
      <c r="F172" s="358"/>
      <c r="G172" s="356">
        <f t="shared" si="16"/>
        <v>0</v>
      </c>
      <c r="H172" s="358"/>
      <c r="I172" s="356">
        <f t="shared" si="17"/>
        <v>0</v>
      </c>
      <c r="J172" s="357">
        <f t="shared" si="18"/>
        <v>0</v>
      </c>
      <c r="K172" s="356">
        <f t="shared" si="19"/>
        <v>0</v>
      </c>
      <c r="L172" s="355"/>
    </row>
    <row r="173" spans="1:12" ht="40" customHeight="1">
      <c r="A173" s="323" t="s">
        <v>988</v>
      </c>
      <c r="B173" s="365" t="s">
        <v>987</v>
      </c>
      <c r="C173" s="361"/>
      <c r="D173" s="364">
        <v>1</v>
      </c>
      <c r="E173" s="364" t="s">
        <v>508</v>
      </c>
      <c r="F173" s="361"/>
      <c r="G173" s="356">
        <f t="shared" si="16"/>
        <v>0</v>
      </c>
      <c r="H173" s="361"/>
      <c r="I173" s="356">
        <f t="shared" si="17"/>
        <v>0</v>
      </c>
      <c r="J173" s="357">
        <f t="shared" si="18"/>
        <v>0</v>
      </c>
      <c r="K173" s="356">
        <f t="shared" si="19"/>
        <v>0</v>
      </c>
      <c r="L173" s="360"/>
    </row>
    <row r="174" spans="1:12" ht="40" customHeight="1">
      <c r="A174" s="440" t="s">
        <v>986</v>
      </c>
      <c r="B174" s="441"/>
      <c r="C174" s="441"/>
      <c r="D174" s="441"/>
      <c r="E174" s="441"/>
      <c r="F174" s="441"/>
      <c r="G174" s="441"/>
      <c r="H174" s="441"/>
      <c r="I174" s="441"/>
      <c r="J174" s="441"/>
      <c r="K174" s="441"/>
      <c r="L174" s="442"/>
    </row>
    <row r="175" spans="1:12" ht="40" customHeight="1">
      <c r="A175" s="323" t="s">
        <v>985</v>
      </c>
      <c r="B175" s="365" t="s">
        <v>390</v>
      </c>
      <c r="C175" s="358"/>
      <c r="D175" s="364">
        <v>1</v>
      </c>
      <c r="E175" s="364" t="s">
        <v>508</v>
      </c>
      <c r="F175" s="358"/>
      <c r="G175" s="356">
        <f>F175*1.2</f>
        <v>0</v>
      </c>
      <c r="H175" s="358"/>
      <c r="I175" s="356">
        <f>H175*1.2</f>
        <v>0</v>
      </c>
      <c r="J175" s="357">
        <f>SUM(H175,F175)</f>
        <v>0</v>
      </c>
      <c r="K175" s="356">
        <f>SUM(G175,I175)</f>
        <v>0</v>
      </c>
      <c r="L175" s="355"/>
    </row>
    <row r="176" spans="1:12" ht="40" customHeight="1">
      <c r="A176" s="323" t="s">
        <v>984</v>
      </c>
      <c r="B176" s="365" t="s">
        <v>391</v>
      </c>
      <c r="C176" s="361"/>
      <c r="D176" s="364">
        <v>1</v>
      </c>
      <c r="E176" s="364" t="s">
        <v>508</v>
      </c>
      <c r="F176" s="361"/>
      <c r="G176" s="356">
        <f>F176*1.2</f>
        <v>0</v>
      </c>
      <c r="H176" s="361"/>
      <c r="I176" s="356">
        <f>H176*1.2</f>
        <v>0</v>
      </c>
      <c r="J176" s="357">
        <f>SUM(H176,F176)</f>
        <v>0</v>
      </c>
      <c r="K176" s="356">
        <f>SUM(G176,I176)</f>
        <v>0</v>
      </c>
      <c r="L176" s="360"/>
    </row>
    <row r="177" spans="1:12" ht="40" customHeight="1">
      <c r="A177" s="323" t="s">
        <v>983</v>
      </c>
      <c r="B177" s="365" t="s">
        <v>392</v>
      </c>
      <c r="C177" s="358"/>
      <c r="D177" s="364">
        <v>1</v>
      </c>
      <c r="E177" s="364" t="s">
        <v>508</v>
      </c>
      <c r="F177" s="358"/>
      <c r="G177" s="356">
        <f>F177*1.2</f>
        <v>0</v>
      </c>
      <c r="H177" s="358"/>
      <c r="I177" s="356">
        <f>H177*1.2</f>
        <v>0</v>
      </c>
      <c r="J177" s="357">
        <f>SUM(H177,F177)</f>
        <v>0</v>
      </c>
      <c r="K177" s="356">
        <f>SUM(G177,I177)</f>
        <v>0</v>
      </c>
      <c r="L177" s="355"/>
    </row>
    <row r="178" spans="1:12" ht="40" customHeight="1">
      <c r="A178" s="440" t="s">
        <v>982</v>
      </c>
      <c r="B178" s="441"/>
      <c r="C178" s="441"/>
      <c r="D178" s="441"/>
      <c r="E178" s="441"/>
      <c r="F178" s="441"/>
      <c r="G178" s="441"/>
      <c r="H178" s="441"/>
      <c r="I178" s="441"/>
      <c r="J178" s="441"/>
      <c r="K178" s="441"/>
      <c r="L178" s="442"/>
    </row>
    <row r="179" spans="1:12" ht="40" customHeight="1">
      <c r="A179" s="323" t="s">
        <v>981</v>
      </c>
      <c r="B179" s="359" t="s">
        <v>980</v>
      </c>
      <c r="C179" s="361"/>
      <c r="D179" s="359">
        <v>1</v>
      </c>
      <c r="E179" s="359" t="s">
        <v>508</v>
      </c>
      <c r="F179" s="361"/>
      <c r="G179" s="356">
        <f t="shared" ref="G179:G193" si="20">F179*1.2</f>
        <v>0</v>
      </c>
      <c r="H179" s="361"/>
      <c r="I179" s="356">
        <f t="shared" ref="I179:I193" si="21">H179*1.2</f>
        <v>0</v>
      </c>
      <c r="J179" s="357">
        <f t="shared" ref="J179:J193" si="22">SUM(H179,F179)</f>
        <v>0</v>
      </c>
      <c r="K179" s="356">
        <f t="shared" ref="K179:K193" si="23">SUM(G179,I179)</f>
        <v>0</v>
      </c>
      <c r="L179" s="360"/>
    </row>
    <row r="180" spans="1:12" ht="40" customHeight="1">
      <c r="A180" s="323" t="s">
        <v>979</v>
      </c>
      <c r="B180" s="359" t="s">
        <v>978</v>
      </c>
      <c r="C180" s="358"/>
      <c r="D180" s="359">
        <v>1</v>
      </c>
      <c r="E180" s="359" t="s">
        <v>508</v>
      </c>
      <c r="F180" s="358"/>
      <c r="G180" s="356">
        <f t="shared" si="20"/>
        <v>0</v>
      </c>
      <c r="H180" s="358"/>
      <c r="I180" s="356">
        <f t="shared" si="21"/>
        <v>0</v>
      </c>
      <c r="J180" s="357">
        <f t="shared" si="22"/>
        <v>0</v>
      </c>
      <c r="K180" s="356">
        <f t="shared" si="23"/>
        <v>0</v>
      </c>
      <c r="L180" s="355"/>
    </row>
    <row r="181" spans="1:12" ht="40" customHeight="1">
      <c r="A181" s="323" t="s">
        <v>977</v>
      </c>
      <c r="B181" s="359" t="s">
        <v>976</v>
      </c>
      <c r="C181" s="361"/>
      <c r="D181" s="359">
        <v>1</v>
      </c>
      <c r="E181" s="359" t="s">
        <v>508</v>
      </c>
      <c r="F181" s="361"/>
      <c r="G181" s="356">
        <f t="shared" si="20"/>
        <v>0</v>
      </c>
      <c r="H181" s="361"/>
      <c r="I181" s="356">
        <f t="shared" si="21"/>
        <v>0</v>
      </c>
      <c r="J181" s="357">
        <f t="shared" si="22"/>
        <v>0</v>
      </c>
      <c r="K181" s="356">
        <f t="shared" si="23"/>
        <v>0</v>
      </c>
      <c r="L181" s="360"/>
    </row>
    <row r="182" spans="1:12" ht="40" customHeight="1">
      <c r="A182" s="323" t="s">
        <v>867</v>
      </c>
      <c r="B182" s="359" t="s">
        <v>866</v>
      </c>
      <c r="C182" s="358"/>
      <c r="D182" s="359">
        <v>1</v>
      </c>
      <c r="E182" s="359" t="s">
        <v>508</v>
      </c>
      <c r="F182" s="358"/>
      <c r="G182" s="356">
        <f t="shared" si="20"/>
        <v>0</v>
      </c>
      <c r="H182" s="358"/>
      <c r="I182" s="356">
        <f t="shared" si="21"/>
        <v>0</v>
      </c>
      <c r="J182" s="357">
        <f t="shared" si="22"/>
        <v>0</v>
      </c>
      <c r="K182" s="356">
        <f t="shared" si="23"/>
        <v>0</v>
      </c>
      <c r="L182" s="355"/>
    </row>
    <row r="183" spans="1:12" ht="40" customHeight="1">
      <c r="A183" s="323" t="s">
        <v>975</v>
      </c>
      <c r="B183" s="359" t="s">
        <v>974</v>
      </c>
      <c r="C183" s="361"/>
      <c r="D183" s="359">
        <v>1</v>
      </c>
      <c r="E183" s="359" t="s">
        <v>508</v>
      </c>
      <c r="F183" s="361"/>
      <c r="G183" s="356">
        <f t="shared" si="20"/>
        <v>0</v>
      </c>
      <c r="H183" s="361"/>
      <c r="I183" s="356">
        <f t="shared" si="21"/>
        <v>0</v>
      </c>
      <c r="J183" s="357">
        <f t="shared" si="22"/>
        <v>0</v>
      </c>
      <c r="K183" s="356">
        <f t="shared" si="23"/>
        <v>0</v>
      </c>
      <c r="L183" s="360"/>
    </row>
    <row r="184" spans="1:12" ht="40" customHeight="1">
      <c r="A184" s="323" t="s">
        <v>973</v>
      </c>
      <c r="B184" s="359" t="s">
        <v>972</v>
      </c>
      <c r="C184" s="358"/>
      <c r="D184" s="359">
        <v>1</v>
      </c>
      <c r="E184" s="359" t="s">
        <v>508</v>
      </c>
      <c r="F184" s="358"/>
      <c r="G184" s="356">
        <f t="shared" si="20"/>
        <v>0</v>
      </c>
      <c r="H184" s="358"/>
      <c r="I184" s="356">
        <f t="shared" si="21"/>
        <v>0</v>
      </c>
      <c r="J184" s="357">
        <f t="shared" si="22"/>
        <v>0</v>
      </c>
      <c r="K184" s="356">
        <f t="shared" si="23"/>
        <v>0</v>
      </c>
      <c r="L184" s="355"/>
    </row>
    <row r="185" spans="1:12" ht="40" customHeight="1">
      <c r="A185" s="323" t="s">
        <v>971</v>
      </c>
      <c r="B185" s="359" t="s">
        <v>970</v>
      </c>
      <c r="C185" s="361"/>
      <c r="D185" s="359">
        <v>1</v>
      </c>
      <c r="E185" s="359" t="s">
        <v>508</v>
      </c>
      <c r="F185" s="361"/>
      <c r="G185" s="356">
        <f t="shared" si="20"/>
        <v>0</v>
      </c>
      <c r="H185" s="361"/>
      <c r="I185" s="356">
        <f t="shared" si="21"/>
        <v>0</v>
      </c>
      <c r="J185" s="357">
        <f t="shared" si="22"/>
        <v>0</v>
      </c>
      <c r="K185" s="356">
        <f t="shared" si="23"/>
        <v>0</v>
      </c>
      <c r="L185" s="360"/>
    </row>
    <row r="186" spans="1:12" ht="30" customHeight="1">
      <c r="A186" s="323" t="s">
        <v>969</v>
      </c>
      <c r="B186" s="359" t="s">
        <v>968</v>
      </c>
      <c r="C186" s="358"/>
      <c r="D186" s="359">
        <v>1</v>
      </c>
      <c r="E186" s="359" t="s">
        <v>508</v>
      </c>
      <c r="F186" s="358"/>
      <c r="G186" s="356">
        <f t="shared" si="20"/>
        <v>0</v>
      </c>
      <c r="H186" s="358"/>
      <c r="I186" s="356">
        <f t="shared" si="21"/>
        <v>0</v>
      </c>
      <c r="J186" s="357">
        <f t="shared" si="22"/>
        <v>0</v>
      </c>
      <c r="K186" s="356">
        <f t="shared" si="23"/>
        <v>0</v>
      </c>
      <c r="L186" s="355"/>
    </row>
    <row r="187" spans="1:12" ht="30" customHeight="1">
      <c r="A187" s="323" t="s">
        <v>967</v>
      </c>
      <c r="B187" s="359" t="s">
        <v>966</v>
      </c>
      <c r="C187" s="361"/>
      <c r="D187" s="359">
        <v>1</v>
      </c>
      <c r="E187" s="359" t="s">
        <v>508</v>
      </c>
      <c r="F187" s="361"/>
      <c r="G187" s="356">
        <f t="shared" si="20"/>
        <v>0</v>
      </c>
      <c r="H187" s="361"/>
      <c r="I187" s="356">
        <f t="shared" si="21"/>
        <v>0</v>
      </c>
      <c r="J187" s="357">
        <f t="shared" si="22"/>
        <v>0</v>
      </c>
      <c r="K187" s="356">
        <f t="shared" si="23"/>
        <v>0</v>
      </c>
      <c r="L187" s="360"/>
    </row>
    <row r="188" spans="1:12" ht="30" customHeight="1">
      <c r="A188" s="323" t="s">
        <v>965</v>
      </c>
      <c r="B188" s="359" t="s">
        <v>964</v>
      </c>
      <c r="C188" s="358"/>
      <c r="D188" s="359">
        <v>1</v>
      </c>
      <c r="E188" s="359" t="s">
        <v>508</v>
      </c>
      <c r="F188" s="358"/>
      <c r="G188" s="356">
        <f t="shared" si="20"/>
        <v>0</v>
      </c>
      <c r="H188" s="358"/>
      <c r="I188" s="356">
        <f t="shared" si="21"/>
        <v>0</v>
      </c>
      <c r="J188" s="357">
        <f t="shared" si="22"/>
        <v>0</v>
      </c>
      <c r="K188" s="356">
        <f t="shared" si="23"/>
        <v>0</v>
      </c>
      <c r="L188" s="355"/>
    </row>
    <row r="189" spans="1:12" ht="18.5">
      <c r="A189" s="323" t="s">
        <v>963</v>
      </c>
      <c r="B189" s="359" t="s">
        <v>962</v>
      </c>
      <c r="C189" s="361"/>
      <c r="D189" s="359">
        <v>1</v>
      </c>
      <c r="E189" s="359" t="s">
        <v>508</v>
      </c>
      <c r="F189" s="361"/>
      <c r="G189" s="356">
        <f t="shared" si="20"/>
        <v>0</v>
      </c>
      <c r="H189" s="361"/>
      <c r="I189" s="356">
        <f t="shared" si="21"/>
        <v>0</v>
      </c>
      <c r="J189" s="357">
        <f t="shared" si="22"/>
        <v>0</v>
      </c>
      <c r="K189" s="356">
        <f t="shared" si="23"/>
        <v>0</v>
      </c>
      <c r="L189" s="360"/>
    </row>
    <row r="190" spans="1:12" ht="18.5">
      <c r="A190" s="323" t="s">
        <v>961</v>
      </c>
      <c r="B190" s="359" t="s">
        <v>960</v>
      </c>
      <c r="C190" s="358"/>
      <c r="D190" s="359">
        <v>1</v>
      </c>
      <c r="E190" s="359" t="s">
        <v>508</v>
      </c>
      <c r="F190" s="358"/>
      <c r="G190" s="356">
        <f t="shared" si="20"/>
        <v>0</v>
      </c>
      <c r="H190" s="358"/>
      <c r="I190" s="356">
        <f t="shared" si="21"/>
        <v>0</v>
      </c>
      <c r="J190" s="357">
        <f t="shared" si="22"/>
        <v>0</v>
      </c>
      <c r="K190" s="356">
        <f t="shared" si="23"/>
        <v>0</v>
      </c>
      <c r="L190" s="355"/>
    </row>
    <row r="191" spans="1:12" ht="18.5">
      <c r="A191" s="323" t="s">
        <v>959</v>
      </c>
      <c r="B191" s="359" t="s">
        <v>958</v>
      </c>
      <c r="C191" s="361"/>
      <c r="D191" s="359">
        <v>1</v>
      </c>
      <c r="E191" s="359" t="s">
        <v>508</v>
      </c>
      <c r="F191" s="361"/>
      <c r="G191" s="356">
        <f t="shared" si="20"/>
        <v>0</v>
      </c>
      <c r="H191" s="361"/>
      <c r="I191" s="356">
        <f t="shared" si="21"/>
        <v>0</v>
      </c>
      <c r="J191" s="357">
        <f t="shared" si="22"/>
        <v>0</v>
      </c>
      <c r="K191" s="356">
        <f t="shared" si="23"/>
        <v>0</v>
      </c>
      <c r="L191" s="360"/>
    </row>
    <row r="192" spans="1:12" ht="18.5">
      <c r="A192" s="323" t="s">
        <v>957</v>
      </c>
      <c r="B192" s="359" t="s">
        <v>956</v>
      </c>
      <c r="C192" s="358"/>
      <c r="D192" s="359">
        <v>1</v>
      </c>
      <c r="E192" s="359" t="s">
        <v>953</v>
      </c>
      <c r="F192" s="358"/>
      <c r="G192" s="356">
        <f t="shared" si="20"/>
        <v>0</v>
      </c>
      <c r="H192" s="358"/>
      <c r="I192" s="356">
        <f t="shared" si="21"/>
        <v>0</v>
      </c>
      <c r="J192" s="357">
        <f t="shared" si="22"/>
        <v>0</v>
      </c>
      <c r="K192" s="356">
        <f t="shared" si="23"/>
        <v>0</v>
      </c>
      <c r="L192" s="355"/>
    </row>
    <row r="193" spans="1:12" ht="18.5">
      <c r="A193" s="323" t="s">
        <v>955</v>
      </c>
      <c r="B193" s="359" t="s">
        <v>954</v>
      </c>
      <c r="C193" s="361"/>
      <c r="D193" s="359">
        <v>1</v>
      </c>
      <c r="E193" s="359" t="s">
        <v>953</v>
      </c>
      <c r="F193" s="361"/>
      <c r="G193" s="356">
        <f t="shared" si="20"/>
        <v>0</v>
      </c>
      <c r="H193" s="361"/>
      <c r="I193" s="356">
        <f t="shared" si="21"/>
        <v>0</v>
      </c>
      <c r="J193" s="357">
        <f t="shared" si="22"/>
        <v>0</v>
      </c>
      <c r="K193" s="356">
        <f t="shared" si="23"/>
        <v>0</v>
      </c>
      <c r="L193" s="360"/>
    </row>
    <row r="194" spans="1:12">
      <c r="A194" s="443" t="s">
        <v>952</v>
      </c>
      <c r="B194" s="444"/>
      <c r="C194" s="444"/>
      <c r="D194" s="444"/>
      <c r="E194" s="444"/>
      <c r="F194" s="444"/>
      <c r="G194" s="444"/>
      <c r="H194" s="444"/>
      <c r="I194" s="444"/>
      <c r="J194" s="444"/>
      <c r="K194" s="444"/>
      <c r="L194" s="445"/>
    </row>
    <row r="195" spans="1:12" ht="18.5">
      <c r="A195" s="323" t="s">
        <v>951</v>
      </c>
      <c r="B195" s="359" t="s">
        <v>950</v>
      </c>
      <c r="C195" s="358"/>
      <c r="D195" s="359">
        <v>1</v>
      </c>
      <c r="E195" s="359" t="s">
        <v>508</v>
      </c>
      <c r="F195" s="358"/>
      <c r="G195" s="356">
        <f>F195*1.2</f>
        <v>0</v>
      </c>
      <c r="H195" s="358"/>
      <c r="I195" s="356">
        <f>H195*1.2</f>
        <v>0</v>
      </c>
      <c r="J195" s="357">
        <f>SUM(H195,F195)</f>
        <v>0</v>
      </c>
      <c r="K195" s="356">
        <f>SUM(G195,I195)</f>
        <v>0</v>
      </c>
      <c r="L195" s="355"/>
    </row>
    <row r="196" spans="1:12" ht="19" thickBot="1">
      <c r="A196" s="354" t="s">
        <v>865</v>
      </c>
      <c r="B196" s="353" t="s">
        <v>949</v>
      </c>
      <c r="C196" s="352"/>
      <c r="D196" s="353">
        <v>1</v>
      </c>
      <c r="E196" s="353" t="s">
        <v>508</v>
      </c>
      <c r="F196" s="352"/>
      <c r="G196" s="350">
        <f>F196*1.2</f>
        <v>0</v>
      </c>
      <c r="H196" s="352"/>
      <c r="I196" s="350">
        <f>H196*1.2</f>
        <v>0</v>
      </c>
      <c r="J196" s="351">
        <f>SUM(H196,F196)</f>
        <v>0</v>
      </c>
      <c r="K196" s="350">
        <f>SUM(G196,I196)</f>
        <v>0</v>
      </c>
      <c r="L196" s="349"/>
    </row>
  </sheetData>
  <mergeCells count="17">
    <mergeCell ref="F7:J7"/>
    <mergeCell ref="A9:M9"/>
    <mergeCell ref="A10:L10"/>
    <mergeCell ref="A11:M11"/>
    <mergeCell ref="A1:M1"/>
    <mergeCell ref="G3:H3"/>
    <mergeCell ref="G4:H4"/>
    <mergeCell ref="G5:H5"/>
    <mergeCell ref="G6:H6"/>
    <mergeCell ref="A174:L174"/>
    <mergeCell ref="A178:L178"/>
    <mergeCell ref="A194:L194"/>
    <mergeCell ref="A72:L72"/>
    <mergeCell ref="B13:D13"/>
    <mergeCell ref="A15:L15"/>
    <mergeCell ref="A38:L38"/>
    <mergeCell ref="A128:L128"/>
  </mergeCells>
  <conditionalFormatting sqref="A1 A6:E6 F3:F7 G5:G6">
    <cfRule type="containsText" dxfId="2" priority="1" stopIfTrue="1" operator="containsText" text="PAS DE DAI">
      <formula>NOT(ISERROR(SEARCH("PAS DE DAI",#REF!)))</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0"/>
  <sheetViews>
    <sheetView topLeftCell="A28" zoomScale="55" zoomScaleNormal="55" workbookViewId="0">
      <selection activeCell="A36" sqref="A36"/>
    </sheetView>
  </sheetViews>
  <sheetFormatPr baseColWidth="10" defaultColWidth="8.7265625" defaultRowHeight="14.5"/>
  <cols>
    <col min="1" max="1" width="11.54296875" customWidth="1"/>
    <col min="2" max="2" width="89.54296875" bestFit="1" customWidth="1"/>
    <col min="3" max="3" width="18.453125" customWidth="1"/>
    <col min="4" max="4" width="14.1796875" customWidth="1"/>
    <col min="5" max="5" width="17.26953125" bestFit="1" customWidth="1"/>
    <col min="6" max="6" width="23.7265625" customWidth="1"/>
    <col min="7" max="7" width="31.26953125" customWidth="1"/>
    <col min="8" max="10" width="36.81640625" customWidth="1"/>
    <col min="11" max="11" width="22.1796875" customWidth="1"/>
    <col min="12" max="12" width="56.7265625" customWidth="1"/>
  </cols>
  <sheetData>
    <row r="1" spans="1:13" ht="78" customHeight="1">
      <c r="A1" s="432" t="s">
        <v>1291</v>
      </c>
      <c r="B1" s="433"/>
      <c r="C1" s="433"/>
      <c r="D1" s="433"/>
      <c r="E1" s="433"/>
      <c r="F1" s="425"/>
      <c r="G1" s="425"/>
      <c r="H1" s="425"/>
      <c r="I1" s="425"/>
      <c r="J1" s="425"/>
      <c r="K1" s="425"/>
      <c r="L1" s="425"/>
      <c r="M1" s="425"/>
    </row>
    <row r="2" spans="1:13">
      <c r="D2" s="249"/>
      <c r="E2" s="249"/>
      <c r="F2" s="53"/>
    </row>
    <row r="3" spans="1:13" ht="18">
      <c r="D3" s="249"/>
      <c r="E3" s="249"/>
      <c r="F3" s="248" t="s">
        <v>831</v>
      </c>
      <c r="G3" s="434" t="s">
        <v>1290</v>
      </c>
      <c r="H3" s="425"/>
    </row>
    <row r="4" spans="1:13" ht="18">
      <c r="D4" s="249"/>
      <c r="E4" s="249"/>
      <c r="F4" s="248" t="s">
        <v>837</v>
      </c>
      <c r="G4" s="434" t="s">
        <v>1289</v>
      </c>
      <c r="H4" s="425"/>
    </row>
    <row r="5" spans="1:13" ht="54.5" thickBot="1">
      <c r="D5" s="249"/>
      <c r="E5" s="249"/>
      <c r="F5" s="252" t="s">
        <v>838</v>
      </c>
      <c r="G5" s="421"/>
      <c r="H5" s="422"/>
    </row>
    <row r="6" spans="1:13" ht="18.5" thickBot="1">
      <c r="A6" s="250"/>
      <c r="B6" s="250"/>
      <c r="C6" s="250"/>
      <c r="D6" s="251"/>
      <c r="E6" s="247"/>
      <c r="F6" s="248" t="s">
        <v>834</v>
      </c>
      <c r="G6" s="421"/>
      <c r="H6" s="422"/>
      <c r="M6" s="6" t="s">
        <v>1</v>
      </c>
    </row>
    <row r="7" spans="1:13" ht="23">
      <c r="D7" s="265"/>
      <c r="F7" s="431" t="s">
        <v>835</v>
      </c>
      <c r="G7" s="431"/>
      <c r="H7" s="431"/>
      <c r="I7" s="431"/>
      <c r="J7" s="431"/>
    </row>
    <row r="8" spans="1:13">
      <c r="D8" s="265"/>
      <c r="F8" s="53"/>
    </row>
    <row r="9" spans="1:13" ht="18">
      <c r="A9" s="435" t="s">
        <v>1288</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67"/>
    </row>
    <row r="11" spans="1:13" ht="15">
      <c r="A11" s="429" t="s">
        <v>839</v>
      </c>
      <c r="B11" s="429"/>
      <c r="C11" s="429"/>
      <c r="D11" s="429"/>
      <c r="E11" s="429"/>
      <c r="F11" s="429"/>
      <c r="G11" s="429"/>
      <c r="H11" s="429"/>
      <c r="I11" s="429"/>
      <c r="J11" s="429"/>
      <c r="K11" s="429"/>
      <c r="L11" s="429"/>
      <c r="M11" s="430"/>
    </row>
    <row r="12" spans="1:13" ht="30" customHeight="1" thickBot="1">
      <c r="A12" s="15"/>
      <c r="B12" s="270"/>
      <c r="C12" s="270"/>
      <c r="D12" s="270"/>
      <c r="E12" s="267"/>
      <c r="F12" s="267"/>
      <c r="G12" s="267"/>
      <c r="H12" s="13"/>
      <c r="I12" s="13"/>
      <c r="J12" s="13"/>
      <c r="K12" s="13"/>
      <c r="L12" s="267"/>
    </row>
    <row r="13" spans="1:13" ht="30" customHeight="1" thickBot="1">
      <c r="A13" s="16" t="s">
        <v>1454</v>
      </c>
      <c r="B13" s="451" t="s">
        <v>1287</v>
      </c>
      <c r="C13" s="452"/>
      <c r="D13" s="452"/>
      <c r="E13" s="268"/>
      <c r="F13" s="268"/>
      <c r="G13" s="268"/>
      <c r="H13" s="381"/>
      <c r="I13" s="381"/>
      <c r="J13" s="381"/>
      <c r="K13" s="381"/>
      <c r="L13" s="268"/>
    </row>
    <row r="14" spans="1:13" ht="30" customHeight="1" thickBot="1">
      <c r="A14" s="380" t="s">
        <v>288</v>
      </c>
      <c r="B14" s="379" t="s">
        <v>1286</v>
      </c>
      <c r="C14" s="379" t="s">
        <v>1285</v>
      </c>
      <c r="D14" s="379" t="s">
        <v>289</v>
      </c>
      <c r="E14" s="379" t="s">
        <v>290</v>
      </c>
      <c r="F14" s="371" t="s">
        <v>1284</v>
      </c>
      <c r="G14" s="371" t="s">
        <v>1283</v>
      </c>
      <c r="H14" s="372" t="s">
        <v>291</v>
      </c>
      <c r="I14" s="372" t="s">
        <v>292</v>
      </c>
      <c r="J14" s="372" t="s">
        <v>564</v>
      </c>
      <c r="K14" s="372" t="s">
        <v>565</v>
      </c>
      <c r="L14" s="371" t="s">
        <v>1282</v>
      </c>
    </row>
    <row r="15" spans="1:13" ht="30" customHeight="1" thickBot="1">
      <c r="A15" s="453" t="s">
        <v>1453</v>
      </c>
      <c r="B15" s="454"/>
      <c r="C15" s="454"/>
      <c r="D15" s="454"/>
      <c r="E15" s="454"/>
      <c r="F15" s="454"/>
      <c r="G15" s="454"/>
      <c r="H15" s="454"/>
      <c r="I15" s="454"/>
      <c r="J15" s="454"/>
      <c r="K15" s="454"/>
      <c r="L15" s="455"/>
    </row>
    <row r="16" spans="1:13" ht="30" customHeight="1">
      <c r="A16" s="328" t="s">
        <v>937</v>
      </c>
      <c r="B16" s="322" t="s">
        <v>936</v>
      </c>
      <c r="C16" s="370"/>
      <c r="D16" s="322">
        <v>1</v>
      </c>
      <c r="E16" s="322" t="s">
        <v>953</v>
      </c>
      <c r="F16" s="370"/>
      <c r="G16" s="368">
        <f t="shared" ref="G16:G33" si="0">F16*1.2</f>
        <v>0</v>
      </c>
      <c r="H16" s="370"/>
      <c r="I16" s="368">
        <f t="shared" ref="I16:I33" si="1">H16*1.2</f>
        <v>0</v>
      </c>
      <c r="J16" s="369">
        <f t="shared" ref="J16:J33" si="2">SUM(H16,F16)</f>
        <v>0</v>
      </c>
      <c r="K16" s="368">
        <f t="shared" ref="K16:K33" si="3">SUM(G16,I16)</f>
        <v>0</v>
      </c>
      <c r="L16" s="367"/>
    </row>
    <row r="17" spans="1:12" ht="30" customHeight="1">
      <c r="A17" s="323" t="s">
        <v>935</v>
      </c>
      <c r="B17" s="364" t="s">
        <v>934</v>
      </c>
      <c r="C17" s="358"/>
      <c r="D17" s="364">
        <v>1</v>
      </c>
      <c r="E17" s="364" t="s">
        <v>953</v>
      </c>
      <c r="F17" s="358"/>
      <c r="G17" s="356">
        <f t="shared" si="0"/>
        <v>0</v>
      </c>
      <c r="H17" s="358"/>
      <c r="I17" s="356">
        <f t="shared" si="1"/>
        <v>0</v>
      </c>
      <c r="J17" s="357">
        <f t="shared" si="2"/>
        <v>0</v>
      </c>
      <c r="K17" s="356">
        <f t="shared" si="3"/>
        <v>0</v>
      </c>
      <c r="L17" s="355"/>
    </row>
    <row r="18" spans="1:12" ht="30" customHeight="1">
      <c r="A18" s="323" t="s">
        <v>1452</v>
      </c>
      <c r="B18" s="364" t="s">
        <v>1451</v>
      </c>
      <c r="C18" s="361"/>
      <c r="D18" s="364">
        <v>1</v>
      </c>
      <c r="E18" s="364" t="s">
        <v>953</v>
      </c>
      <c r="F18" s="361"/>
      <c r="G18" s="356">
        <f t="shared" si="0"/>
        <v>0</v>
      </c>
      <c r="H18" s="361"/>
      <c r="I18" s="356">
        <f t="shared" si="1"/>
        <v>0</v>
      </c>
      <c r="J18" s="357">
        <f t="shared" si="2"/>
        <v>0</v>
      </c>
      <c r="K18" s="356">
        <f t="shared" si="3"/>
        <v>0</v>
      </c>
      <c r="L18" s="360"/>
    </row>
    <row r="19" spans="1:12" ht="30" customHeight="1">
      <c r="A19" s="323" t="s">
        <v>1450</v>
      </c>
      <c r="B19" s="364" t="s">
        <v>1449</v>
      </c>
      <c r="C19" s="358"/>
      <c r="D19" s="364">
        <v>1</v>
      </c>
      <c r="E19" s="364" t="s">
        <v>953</v>
      </c>
      <c r="F19" s="358"/>
      <c r="G19" s="356">
        <f t="shared" si="0"/>
        <v>0</v>
      </c>
      <c r="H19" s="358"/>
      <c r="I19" s="356">
        <f t="shared" si="1"/>
        <v>0</v>
      </c>
      <c r="J19" s="357">
        <f t="shared" si="2"/>
        <v>0</v>
      </c>
      <c r="K19" s="356">
        <f t="shared" si="3"/>
        <v>0</v>
      </c>
      <c r="L19" s="355"/>
    </row>
    <row r="20" spans="1:12" ht="30" customHeight="1">
      <c r="A20" s="323" t="s">
        <v>933</v>
      </c>
      <c r="B20" s="364" t="s">
        <v>932</v>
      </c>
      <c r="C20" s="361"/>
      <c r="D20" s="364">
        <v>1</v>
      </c>
      <c r="E20" s="364" t="s">
        <v>953</v>
      </c>
      <c r="F20" s="361"/>
      <c r="G20" s="356">
        <f t="shared" si="0"/>
        <v>0</v>
      </c>
      <c r="H20" s="361"/>
      <c r="I20" s="356">
        <f t="shared" si="1"/>
        <v>0</v>
      </c>
      <c r="J20" s="357">
        <f t="shared" si="2"/>
        <v>0</v>
      </c>
      <c r="K20" s="356">
        <f t="shared" si="3"/>
        <v>0</v>
      </c>
      <c r="L20" s="360"/>
    </row>
    <row r="21" spans="1:12" ht="30" customHeight="1">
      <c r="A21" s="323" t="s">
        <v>931</v>
      </c>
      <c r="B21" s="364" t="s">
        <v>930</v>
      </c>
      <c r="C21" s="358"/>
      <c r="D21" s="364">
        <v>1</v>
      </c>
      <c r="E21" s="364" t="s">
        <v>953</v>
      </c>
      <c r="F21" s="358"/>
      <c r="G21" s="356">
        <f t="shared" si="0"/>
        <v>0</v>
      </c>
      <c r="H21" s="358"/>
      <c r="I21" s="356">
        <f t="shared" si="1"/>
        <v>0</v>
      </c>
      <c r="J21" s="357">
        <f t="shared" si="2"/>
        <v>0</v>
      </c>
      <c r="K21" s="356">
        <f t="shared" si="3"/>
        <v>0</v>
      </c>
      <c r="L21" s="355"/>
    </row>
    <row r="22" spans="1:12" ht="30" customHeight="1">
      <c r="A22" s="323" t="s">
        <v>1448</v>
      </c>
      <c r="B22" s="364" t="s">
        <v>1447</v>
      </c>
      <c r="C22" s="361"/>
      <c r="D22" s="364">
        <v>1</v>
      </c>
      <c r="E22" s="364" t="s">
        <v>953</v>
      </c>
      <c r="F22" s="361"/>
      <c r="G22" s="356">
        <f t="shared" si="0"/>
        <v>0</v>
      </c>
      <c r="H22" s="361"/>
      <c r="I22" s="356">
        <f t="shared" si="1"/>
        <v>0</v>
      </c>
      <c r="J22" s="357">
        <f t="shared" si="2"/>
        <v>0</v>
      </c>
      <c r="K22" s="356">
        <f t="shared" si="3"/>
        <v>0</v>
      </c>
      <c r="L22" s="360"/>
    </row>
    <row r="23" spans="1:12" ht="30" customHeight="1">
      <c r="A23" s="323" t="s">
        <v>1446</v>
      </c>
      <c r="B23" s="364" t="s">
        <v>1445</v>
      </c>
      <c r="C23" s="358"/>
      <c r="D23" s="364">
        <v>1</v>
      </c>
      <c r="E23" s="364" t="s">
        <v>953</v>
      </c>
      <c r="F23" s="358"/>
      <c r="G23" s="356">
        <f t="shared" si="0"/>
        <v>0</v>
      </c>
      <c r="H23" s="358"/>
      <c r="I23" s="356">
        <f t="shared" si="1"/>
        <v>0</v>
      </c>
      <c r="J23" s="357">
        <f t="shared" si="2"/>
        <v>0</v>
      </c>
      <c r="K23" s="356">
        <f t="shared" si="3"/>
        <v>0</v>
      </c>
      <c r="L23" s="355"/>
    </row>
    <row r="24" spans="1:12" ht="30" customHeight="1">
      <c r="A24" s="323" t="s">
        <v>1444</v>
      </c>
      <c r="B24" s="364" t="s">
        <v>1443</v>
      </c>
      <c r="C24" s="361"/>
      <c r="D24" s="364">
        <v>1</v>
      </c>
      <c r="E24" s="364" t="s">
        <v>953</v>
      </c>
      <c r="F24" s="361"/>
      <c r="G24" s="356">
        <f t="shared" si="0"/>
        <v>0</v>
      </c>
      <c r="H24" s="361"/>
      <c r="I24" s="356">
        <f t="shared" si="1"/>
        <v>0</v>
      </c>
      <c r="J24" s="357">
        <f t="shared" si="2"/>
        <v>0</v>
      </c>
      <c r="K24" s="356">
        <f t="shared" si="3"/>
        <v>0</v>
      </c>
      <c r="L24" s="360"/>
    </row>
    <row r="25" spans="1:12" ht="30" customHeight="1">
      <c r="A25" s="323" t="s">
        <v>1442</v>
      </c>
      <c r="B25" s="364" t="s">
        <v>1441</v>
      </c>
      <c r="C25" s="358"/>
      <c r="D25" s="364">
        <v>1</v>
      </c>
      <c r="E25" s="364" t="s">
        <v>953</v>
      </c>
      <c r="F25" s="358"/>
      <c r="G25" s="356">
        <f t="shared" si="0"/>
        <v>0</v>
      </c>
      <c r="H25" s="358"/>
      <c r="I25" s="356">
        <f t="shared" si="1"/>
        <v>0</v>
      </c>
      <c r="J25" s="357">
        <f t="shared" si="2"/>
        <v>0</v>
      </c>
      <c r="K25" s="356">
        <f t="shared" si="3"/>
        <v>0</v>
      </c>
      <c r="L25" s="355"/>
    </row>
    <row r="26" spans="1:12" ht="30" customHeight="1">
      <c r="A26" s="323" t="s">
        <v>1440</v>
      </c>
      <c r="B26" s="364" t="s">
        <v>1439</v>
      </c>
      <c r="C26" s="361"/>
      <c r="D26" s="364">
        <v>1</v>
      </c>
      <c r="E26" s="364" t="s">
        <v>953</v>
      </c>
      <c r="F26" s="361"/>
      <c r="G26" s="356">
        <f t="shared" si="0"/>
        <v>0</v>
      </c>
      <c r="H26" s="361"/>
      <c r="I26" s="356">
        <f t="shared" si="1"/>
        <v>0</v>
      </c>
      <c r="J26" s="357">
        <f t="shared" si="2"/>
        <v>0</v>
      </c>
      <c r="K26" s="356">
        <f t="shared" si="3"/>
        <v>0</v>
      </c>
      <c r="L26" s="360"/>
    </row>
    <row r="27" spans="1:12" ht="30" customHeight="1">
      <c r="A27" s="323" t="s">
        <v>1438</v>
      </c>
      <c r="B27" s="364" t="s">
        <v>1437</v>
      </c>
      <c r="C27" s="358"/>
      <c r="D27" s="364">
        <v>1</v>
      </c>
      <c r="E27" s="364" t="s">
        <v>953</v>
      </c>
      <c r="F27" s="358"/>
      <c r="G27" s="356">
        <f t="shared" si="0"/>
        <v>0</v>
      </c>
      <c r="H27" s="358"/>
      <c r="I27" s="356">
        <f t="shared" si="1"/>
        <v>0</v>
      </c>
      <c r="J27" s="357">
        <f t="shared" si="2"/>
        <v>0</v>
      </c>
      <c r="K27" s="356">
        <f t="shared" si="3"/>
        <v>0</v>
      </c>
      <c r="L27" s="355"/>
    </row>
    <row r="28" spans="1:12" ht="30" customHeight="1">
      <c r="A28" s="323" t="s">
        <v>1436</v>
      </c>
      <c r="B28" s="364" t="s">
        <v>1435</v>
      </c>
      <c r="C28" s="361"/>
      <c r="D28" s="364">
        <v>1</v>
      </c>
      <c r="E28" s="364" t="s">
        <v>953</v>
      </c>
      <c r="F28" s="361"/>
      <c r="G28" s="356">
        <f t="shared" si="0"/>
        <v>0</v>
      </c>
      <c r="H28" s="361"/>
      <c r="I28" s="356">
        <f t="shared" si="1"/>
        <v>0</v>
      </c>
      <c r="J28" s="357">
        <f t="shared" si="2"/>
        <v>0</v>
      </c>
      <c r="K28" s="356">
        <f t="shared" si="3"/>
        <v>0</v>
      </c>
      <c r="L28" s="360"/>
    </row>
    <row r="29" spans="1:12" ht="30" customHeight="1">
      <c r="A29" s="323" t="s">
        <v>929</v>
      </c>
      <c r="B29" s="364" t="s">
        <v>928</v>
      </c>
      <c r="C29" s="358"/>
      <c r="D29" s="364">
        <v>1</v>
      </c>
      <c r="E29" s="364" t="s">
        <v>953</v>
      </c>
      <c r="F29" s="358"/>
      <c r="G29" s="356">
        <f t="shared" si="0"/>
        <v>0</v>
      </c>
      <c r="H29" s="358"/>
      <c r="I29" s="356">
        <f t="shared" si="1"/>
        <v>0</v>
      </c>
      <c r="J29" s="357">
        <f t="shared" si="2"/>
        <v>0</v>
      </c>
      <c r="K29" s="356">
        <f t="shared" si="3"/>
        <v>0</v>
      </c>
      <c r="L29" s="355"/>
    </row>
    <row r="30" spans="1:12" ht="30" customHeight="1">
      <c r="A30" s="323" t="s">
        <v>1434</v>
      </c>
      <c r="B30" s="364" t="s">
        <v>1433</v>
      </c>
      <c r="C30" s="361"/>
      <c r="D30" s="364">
        <v>1</v>
      </c>
      <c r="E30" s="364" t="s">
        <v>953</v>
      </c>
      <c r="F30" s="361"/>
      <c r="G30" s="356">
        <f t="shared" si="0"/>
        <v>0</v>
      </c>
      <c r="H30" s="361"/>
      <c r="I30" s="356">
        <f t="shared" si="1"/>
        <v>0</v>
      </c>
      <c r="J30" s="357">
        <f t="shared" si="2"/>
        <v>0</v>
      </c>
      <c r="K30" s="356">
        <f t="shared" si="3"/>
        <v>0</v>
      </c>
      <c r="L30" s="360"/>
    </row>
    <row r="31" spans="1:12" ht="30" customHeight="1">
      <c r="A31" s="323" t="s">
        <v>1432</v>
      </c>
      <c r="B31" s="364" t="s">
        <v>1431</v>
      </c>
      <c r="C31" s="358"/>
      <c r="D31" s="364">
        <v>1</v>
      </c>
      <c r="E31" s="364" t="s">
        <v>953</v>
      </c>
      <c r="F31" s="358"/>
      <c r="G31" s="356">
        <f t="shared" si="0"/>
        <v>0</v>
      </c>
      <c r="H31" s="358"/>
      <c r="I31" s="356">
        <f t="shared" si="1"/>
        <v>0</v>
      </c>
      <c r="J31" s="357">
        <f t="shared" si="2"/>
        <v>0</v>
      </c>
      <c r="K31" s="356">
        <f t="shared" si="3"/>
        <v>0</v>
      </c>
      <c r="L31" s="355"/>
    </row>
    <row r="32" spans="1:12" ht="30" customHeight="1">
      <c r="A32" s="323" t="s">
        <v>1430</v>
      </c>
      <c r="B32" s="364" t="s">
        <v>1429</v>
      </c>
      <c r="C32" s="361"/>
      <c r="D32" s="364">
        <v>1</v>
      </c>
      <c r="E32" s="364" t="s">
        <v>953</v>
      </c>
      <c r="F32" s="361"/>
      <c r="G32" s="356">
        <f t="shared" si="0"/>
        <v>0</v>
      </c>
      <c r="H32" s="361"/>
      <c r="I32" s="356">
        <f t="shared" si="1"/>
        <v>0</v>
      </c>
      <c r="J32" s="357">
        <f t="shared" si="2"/>
        <v>0</v>
      </c>
      <c r="K32" s="356">
        <f t="shared" si="3"/>
        <v>0</v>
      </c>
      <c r="L32" s="360"/>
    </row>
    <row r="33" spans="1:12" ht="30" customHeight="1">
      <c r="A33" s="323" t="s">
        <v>1428</v>
      </c>
      <c r="B33" s="364" t="s">
        <v>1427</v>
      </c>
      <c r="C33" s="358"/>
      <c r="D33" s="364">
        <v>1</v>
      </c>
      <c r="E33" s="364" t="s">
        <v>953</v>
      </c>
      <c r="F33" s="358"/>
      <c r="G33" s="356">
        <f t="shared" si="0"/>
        <v>0</v>
      </c>
      <c r="H33" s="358"/>
      <c r="I33" s="356">
        <f t="shared" si="1"/>
        <v>0</v>
      </c>
      <c r="J33" s="357">
        <f t="shared" si="2"/>
        <v>0</v>
      </c>
      <c r="K33" s="356">
        <f t="shared" si="3"/>
        <v>0</v>
      </c>
      <c r="L33" s="355"/>
    </row>
    <row r="34" spans="1:12" ht="30" customHeight="1">
      <c r="A34" s="440" t="s">
        <v>754</v>
      </c>
      <c r="B34" s="441"/>
      <c r="C34" s="441"/>
      <c r="D34" s="441"/>
      <c r="E34" s="441"/>
      <c r="F34" s="441"/>
      <c r="G34" s="441"/>
      <c r="H34" s="441"/>
      <c r="I34" s="441"/>
      <c r="J34" s="441"/>
      <c r="K34" s="441"/>
      <c r="L34" s="442"/>
    </row>
    <row r="35" spans="1:12" ht="30" customHeight="1">
      <c r="A35" s="323" t="s">
        <v>1426</v>
      </c>
      <c r="B35" s="364" t="s">
        <v>514</v>
      </c>
      <c r="C35" s="361"/>
      <c r="D35" s="364">
        <v>1</v>
      </c>
      <c r="E35" s="364" t="s">
        <v>953</v>
      </c>
      <c r="F35" s="361"/>
      <c r="G35" s="356">
        <f t="shared" ref="G35:G62" si="4">F35*1.2</f>
        <v>0</v>
      </c>
      <c r="H35" s="361"/>
      <c r="I35" s="356">
        <f t="shared" ref="I35:I62" si="5">H35*1.2</f>
        <v>0</v>
      </c>
      <c r="J35" s="357">
        <f t="shared" ref="J35:J62" si="6">SUM(H35,F35)</f>
        <v>0</v>
      </c>
      <c r="K35" s="356">
        <f t="shared" ref="K35:K62" si="7">SUM(G35,I35)</f>
        <v>0</v>
      </c>
      <c r="L35" s="360"/>
    </row>
    <row r="36" spans="1:12" ht="30" customHeight="1">
      <c r="A36" s="323" t="s">
        <v>1425</v>
      </c>
      <c r="B36" s="364" t="s">
        <v>515</v>
      </c>
      <c r="C36" s="358"/>
      <c r="D36" s="364">
        <v>1</v>
      </c>
      <c r="E36" s="364" t="s">
        <v>953</v>
      </c>
      <c r="F36" s="358"/>
      <c r="G36" s="356">
        <f t="shared" si="4"/>
        <v>0</v>
      </c>
      <c r="H36" s="358"/>
      <c r="I36" s="356">
        <f t="shared" si="5"/>
        <v>0</v>
      </c>
      <c r="J36" s="357">
        <f t="shared" si="6"/>
        <v>0</v>
      </c>
      <c r="K36" s="356">
        <f t="shared" si="7"/>
        <v>0</v>
      </c>
      <c r="L36" s="355"/>
    </row>
    <row r="37" spans="1:12" ht="30" customHeight="1">
      <c r="A37" s="323" t="s">
        <v>927</v>
      </c>
      <c r="B37" s="364" t="s">
        <v>516</v>
      </c>
      <c r="C37" s="361"/>
      <c r="D37" s="364">
        <v>1</v>
      </c>
      <c r="E37" s="364" t="s">
        <v>953</v>
      </c>
      <c r="F37" s="361"/>
      <c r="G37" s="356">
        <f t="shared" si="4"/>
        <v>0</v>
      </c>
      <c r="H37" s="361"/>
      <c r="I37" s="356">
        <f t="shared" si="5"/>
        <v>0</v>
      </c>
      <c r="J37" s="357">
        <f t="shared" si="6"/>
        <v>0</v>
      </c>
      <c r="K37" s="356">
        <f t="shared" si="7"/>
        <v>0</v>
      </c>
      <c r="L37" s="360"/>
    </row>
    <row r="38" spans="1:12" ht="30" customHeight="1">
      <c r="A38" s="323" t="s">
        <v>926</v>
      </c>
      <c r="B38" s="364" t="s">
        <v>517</v>
      </c>
      <c r="C38" s="358"/>
      <c r="D38" s="364">
        <v>1</v>
      </c>
      <c r="E38" s="364" t="s">
        <v>953</v>
      </c>
      <c r="F38" s="358"/>
      <c r="G38" s="356">
        <f t="shared" si="4"/>
        <v>0</v>
      </c>
      <c r="H38" s="358"/>
      <c r="I38" s="356">
        <f t="shared" si="5"/>
        <v>0</v>
      </c>
      <c r="J38" s="357">
        <f t="shared" si="6"/>
        <v>0</v>
      </c>
      <c r="K38" s="356">
        <f t="shared" si="7"/>
        <v>0</v>
      </c>
      <c r="L38" s="355"/>
    </row>
    <row r="39" spans="1:12" ht="30" customHeight="1">
      <c r="A39" s="323" t="s">
        <v>925</v>
      </c>
      <c r="B39" s="364" t="s">
        <v>518</v>
      </c>
      <c r="C39" s="361"/>
      <c r="D39" s="364">
        <v>1</v>
      </c>
      <c r="E39" s="364" t="s">
        <v>953</v>
      </c>
      <c r="F39" s="361"/>
      <c r="G39" s="356">
        <f t="shared" si="4"/>
        <v>0</v>
      </c>
      <c r="H39" s="361"/>
      <c r="I39" s="356">
        <f t="shared" si="5"/>
        <v>0</v>
      </c>
      <c r="J39" s="357">
        <f t="shared" si="6"/>
        <v>0</v>
      </c>
      <c r="K39" s="356">
        <f t="shared" si="7"/>
        <v>0</v>
      </c>
      <c r="L39" s="360"/>
    </row>
    <row r="40" spans="1:12" ht="30" customHeight="1">
      <c r="A40" s="323" t="s">
        <v>1424</v>
      </c>
      <c r="B40" s="364" t="s">
        <v>741</v>
      </c>
      <c r="C40" s="358"/>
      <c r="D40" s="364">
        <v>1</v>
      </c>
      <c r="E40" s="364" t="s">
        <v>953</v>
      </c>
      <c r="F40" s="358"/>
      <c r="G40" s="356">
        <f t="shared" si="4"/>
        <v>0</v>
      </c>
      <c r="H40" s="358"/>
      <c r="I40" s="356">
        <f t="shared" si="5"/>
        <v>0</v>
      </c>
      <c r="J40" s="357">
        <f t="shared" si="6"/>
        <v>0</v>
      </c>
      <c r="K40" s="356">
        <f t="shared" si="7"/>
        <v>0</v>
      </c>
      <c r="L40" s="355"/>
    </row>
    <row r="41" spans="1:12" ht="30" customHeight="1">
      <c r="A41" s="323" t="s">
        <v>1423</v>
      </c>
      <c r="B41" s="364" t="s">
        <v>742</v>
      </c>
      <c r="C41" s="361"/>
      <c r="D41" s="364">
        <v>1</v>
      </c>
      <c r="E41" s="364" t="s">
        <v>953</v>
      </c>
      <c r="F41" s="361"/>
      <c r="G41" s="356">
        <f t="shared" si="4"/>
        <v>0</v>
      </c>
      <c r="H41" s="361"/>
      <c r="I41" s="356">
        <f t="shared" si="5"/>
        <v>0</v>
      </c>
      <c r="J41" s="357">
        <f t="shared" si="6"/>
        <v>0</v>
      </c>
      <c r="K41" s="356">
        <f t="shared" si="7"/>
        <v>0</v>
      </c>
      <c r="L41" s="360"/>
    </row>
    <row r="42" spans="1:12" ht="30" customHeight="1">
      <c r="A42" s="323" t="s">
        <v>1422</v>
      </c>
      <c r="B42" s="364" t="s">
        <v>743</v>
      </c>
      <c r="C42" s="358"/>
      <c r="D42" s="364">
        <v>1</v>
      </c>
      <c r="E42" s="364" t="s">
        <v>953</v>
      </c>
      <c r="F42" s="358"/>
      <c r="G42" s="356">
        <f t="shared" si="4"/>
        <v>0</v>
      </c>
      <c r="H42" s="358"/>
      <c r="I42" s="356">
        <f t="shared" si="5"/>
        <v>0</v>
      </c>
      <c r="J42" s="357">
        <f t="shared" si="6"/>
        <v>0</v>
      </c>
      <c r="K42" s="356">
        <f t="shared" si="7"/>
        <v>0</v>
      </c>
      <c r="L42" s="355"/>
    </row>
    <row r="43" spans="1:12" ht="30" customHeight="1">
      <c r="A43" s="323" t="s">
        <v>1421</v>
      </c>
      <c r="B43" s="364" t="s">
        <v>744</v>
      </c>
      <c r="C43" s="361"/>
      <c r="D43" s="364">
        <v>1</v>
      </c>
      <c r="E43" s="364" t="s">
        <v>953</v>
      </c>
      <c r="F43" s="361"/>
      <c r="G43" s="356">
        <f t="shared" si="4"/>
        <v>0</v>
      </c>
      <c r="H43" s="361"/>
      <c r="I43" s="356">
        <f t="shared" si="5"/>
        <v>0</v>
      </c>
      <c r="J43" s="357">
        <f t="shared" si="6"/>
        <v>0</v>
      </c>
      <c r="K43" s="356">
        <f t="shared" si="7"/>
        <v>0</v>
      </c>
      <c r="L43" s="360"/>
    </row>
    <row r="44" spans="1:12" ht="30" customHeight="1">
      <c r="A44" s="323" t="s">
        <v>1420</v>
      </c>
      <c r="B44" s="364" t="s">
        <v>745</v>
      </c>
      <c r="C44" s="358"/>
      <c r="D44" s="364">
        <v>1</v>
      </c>
      <c r="E44" s="364" t="s">
        <v>953</v>
      </c>
      <c r="F44" s="358"/>
      <c r="G44" s="356">
        <f t="shared" si="4"/>
        <v>0</v>
      </c>
      <c r="H44" s="358"/>
      <c r="I44" s="356">
        <f t="shared" si="5"/>
        <v>0</v>
      </c>
      <c r="J44" s="357">
        <f t="shared" si="6"/>
        <v>0</v>
      </c>
      <c r="K44" s="356">
        <f t="shared" si="7"/>
        <v>0</v>
      </c>
      <c r="L44" s="355"/>
    </row>
    <row r="45" spans="1:12" ht="30" customHeight="1">
      <c r="A45" s="323" t="s">
        <v>1419</v>
      </c>
      <c r="B45" s="364" t="s">
        <v>746</v>
      </c>
      <c r="C45" s="361"/>
      <c r="D45" s="364">
        <v>1</v>
      </c>
      <c r="E45" s="364" t="s">
        <v>953</v>
      </c>
      <c r="F45" s="361"/>
      <c r="G45" s="356">
        <f t="shared" si="4"/>
        <v>0</v>
      </c>
      <c r="H45" s="361"/>
      <c r="I45" s="356">
        <f t="shared" si="5"/>
        <v>0</v>
      </c>
      <c r="J45" s="357">
        <f t="shared" si="6"/>
        <v>0</v>
      </c>
      <c r="K45" s="356">
        <f t="shared" si="7"/>
        <v>0</v>
      </c>
      <c r="L45" s="360"/>
    </row>
    <row r="46" spans="1:12" ht="30" customHeight="1">
      <c r="A46" s="323" t="s">
        <v>1418</v>
      </c>
      <c r="B46" s="364" t="s">
        <v>747</v>
      </c>
      <c r="C46" s="358"/>
      <c r="D46" s="364">
        <v>1</v>
      </c>
      <c r="E46" s="364" t="s">
        <v>953</v>
      </c>
      <c r="F46" s="358"/>
      <c r="G46" s="356">
        <f t="shared" si="4"/>
        <v>0</v>
      </c>
      <c r="H46" s="358"/>
      <c r="I46" s="356">
        <f t="shared" si="5"/>
        <v>0</v>
      </c>
      <c r="J46" s="357">
        <f t="shared" si="6"/>
        <v>0</v>
      </c>
      <c r="K46" s="356">
        <f t="shared" si="7"/>
        <v>0</v>
      </c>
      <c r="L46" s="355"/>
    </row>
    <row r="47" spans="1:12" ht="30" customHeight="1">
      <c r="A47" s="323" t="s">
        <v>1417</v>
      </c>
      <c r="B47" s="364" t="s">
        <v>748</v>
      </c>
      <c r="C47" s="361"/>
      <c r="D47" s="364">
        <v>1</v>
      </c>
      <c r="E47" s="364" t="s">
        <v>953</v>
      </c>
      <c r="F47" s="361"/>
      <c r="G47" s="356">
        <f t="shared" si="4"/>
        <v>0</v>
      </c>
      <c r="H47" s="361"/>
      <c r="I47" s="356">
        <f t="shared" si="5"/>
        <v>0</v>
      </c>
      <c r="J47" s="357">
        <f t="shared" si="6"/>
        <v>0</v>
      </c>
      <c r="K47" s="356">
        <f t="shared" si="7"/>
        <v>0</v>
      </c>
      <c r="L47" s="360"/>
    </row>
    <row r="48" spans="1:12" ht="30" customHeight="1">
      <c r="A48" s="323" t="s">
        <v>1416</v>
      </c>
      <c r="B48" s="364" t="s">
        <v>749</v>
      </c>
      <c r="C48" s="358"/>
      <c r="D48" s="364">
        <v>1</v>
      </c>
      <c r="E48" s="364" t="s">
        <v>953</v>
      </c>
      <c r="F48" s="358"/>
      <c r="G48" s="356">
        <f t="shared" si="4"/>
        <v>0</v>
      </c>
      <c r="H48" s="358"/>
      <c r="I48" s="356">
        <f t="shared" si="5"/>
        <v>0</v>
      </c>
      <c r="J48" s="357">
        <f t="shared" si="6"/>
        <v>0</v>
      </c>
      <c r="K48" s="356">
        <f t="shared" si="7"/>
        <v>0</v>
      </c>
      <c r="L48" s="355"/>
    </row>
    <row r="49" spans="1:12" ht="30" customHeight="1">
      <c r="A49" s="323" t="s">
        <v>1415</v>
      </c>
      <c r="B49" s="364" t="s">
        <v>750</v>
      </c>
      <c r="C49" s="361"/>
      <c r="D49" s="364">
        <v>1</v>
      </c>
      <c r="E49" s="364" t="s">
        <v>953</v>
      </c>
      <c r="F49" s="361"/>
      <c r="G49" s="356">
        <f t="shared" si="4"/>
        <v>0</v>
      </c>
      <c r="H49" s="361"/>
      <c r="I49" s="356">
        <f t="shared" si="5"/>
        <v>0</v>
      </c>
      <c r="J49" s="357">
        <f t="shared" si="6"/>
        <v>0</v>
      </c>
      <c r="K49" s="356">
        <f t="shared" si="7"/>
        <v>0</v>
      </c>
      <c r="L49" s="360"/>
    </row>
    <row r="50" spans="1:12" ht="30" customHeight="1">
      <c r="A50" s="323" t="s">
        <v>1414</v>
      </c>
      <c r="B50" s="364" t="s">
        <v>751</v>
      </c>
      <c r="C50" s="358"/>
      <c r="D50" s="364">
        <v>1</v>
      </c>
      <c r="E50" s="364" t="s">
        <v>953</v>
      </c>
      <c r="F50" s="358"/>
      <c r="G50" s="356">
        <f t="shared" si="4"/>
        <v>0</v>
      </c>
      <c r="H50" s="358"/>
      <c r="I50" s="356">
        <f t="shared" si="5"/>
        <v>0</v>
      </c>
      <c r="J50" s="357">
        <f t="shared" si="6"/>
        <v>0</v>
      </c>
      <c r="K50" s="356">
        <f t="shared" si="7"/>
        <v>0</v>
      </c>
      <c r="L50" s="355"/>
    </row>
    <row r="51" spans="1:12" ht="30" customHeight="1">
      <c r="A51" s="323" t="s">
        <v>1413</v>
      </c>
      <c r="B51" s="364" t="s">
        <v>752</v>
      </c>
      <c r="C51" s="361"/>
      <c r="D51" s="364">
        <v>1</v>
      </c>
      <c r="E51" s="364" t="s">
        <v>953</v>
      </c>
      <c r="F51" s="361"/>
      <c r="G51" s="356">
        <f t="shared" si="4"/>
        <v>0</v>
      </c>
      <c r="H51" s="361"/>
      <c r="I51" s="356">
        <f t="shared" si="5"/>
        <v>0</v>
      </c>
      <c r="J51" s="357">
        <f t="shared" si="6"/>
        <v>0</v>
      </c>
      <c r="K51" s="356">
        <f t="shared" si="7"/>
        <v>0</v>
      </c>
      <c r="L51" s="360"/>
    </row>
    <row r="52" spans="1:12" ht="30" customHeight="1">
      <c r="A52" s="323" t="s">
        <v>1412</v>
      </c>
      <c r="B52" s="364" t="s">
        <v>753</v>
      </c>
      <c r="C52" s="358"/>
      <c r="D52" s="364">
        <v>1</v>
      </c>
      <c r="E52" s="364" t="s">
        <v>953</v>
      </c>
      <c r="F52" s="358"/>
      <c r="G52" s="356">
        <f t="shared" si="4"/>
        <v>0</v>
      </c>
      <c r="H52" s="358"/>
      <c r="I52" s="356">
        <f t="shared" si="5"/>
        <v>0</v>
      </c>
      <c r="J52" s="357">
        <f t="shared" si="6"/>
        <v>0</v>
      </c>
      <c r="K52" s="356">
        <f t="shared" si="7"/>
        <v>0</v>
      </c>
      <c r="L52" s="355"/>
    </row>
    <row r="53" spans="1:12" ht="30" customHeight="1">
      <c r="A53" s="323" t="s">
        <v>1411</v>
      </c>
      <c r="B53" s="364" t="s">
        <v>519</v>
      </c>
      <c r="C53" s="361"/>
      <c r="D53" s="364">
        <v>1</v>
      </c>
      <c r="E53" s="364" t="s">
        <v>953</v>
      </c>
      <c r="F53" s="361"/>
      <c r="G53" s="356">
        <f t="shared" si="4"/>
        <v>0</v>
      </c>
      <c r="H53" s="361"/>
      <c r="I53" s="356">
        <f t="shared" si="5"/>
        <v>0</v>
      </c>
      <c r="J53" s="357">
        <f t="shared" si="6"/>
        <v>0</v>
      </c>
      <c r="K53" s="356">
        <f t="shared" si="7"/>
        <v>0</v>
      </c>
      <c r="L53" s="360"/>
    </row>
    <row r="54" spans="1:12" ht="30" customHeight="1">
      <c r="A54" s="323" t="s">
        <v>1410</v>
      </c>
      <c r="B54" s="364" t="s">
        <v>393</v>
      </c>
      <c r="C54" s="358"/>
      <c r="D54" s="364">
        <v>1</v>
      </c>
      <c r="E54" s="364" t="s">
        <v>953</v>
      </c>
      <c r="F54" s="358"/>
      <c r="G54" s="356">
        <f t="shared" si="4"/>
        <v>0</v>
      </c>
      <c r="H54" s="358"/>
      <c r="I54" s="356">
        <f t="shared" si="5"/>
        <v>0</v>
      </c>
      <c r="J54" s="357">
        <f t="shared" si="6"/>
        <v>0</v>
      </c>
      <c r="K54" s="356">
        <f t="shared" si="7"/>
        <v>0</v>
      </c>
      <c r="L54" s="355"/>
    </row>
    <row r="55" spans="1:12" ht="30" customHeight="1">
      <c r="A55" s="323" t="s">
        <v>1409</v>
      </c>
      <c r="B55" s="364" t="s">
        <v>408</v>
      </c>
      <c r="C55" s="361"/>
      <c r="D55" s="364">
        <v>1</v>
      </c>
      <c r="E55" s="364" t="s">
        <v>953</v>
      </c>
      <c r="F55" s="361"/>
      <c r="G55" s="356">
        <f t="shared" si="4"/>
        <v>0</v>
      </c>
      <c r="H55" s="361"/>
      <c r="I55" s="356">
        <f t="shared" si="5"/>
        <v>0</v>
      </c>
      <c r="J55" s="357">
        <f t="shared" si="6"/>
        <v>0</v>
      </c>
      <c r="K55" s="356">
        <f t="shared" si="7"/>
        <v>0</v>
      </c>
      <c r="L55" s="360"/>
    </row>
    <row r="56" spans="1:12" ht="30" customHeight="1">
      <c r="A56" s="323" t="s">
        <v>1408</v>
      </c>
      <c r="B56" s="364" t="s">
        <v>520</v>
      </c>
      <c r="C56" s="358"/>
      <c r="D56" s="364">
        <v>1</v>
      </c>
      <c r="E56" s="364" t="s">
        <v>953</v>
      </c>
      <c r="F56" s="358"/>
      <c r="G56" s="356">
        <f t="shared" si="4"/>
        <v>0</v>
      </c>
      <c r="H56" s="358"/>
      <c r="I56" s="356">
        <f t="shared" si="5"/>
        <v>0</v>
      </c>
      <c r="J56" s="357">
        <f t="shared" si="6"/>
        <v>0</v>
      </c>
      <c r="K56" s="356">
        <f t="shared" si="7"/>
        <v>0</v>
      </c>
      <c r="L56" s="355"/>
    </row>
    <row r="57" spans="1:12" ht="30" customHeight="1">
      <c r="A57" s="323" t="s">
        <v>1407</v>
      </c>
      <c r="B57" s="364" t="s">
        <v>412</v>
      </c>
      <c r="C57" s="361"/>
      <c r="D57" s="364">
        <v>1</v>
      </c>
      <c r="E57" s="364" t="s">
        <v>953</v>
      </c>
      <c r="F57" s="361"/>
      <c r="G57" s="356">
        <f t="shared" si="4"/>
        <v>0</v>
      </c>
      <c r="H57" s="361"/>
      <c r="I57" s="356">
        <f t="shared" si="5"/>
        <v>0</v>
      </c>
      <c r="J57" s="357">
        <f t="shared" si="6"/>
        <v>0</v>
      </c>
      <c r="K57" s="356">
        <f t="shared" si="7"/>
        <v>0</v>
      </c>
      <c r="L57" s="360"/>
    </row>
    <row r="58" spans="1:12" ht="30" customHeight="1">
      <c r="A58" s="323" t="s">
        <v>1406</v>
      </c>
      <c r="B58" s="364" t="s">
        <v>521</v>
      </c>
      <c r="C58" s="358"/>
      <c r="D58" s="364">
        <v>1</v>
      </c>
      <c r="E58" s="364" t="s">
        <v>953</v>
      </c>
      <c r="F58" s="358"/>
      <c r="G58" s="356">
        <f t="shared" si="4"/>
        <v>0</v>
      </c>
      <c r="H58" s="358"/>
      <c r="I58" s="356">
        <f t="shared" si="5"/>
        <v>0</v>
      </c>
      <c r="J58" s="357">
        <f t="shared" si="6"/>
        <v>0</v>
      </c>
      <c r="K58" s="356">
        <f t="shared" si="7"/>
        <v>0</v>
      </c>
      <c r="L58" s="355"/>
    </row>
    <row r="59" spans="1:12" ht="30" customHeight="1">
      <c r="A59" s="323" t="s">
        <v>1405</v>
      </c>
      <c r="B59" s="364" t="s">
        <v>411</v>
      </c>
      <c r="C59" s="361"/>
      <c r="D59" s="364">
        <v>1</v>
      </c>
      <c r="E59" s="364" t="s">
        <v>953</v>
      </c>
      <c r="F59" s="361"/>
      <c r="G59" s="356">
        <f t="shared" si="4"/>
        <v>0</v>
      </c>
      <c r="H59" s="361"/>
      <c r="I59" s="356">
        <f t="shared" si="5"/>
        <v>0</v>
      </c>
      <c r="J59" s="357">
        <f t="shared" si="6"/>
        <v>0</v>
      </c>
      <c r="K59" s="356">
        <f t="shared" si="7"/>
        <v>0</v>
      </c>
      <c r="L59" s="360"/>
    </row>
    <row r="60" spans="1:12" ht="30" customHeight="1">
      <c r="A60" s="323" t="s">
        <v>1404</v>
      </c>
      <c r="B60" s="364" t="s">
        <v>410</v>
      </c>
      <c r="C60" s="358"/>
      <c r="D60" s="364">
        <v>1</v>
      </c>
      <c r="E60" s="364" t="s">
        <v>953</v>
      </c>
      <c r="F60" s="358"/>
      <c r="G60" s="356">
        <f t="shared" si="4"/>
        <v>0</v>
      </c>
      <c r="H60" s="358"/>
      <c r="I60" s="356">
        <f t="shared" si="5"/>
        <v>0</v>
      </c>
      <c r="J60" s="357">
        <f t="shared" si="6"/>
        <v>0</v>
      </c>
      <c r="K60" s="356">
        <f t="shared" si="7"/>
        <v>0</v>
      </c>
      <c r="L60" s="355"/>
    </row>
    <row r="61" spans="1:12" ht="30" customHeight="1">
      <c r="A61" s="323" t="s">
        <v>1403</v>
      </c>
      <c r="B61" s="364" t="s">
        <v>522</v>
      </c>
      <c r="C61" s="361"/>
      <c r="D61" s="364">
        <v>1</v>
      </c>
      <c r="E61" s="364" t="s">
        <v>953</v>
      </c>
      <c r="F61" s="361"/>
      <c r="G61" s="356">
        <f t="shared" si="4"/>
        <v>0</v>
      </c>
      <c r="H61" s="361"/>
      <c r="I61" s="356">
        <f t="shared" si="5"/>
        <v>0</v>
      </c>
      <c r="J61" s="357">
        <f t="shared" si="6"/>
        <v>0</v>
      </c>
      <c r="K61" s="356">
        <f t="shared" si="7"/>
        <v>0</v>
      </c>
      <c r="L61" s="360"/>
    </row>
    <row r="62" spans="1:12" ht="30" customHeight="1">
      <c r="A62" s="323" t="s">
        <v>1402</v>
      </c>
      <c r="B62" s="364" t="s">
        <v>409</v>
      </c>
      <c r="C62" s="358"/>
      <c r="D62" s="364">
        <v>1</v>
      </c>
      <c r="E62" s="364" t="s">
        <v>953</v>
      </c>
      <c r="F62" s="358"/>
      <c r="G62" s="356">
        <f t="shared" si="4"/>
        <v>0</v>
      </c>
      <c r="H62" s="358"/>
      <c r="I62" s="356">
        <f t="shared" si="5"/>
        <v>0</v>
      </c>
      <c r="J62" s="357">
        <f t="shared" si="6"/>
        <v>0</v>
      </c>
      <c r="K62" s="356">
        <f t="shared" si="7"/>
        <v>0</v>
      </c>
      <c r="L62" s="355"/>
    </row>
    <row r="63" spans="1:12" ht="30" customHeight="1">
      <c r="A63" s="440" t="s">
        <v>755</v>
      </c>
      <c r="B63" s="441"/>
      <c r="C63" s="441"/>
      <c r="D63" s="441"/>
      <c r="E63" s="441"/>
      <c r="F63" s="441"/>
      <c r="G63" s="441"/>
      <c r="H63" s="441"/>
      <c r="I63" s="441"/>
      <c r="J63" s="441"/>
      <c r="K63" s="441"/>
      <c r="L63" s="442"/>
    </row>
    <row r="64" spans="1:12" ht="30" customHeight="1">
      <c r="A64" s="323" t="s">
        <v>924</v>
      </c>
      <c r="B64" s="364" t="s">
        <v>523</v>
      </c>
      <c r="C64" s="361"/>
      <c r="D64" s="364">
        <v>1</v>
      </c>
      <c r="E64" s="364" t="s">
        <v>953</v>
      </c>
      <c r="F64" s="361"/>
      <c r="G64" s="356">
        <f t="shared" ref="G64:G82" si="8">F64*1.2</f>
        <v>0</v>
      </c>
      <c r="H64" s="361"/>
      <c r="I64" s="356">
        <f t="shared" ref="I64:I82" si="9">H64*1.2</f>
        <v>0</v>
      </c>
      <c r="J64" s="357">
        <f t="shared" ref="J64:J82" si="10">SUM(H64,F64)</f>
        <v>0</v>
      </c>
      <c r="K64" s="356">
        <f t="shared" ref="K64:K82" si="11">SUM(G64,I64)</f>
        <v>0</v>
      </c>
      <c r="L64" s="360"/>
    </row>
    <row r="65" spans="1:12" ht="30" customHeight="1">
      <c r="A65" s="323" t="s">
        <v>923</v>
      </c>
      <c r="B65" s="364" t="s">
        <v>394</v>
      </c>
      <c r="C65" s="358"/>
      <c r="D65" s="364">
        <v>1</v>
      </c>
      <c r="E65" s="364" t="s">
        <v>953</v>
      </c>
      <c r="F65" s="358"/>
      <c r="G65" s="356">
        <f t="shared" si="8"/>
        <v>0</v>
      </c>
      <c r="H65" s="358"/>
      <c r="I65" s="356">
        <f t="shared" si="9"/>
        <v>0</v>
      </c>
      <c r="J65" s="357">
        <f t="shared" si="10"/>
        <v>0</v>
      </c>
      <c r="K65" s="356">
        <f t="shared" si="11"/>
        <v>0</v>
      </c>
      <c r="L65" s="355"/>
    </row>
    <row r="66" spans="1:12" ht="30" customHeight="1">
      <c r="A66" s="323" t="s">
        <v>1401</v>
      </c>
      <c r="B66" s="364" t="s">
        <v>756</v>
      </c>
      <c r="C66" s="361"/>
      <c r="D66" s="364">
        <v>1</v>
      </c>
      <c r="E66" s="364" t="s">
        <v>953</v>
      </c>
      <c r="F66" s="361"/>
      <c r="G66" s="356">
        <f t="shared" si="8"/>
        <v>0</v>
      </c>
      <c r="H66" s="361"/>
      <c r="I66" s="356">
        <f t="shared" si="9"/>
        <v>0</v>
      </c>
      <c r="J66" s="357">
        <f t="shared" si="10"/>
        <v>0</v>
      </c>
      <c r="K66" s="356">
        <f t="shared" si="11"/>
        <v>0</v>
      </c>
      <c r="L66" s="360"/>
    </row>
    <row r="67" spans="1:12" ht="30" customHeight="1">
      <c r="A67" s="323" t="s">
        <v>1400</v>
      </c>
      <c r="B67" s="364" t="s">
        <v>757</v>
      </c>
      <c r="C67" s="358"/>
      <c r="D67" s="364">
        <v>1</v>
      </c>
      <c r="E67" s="364" t="s">
        <v>953</v>
      </c>
      <c r="F67" s="358"/>
      <c r="G67" s="356">
        <f t="shared" si="8"/>
        <v>0</v>
      </c>
      <c r="H67" s="358"/>
      <c r="I67" s="356">
        <f t="shared" si="9"/>
        <v>0</v>
      </c>
      <c r="J67" s="357">
        <f t="shared" si="10"/>
        <v>0</v>
      </c>
      <c r="K67" s="356">
        <f t="shared" si="11"/>
        <v>0</v>
      </c>
      <c r="L67" s="355"/>
    </row>
    <row r="68" spans="1:12" ht="30" customHeight="1">
      <c r="A68" s="323" t="s">
        <v>922</v>
      </c>
      <c r="B68" s="364" t="s">
        <v>758</v>
      </c>
      <c r="C68" s="361"/>
      <c r="D68" s="364">
        <v>1</v>
      </c>
      <c r="E68" s="364" t="s">
        <v>953</v>
      </c>
      <c r="F68" s="361"/>
      <c r="G68" s="356">
        <f t="shared" si="8"/>
        <v>0</v>
      </c>
      <c r="H68" s="361"/>
      <c r="I68" s="356">
        <f t="shared" si="9"/>
        <v>0</v>
      </c>
      <c r="J68" s="357">
        <f t="shared" si="10"/>
        <v>0</v>
      </c>
      <c r="K68" s="356">
        <f t="shared" si="11"/>
        <v>0</v>
      </c>
      <c r="L68" s="360"/>
    </row>
    <row r="69" spans="1:12" ht="30" customHeight="1">
      <c r="A69" s="323" t="s">
        <v>921</v>
      </c>
      <c r="B69" s="364" t="s">
        <v>759</v>
      </c>
      <c r="C69" s="358"/>
      <c r="D69" s="364">
        <v>1</v>
      </c>
      <c r="E69" s="364" t="s">
        <v>953</v>
      </c>
      <c r="F69" s="358"/>
      <c r="G69" s="356">
        <f t="shared" si="8"/>
        <v>0</v>
      </c>
      <c r="H69" s="358"/>
      <c r="I69" s="356">
        <f t="shared" si="9"/>
        <v>0</v>
      </c>
      <c r="J69" s="357">
        <f t="shared" si="10"/>
        <v>0</v>
      </c>
      <c r="K69" s="356">
        <f t="shared" si="11"/>
        <v>0</v>
      </c>
      <c r="L69" s="355"/>
    </row>
    <row r="70" spans="1:12" ht="30" customHeight="1">
      <c r="A70" s="323" t="s">
        <v>1399</v>
      </c>
      <c r="B70" s="364" t="s">
        <v>760</v>
      </c>
      <c r="C70" s="361"/>
      <c r="D70" s="364">
        <v>1</v>
      </c>
      <c r="E70" s="364" t="s">
        <v>953</v>
      </c>
      <c r="F70" s="361"/>
      <c r="G70" s="356">
        <f t="shared" si="8"/>
        <v>0</v>
      </c>
      <c r="H70" s="361"/>
      <c r="I70" s="356">
        <f t="shared" si="9"/>
        <v>0</v>
      </c>
      <c r="J70" s="357">
        <f t="shared" si="10"/>
        <v>0</v>
      </c>
      <c r="K70" s="356">
        <f t="shared" si="11"/>
        <v>0</v>
      </c>
      <c r="L70" s="360"/>
    </row>
    <row r="71" spans="1:12" ht="30" customHeight="1">
      <c r="A71" s="323" t="s">
        <v>1398</v>
      </c>
      <c r="B71" s="364" t="s">
        <v>761</v>
      </c>
      <c r="C71" s="358"/>
      <c r="D71" s="364">
        <v>1</v>
      </c>
      <c r="E71" s="364" t="s">
        <v>953</v>
      </c>
      <c r="F71" s="358"/>
      <c r="G71" s="356">
        <f t="shared" si="8"/>
        <v>0</v>
      </c>
      <c r="H71" s="358"/>
      <c r="I71" s="356">
        <f t="shared" si="9"/>
        <v>0</v>
      </c>
      <c r="J71" s="357">
        <f t="shared" si="10"/>
        <v>0</v>
      </c>
      <c r="K71" s="356">
        <f t="shared" si="11"/>
        <v>0</v>
      </c>
      <c r="L71" s="355"/>
    </row>
    <row r="72" spans="1:12" ht="30" customHeight="1">
      <c r="A72" s="323" t="s">
        <v>1397</v>
      </c>
      <c r="B72" s="364" t="s">
        <v>762</v>
      </c>
      <c r="C72" s="361"/>
      <c r="D72" s="364">
        <v>1</v>
      </c>
      <c r="E72" s="364" t="s">
        <v>953</v>
      </c>
      <c r="F72" s="361"/>
      <c r="G72" s="356">
        <f t="shared" si="8"/>
        <v>0</v>
      </c>
      <c r="H72" s="361"/>
      <c r="I72" s="356">
        <f t="shared" si="9"/>
        <v>0</v>
      </c>
      <c r="J72" s="357">
        <f t="shared" si="10"/>
        <v>0</v>
      </c>
      <c r="K72" s="356">
        <f t="shared" si="11"/>
        <v>0</v>
      </c>
      <c r="L72" s="360"/>
    </row>
    <row r="73" spans="1:12" ht="30" customHeight="1">
      <c r="A73" s="323" t="s">
        <v>1396</v>
      </c>
      <c r="B73" s="364" t="s">
        <v>763</v>
      </c>
      <c r="C73" s="358"/>
      <c r="D73" s="364">
        <v>1</v>
      </c>
      <c r="E73" s="364" t="s">
        <v>953</v>
      </c>
      <c r="F73" s="358"/>
      <c r="G73" s="356">
        <f t="shared" si="8"/>
        <v>0</v>
      </c>
      <c r="H73" s="358"/>
      <c r="I73" s="356">
        <f t="shared" si="9"/>
        <v>0</v>
      </c>
      <c r="J73" s="357">
        <f t="shared" si="10"/>
        <v>0</v>
      </c>
      <c r="K73" s="356">
        <f t="shared" si="11"/>
        <v>0</v>
      </c>
      <c r="L73" s="355"/>
    </row>
    <row r="74" spans="1:12" ht="30" customHeight="1">
      <c r="A74" s="323" t="s">
        <v>1395</v>
      </c>
      <c r="B74" s="364" t="s">
        <v>764</v>
      </c>
      <c r="C74" s="361"/>
      <c r="D74" s="364">
        <v>1</v>
      </c>
      <c r="E74" s="364" t="s">
        <v>953</v>
      </c>
      <c r="F74" s="361"/>
      <c r="G74" s="356">
        <f t="shared" si="8"/>
        <v>0</v>
      </c>
      <c r="H74" s="361"/>
      <c r="I74" s="356">
        <f t="shared" si="9"/>
        <v>0</v>
      </c>
      <c r="J74" s="357">
        <f t="shared" si="10"/>
        <v>0</v>
      </c>
      <c r="K74" s="356">
        <f t="shared" si="11"/>
        <v>0</v>
      </c>
      <c r="L74" s="360"/>
    </row>
    <row r="75" spans="1:12" ht="30" customHeight="1">
      <c r="A75" s="323" t="s">
        <v>1394</v>
      </c>
      <c r="B75" s="364" t="s">
        <v>765</v>
      </c>
      <c r="C75" s="358"/>
      <c r="D75" s="364">
        <v>1</v>
      </c>
      <c r="E75" s="364" t="s">
        <v>953</v>
      </c>
      <c r="F75" s="358"/>
      <c r="G75" s="356">
        <f t="shared" si="8"/>
        <v>0</v>
      </c>
      <c r="H75" s="358"/>
      <c r="I75" s="356">
        <f t="shared" si="9"/>
        <v>0</v>
      </c>
      <c r="J75" s="357">
        <f t="shared" si="10"/>
        <v>0</v>
      </c>
      <c r="K75" s="356">
        <f t="shared" si="11"/>
        <v>0</v>
      </c>
      <c r="L75" s="355"/>
    </row>
    <row r="76" spans="1:12" ht="30" customHeight="1">
      <c r="A76" s="323" t="s">
        <v>1393</v>
      </c>
      <c r="B76" s="364" t="s">
        <v>766</v>
      </c>
      <c r="C76" s="361"/>
      <c r="D76" s="364">
        <v>1</v>
      </c>
      <c r="E76" s="364" t="s">
        <v>953</v>
      </c>
      <c r="F76" s="361"/>
      <c r="G76" s="356">
        <f t="shared" si="8"/>
        <v>0</v>
      </c>
      <c r="H76" s="361"/>
      <c r="I76" s="356">
        <f t="shared" si="9"/>
        <v>0</v>
      </c>
      <c r="J76" s="357">
        <f t="shared" si="10"/>
        <v>0</v>
      </c>
      <c r="K76" s="356">
        <f t="shared" si="11"/>
        <v>0</v>
      </c>
      <c r="L76" s="360"/>
    </row>
    <row r="77" spans="1:12" ht="30" customHeight="1">
      <c r="A77" s="323" t="s">
        <v>1392</v>
      </c>
      <c r="B77" s="364" t="s">
        <v>767</v>
      </c>
      <c r="C77" s="358"/>
      <c r="D77" s="364">
        <v>1</v>
      </c>
      <c r="E77" s="364" t="s">
        <v>953</v>
      </c>
      <c r="F77" s="358"/>
      <c r="G77" s="356">
        <f t="shared" si="8"/>
        <v>0</v>
      </c>
      <c r="H77" s="358"/>
      <c r="I77" s="356">
        <f t="shared" si="9"/>
        <v>0</v>
      </c>
      <c r="J77" s="357">
        <f t="shared" si="10"/>
        <v>0</v>
      </c>
      <c r="K77" s="356">
        <f t="shared" si="11"/>
        <v>0</v>
      </c>
      <c r="L77" s="355"/>
    </row>
    <row r="78" spans="1:12" ht="30" customHeight="1">
      <c r="A78" s="323" t="s">
        <v>1391</v>
      </c>
      <c r="B78" s="364" t="s">
        <v>768</v>
      </c>
      <c r="C78" s="361"/>
      <c r="D78" s="364">
        <v>1</v>
      </c>
      <c r="E78" s="364" t="s">
        <v>953</v>
      </c>
      <c r="F78" s="361"/>
      <c r="G78" s="356">
        <f t="shared" si="8"/>
        <v>0</v>
      </c>
      <c r="H78" s="361"/>
      <c r="I78" s="356">
        <f t="shared" si="9"/>
        <v>0</v>
      </c>
      <c r="J78" s="357">
        <f t="shared" si="10"/>
        <v>0</v>
      </c>
      <c r="K78" s="356">
        <f t="shared" si="11"/>
        <v>0</v>
      </c>
      <c r="L78" s="360"/>
    </row>
    <row r="79" spans="1:12" ht="30" customHeight="1">
      <c r="A79" s="323" t="s">
        <v>1390</v>
      </c>
      <c r="B79" s="364" t="s">
        <v>769</v>
      </c>
      <c r="C79" s="358"/>
      <c r="D79" s="364">
        <v>1</v>
      </c>
      <c r="E79" s="364" t="s">
        <v>953</v>
      </c>
      <c r="F79" s="358"/>
      <c r="G79" s="356">
        <f t="shared" si="8"/>
        <v>0</v>
      </c>
      <c r="H79" s="358"/>
      <c r="I79" s="356">
        <f t="shared" si="9"/>
        <v>0</v>
      </c>
      <c r="J79" s="357">
        <f t="shared" si="10"/>
        <v>0</v>
      </c>
      <c r="K79" s="356">
        <f t="shared" si="11"/>
        <v>0</v>
      </c>
      <c r="L79" s="355"/>
    </row>
    <row r="80" spans="1:12" ht="30" customHeight="1">
      <c r="A80" s="323" t="s">
        <v>1389</v>
      </c>
      <c r="B80" s="364" t="s">
        <v>770</v>
      </c>
      <c r="C80" s="361"/>
      <c r="D80" s="364">
        <v>1</v>
      </c>
      <c r="E80" s="364" t="s">
        <v>953</v>
      </c>
      <c r="F80" s="361"/>
      <c r="G80" s="356">
        <f t="shared" si="8"/>
        <v>0</v>
      </c>
      <c r="H80" s="361"/>
      <c r="I80" s="356">
        <f t="shared" si="9"/>
        <v>0</v>
      </c>
      <c r="J80" s="357">
        <f t="shared" si="10"/>
        <v>0</v>
      </c>
      <c r="K80" s="356">
        <f t="shared" si="11"/>
        <v>0</v>
      </c>
      <c r="L80" s="360"/>
    </row>
    <row r="81" spans="1:12" ht="30" customHeight="1">
      <c r="A81" s="323" t="s">
        <v>1388</v>
      </c>
      <c r="B81" s="364" t="s">
        <v>771</v>
      </c>
      <c r="C81" s="358"/>
      <c r="D81" s="364">
        <v>1</v>
      </c>
      <c r="E81" s="364" t="s">
        <v>953</v>
      </c>
      <c r="F81" s="358"/>
      <c r="G81" s="356">
        <f t="shared" si="8"/>
        <v>0</v>
      </c>
      <c r="H81" s="358"/>
      <c r="I81" s="356">
        <f t="shared" si="9"/>
        <v>0</v>
      </c>
      <c r="J81" s="357">
        <f t="shared" si="10"/>
        <v>0</v>
      </c>
      <c r="K81" s="356">
        <f t="shared" si="11"/>
        <v>0</v>
      </c>
      <c r="L81" s="355"/>
    </row>
    <row r="82" spans="1:12" ht="30" customHeight="1">
      <c r="A82" s="323" t="s">
        <v>1387</v>
      </c>
      <c r="B82" s="364" t="s">
        <v>772</v>
      </c>
      <c r="C82" s="361"/>
      <c r="D82" s="364">
        <v>1</v>
      </c>
      <c r="E82" s="364" t="s">
        <v>953</v>
      </c>
      <c r="F82" s="361"/>
      <c r="G82" s="356">
        <f t="shared" si="8"/>
        <v>0</v>
      </c>
      <c r="H82" s="361"/>
      <c r="I82" s="356">
        <f t="shared" si="9"/>
        <v>0</v>
      </c>
      <c r="J82" s="357">
        <f t="shared" si="10"/>
        <v>0</v>
      </c>
      <c r="K82" s="356">
        <f t="shared" si="11"/>
        <v>0</v>
      </c>
      <c r="L82" s="360"/>
    </row>
    <row r="83" spans="1:12" ht="30" customHeight="1">
      <c r="A83" s="440" t="s">
        <v>510</v>
      </c>
      <c r="B83" s="441"/>
      <c r="C83" s="441"/>
      <c r="D83" s="441"/>
      <c r="E83" s="441"/>
      <c r="F83" s="441"/>
      <c r="G83" s="441"/>
      <c r="H83" s="441"/>
      <c r="I83" s="441"/>
      <c r="J83" s="441"/>
      <c r="K83" s="441"/>
      <c r="L83" s="442"/>
    </row>
    <row r="84" spans="1:12" ht="30" customHeight="1">
      <c r="A84" s="323" t="s">
        <v>1386</v>
      </c>
      <c r="B84" s="364" t="s">
        <v>401</v>
      </c>
      <c r="C84" s="358"/>
      <c r="D84" s="364">
        <v>1</v>
      </c>
      <c r="E84" s="364" t="s">
        <v>1292</v>
      </c>
      <c r="F84" s="358"/>
      <c r="G84" s="356">
        <f t="shared" ref="G84:G100" si="12">F84*1.2</f>
        <v>0</v>
      </c>
      <c r="H84" s="358"/>
      <c r="I84" s="356">
        <f t="shared" ref="I84:I100" si="13">H84*1.2</f>
        <v>0</v>
      </c>
      <c r="J84" s="357">
        <f t="shared" ref="J84:J100" si="14">SUM(H84,F84)</f>
        <v>0</v>
      </c>
      <c r="K84" s="356">
        <f t="shared" ref="K84:K100" si="15">SUM(G84,I84)</f>
        <v>0</v>
      </c>
      <c r="L84" s="355"/>
    </row>
    <row r="85" spans="1:12" ht="30" customHeight="1">
      <c r="A85" s="323" t="s">
        <v>1385</v>
      </c>
      <c r="B85" s="364" t="s">
        <v>402</v>
      </c>
      <c r="C85" s="361"/>
      <c r="D85" s="364">
        <v>1</v>
      </c>
      <c r="E85" s="364" t="s">
        <v>1292</v>
      </c>
      <c r="F85" s="361"/>
      <c r="G85" s="356">
        <f t="shared" si="12"/>
        <v>0</v>
      </c>
      <c r="H85" s="361"/>
      <c r="I85" s="356">
        <f t="shared" si="13"/>
        <v>0</v>
      </c>
      <c r="J85" s="357">
        <f t="shared" si="14"/>
        <v>0</v>
      </c>
      <c r="K85" s="356">
        <f t="shared" si="15"/>
        <v>0</v>
      </c>
      <c r="L85" s="360"/>
    </row>
    <row r="86" spans="1:12" ht="30" customHeight="1">
      <c r="A86" s="323" t="s">
        <v>1384</v>
      </c>
      <c r="B86" s="364" t="s">
        <v>1383</v>
      </c>
      <c r="C86" s="358"/>
      <c r="D86" s="364">
        <v>1</v>
      </c>
      <c r="E86" s="364" t="s">
        <v>1292</v>
      </c>
      <c r="F86" s="358"/>
      <c r="G86" s="356">
        <f t="shared" si="12"/>
        <v>0</v>
      </c>
      <c r="H86" s="358"/>
      <c r="I86" s="356">
        <f t="shared" si="13"/>
        <v>0</v>
      </c>
      <c r="J86" s="357">
        <f t="shared" si="14"/>
        <v>0</v>
      </c>
      <c r="K86" s="356">
        <f t="shared" si="15"/>
        <v>0</v>
      </c>
      <c r="L86" s="355"/>
    </row>
    <row r="87" spans="1:12" ht="30" customHeight="1">
      <c r="A87" s="323" t="s">
        <v>1382</v>
      </c>
      <c r="B87" s="364" t="s">
        <v>1381</v>
      </c>
      <c r="C87" s="361"/>
      <c r="D87" s="364">
        <v>1</v>
      </c>
      <c r="E87" s="364" t="s">
        <v>1292</v>
      </c>
      <c r="F87" s="361"/>
      <c r="G87" s="356">
        <f t="shared" si="12"/>
        <v>0</v>
      </c>
      <c r="H87" s="361"/>
      <c r="I87" s="356">
        <f t="shared" si="13"/>
        <v>0</v>
      </c>
      <c r="J87" s="357">
        <f t="shared" si="14"/>
        <v>0</v>
      </c>
      <c r="K87" s="356">
        <f t="shared" si="15"/>
        <v>0</v>
      </c>
      <c r="L87" s="360"/>
    </row>
    <row r="88" spans="1:12" ht="30" customHeight="1">
      <c r="A88" s="323" t="s">
        <v>1380</v>
      </c>
      <c r="B88" s="364" t="s">
        <v>1379</v>
      </c>
      <c r="C88" s="358"/>
      <c r="D88" s="364">
        <v>1</v>
      </c>
      <c r="E88" s="364" t="s">
        <v>1292</v>
      </c>
      <c r="F88" s="358"/>
      <c r="G88" s="356">
        <f t="shared" si="12"/>
        <v>0</v>
      </c>
      <c r="H88" s="358"/>
      <c r="I88" s="356">
        <f t="shared" si="13"/>
        <v>0</v>
      </c>
      <c r="J88" s="357">
        <f t="shared" si="14"/>
        <v>0</v>
      </c>
      <c r="K88" s="356">
        <f t="shared" si="15"/>
        <v>0</v>
      </c>
      <c r="L88" s="355"/>
    </row>
    <row r="89" spans="1:12" ht="30" customHeight="1">
      <c r="A89" s="323" t="s">
        <v>1378</v>
      </c>
      <c r="B89" s="364" t="s">
        <v>1377</v>
      </c>
      <c r="C89" s="361"/>
      <c r="D89" s="364">
        <v>1</v>
      </c>
      <c r="E89" s="364" t="s">
        <v>1292</v>
      </c>
      <c r="F89" s="361"/>
      <c r="G89" s="356">
        <f t="shared" si="12"/>
        <v>0</v>
      </c>
      <c r="H89" s="361"/>
      <c r="I89" s="356">
        <f t="shared" si="13"/>
        <v>0</v>
      </c>
      <c r="J89" s="357">
        <f t="shared" si="14"/>
        <v>0</v>
      </c>
      <c r="K89" s="356">
        <f t="shared" si="15"/>
        <v>0</v>
      </c>
      <c r="L89" s="360"/>
    </row>
    <row r="90" spans="1:12" ht="30" customHeight="1">
      <c r="A90" s="323" t="s">
        <v>1376</v>
      </c>
      <c r="B90" s="364" t="s">
        <v>1375</v>
      </c>
      <c r="C90" s="358"/>
      <c r="D90" s="364">
        <v>1</v>
      </c>
      <c r="E90" s="364" t="s">
        <v>1292</v>
      </c>
      <c r="F90" s="358"/>
      <c r="G90" s="356">
        <f t="shared" si="12"/>
        <v>0</v>
      </c>
      <c r="H90" s="358"/>
      <c r="I90" s="356">
        <f t="shared" si="13"/>
        <v>0</v>
      </c>
      <c r="J90" s="357">
        <f t="shared" si="14"/>
        <v>0</v>
      </c>
      <c r="K90" s="356">
        <f t="shared" si="15"/>
        <v>0</v>
      </c>
      <c r="L90" s="355"/>
    </row>
    <row r="91" spans="1:12" ht="30" customHeight="1">
      <c r="A91" s="323" t="s">
        <v>1374</v>
      </c>
      <c r="B91" s="364" t="s">
        <v>403</v>
      </c>
      <c r="C91" s="361"/>
      <c r="D91" s="364">
        <v>1</v>
      </c>
      <c r="E91" s="364" t="s">
        <v>1292</v>
      </c>
      <c r="F91" s="361"/>
      <c r="G91" s="356">
        <f t="shared" si="12"/>
        <v>0</v>
      </c>
      <c r="H91" s="361"/>
      <c r="I91" s="356">
        <f t="shared" si="13"/>
        <v>0</v>
      </c>
      <c r="J91" s="357">
        <f t="shared" si="14"/>
        <v>0</v>
      </c>
      <c r="K91" s="356">
        <f t="shared" si="15"/>
        <v>0</v>
      </c>
      <c r="L91" s="360"/>
    </row>
    <row r="92" spans="1:12" ht="30" customHeight="1">
      <c r="A92" s="323" t="s">
        <v>1373</v>
      </c>
      <c r="B92" s="364" t="s">
        <v>404</v>
      </c>
      <c r="C92" s="358"/>
      <c r="D92" s="364">
        <v>1</v>
      </c>
      <c r="E92" s="364" t="s">
        <v>1292</v>
      </c>
      <c r="F92" s="358"/>
      <c r="G92" s="356">
        <f t="shared" si="12"/>
        <v>0</v>
      </c>
      <c r="H92" s="358"/>
      <c r="I92" s="356">
        <f t="shared" si="13"/>
        <v>0</v>
      </c>
      <c r="J92" s="357">
        <f t="shared" si="14"/>
        <v>0</v>
      </c>
      <c r="K92" s="356">
        <f t="shared" si="15"/>
        <v>0</v>
      </c>
      <c r="L92" s="355"/>
    </row>
    <row r="93" spans="1:12" ht="30" customHeight="1">
      <c r="A93" s="323" t="s">
        <v>1372</v>
      </c>
      <c r="B93" s="364" t="s">
        <v>405</v>
      </c>
      <c r="C93" s="361"/>
      <c r="D93" s="364">
        <v>1</v>
      </c>
      <c r="E93" s="364" t="s">
        <v>1292</v>
      </c>
      <c r="F93" s="361"/>
      <c r="G93" s="356">
        <f t="shared" si="12"/>
        <v>0</v>
      </c>
      <c r="H93" s="361"/>
      <c r="I93" s="356">
        <f t="shared" si="13"/>
        <v>0</v>
      </c>
      <c r="J93" s="357">
        <f t="shared" si="14"/>
        <v>0</v>
      </c>
      <c r="K93" s="356">
        <f t="shared" si="15"/>
        <v>0</v>
      </c>
      <c r="L93" s="360"/>
    </row>
    <row r="94" spans="1:12" ht="30" customHeight="1">
      <c r="A94" s="323" t="s">
        <v>920</v>
      </c>
      <c r="B94" s="364" t="s">
        <v>406</v>
      </c>
      <c r="C94" s="358"/>
      <c r="D94" s="364">
        <v>1</v>
      </c>
      <c r="E94" s="364" t="s">
        <v>1292</v>
      </c>
      <c r="F94" s="358"/>
      <c r="G94" s="356">
        <f t="shared" si="12"/>
        <v>0</v>
      </c>
      <c r="H94" s="358"/>
      <c r="I94" s="356">
        <f t="shared" si="13"/>
        <v>0</v>
      </c>
      <c r="J94" s="357">
        <f t="shared" si="14"/>
        <v>0</v>
      </c>
      <c r="K94" s="356">
        <f t="shared" si="15"/>
        <v>0</v>
      </c>
      <c r="L94" s="355"/>
    </row>
    <row r="95" spans="1:12" ht="30" customHeight="1">
      <c r="A95" s="323" t="s">
        <v>1371</v>
      </c>
      <c r="B95" s="364" t="s">
        <v>407</v>
      </c>
      <c r="C95" s="361"/>
      <c r="D95" s="364">
        <v>1</v>
      </c>
      <c r="E95" s="364" t="s">
        <v>1292</v>
      </c>
      <c r="F95" s="361"/>
      <c r="G95" s="356">
        <f t="shared" si="12"/>
        <v>0</v>
      </c>
      <c r="H95" s="361"/>
      <c r="I95" s="356">
        <f t="shared" si="13"/>
        <v>0</v>
      </c>
      <c r="J95" s="357">
        <f t="shared" si="14"/>
        <v>0</v>
      </c>
      <c r="K95" s="356">
        <f t="shared" si="15"/>
        <v>0</v>
      </c>
      <c r="L95" s="360"/>
    </row>
    <row r="96" spans="1:12" ht="30" customHeight="1">
      <c r="A96" s="323" t="s">
        <v>1370</v>
      </c>
      <c r="B96" s="364" t="s">
        <v>1369</v>
      </c>
      <c r="C96" s="358"/>
      <c r="D96" s="364">
        <v>1</v>
      </c>
      <c r="E96" s="364" t="s">
        <v>1292</v>
      </c>
      <c r="F96" s="358"/>
      <c r="G96" s="356">
        <f t="shared" si="12"/>
        <v>0</v>
      </c>
      <c r="H96" s="358"/>
      <c r="I96" s="356">
        <f t="shared" si="13"/>
        <v>0</v>
      </c>
      <c r="J96" s="357">
        <f t="shared" si="14"/>
        <v>0</v>
      </c>
      <c r="K96" s="356">
        <f t="shared" si="15"/>
        <v>0</v>
      </c>
      <c r="L96" s="355"/>
    </row>
    <row r="97" spans="1:12" ht="30" customHeight="1">
      <c r="A97" s="323" t="s">
        <v>1368</v>
      </c>
      <c r="B97" s="364" t="s">
        <v>1367</v>
      </c>
      <c r="C97" s="361"/>
      <c r="D97" s="364">
        <v>1</v>
      </c>
      <c r="E97" s="364" t="s">
        <v>1292</v>
      </c>
      <c r="F97" s="361"/>
      <c r="G97" s="356">
        <f t="shared" si="12"/>
        <v>0</v>
      </c>
      <c r="H97" s="361"/>
      <c r="I97" s="356">
        <f t="shared" si="13"/>
        <v>0</v>
      </c>
      <c r="J97" s="357">
        <f t="shared" si="14"/>
        <v>0</v>
      </c>
      <c r="K97" s="356">
        <f t="shared" si="15"/>
        <v>0</v>
      </c>
      <c r="L97" s="360"/>
    </row>
    <row r="98" spans="1:12" ht="30" customHeight="1">
      <c r="A98" s="323" t="s">
        <v>1366</v>
      </c>
      <c r="B98" s="364" t="s">
        <v>1365</v>
      </c>
      <c r="C98" s="358"/>
      <c r="D98" s="364">
        <v>1</v>
      </c>
      <c r="E98" s="364" t="s">
        <v>1292</v>
      </c>
      <c r="F98" s="358"/>
      <c r="G98" s="356">
        <f t="shared" si="12"/>
        <v>0</v>
      </c>
      <c r="H98" s="358"/>
      <c r="I98" s="356">
        <f t="shared" si="13"/>
        <v>0</v>
      </c>
      <c r="J98" s="357">
        <f t="shared" si="14"/>
        <v>0</v>
      </c>
      <c r="K98" s="356">
        <f t="shared" si="15"/>
        <v>0</v>
      </c>
      <c r="L98" s="355"/>
    </row>
    <row r="99" spans="1:12" ht="30" customHeight="1">
      <c r="A99" s="323" t="s">
        <v>1364</v>
      </c>
      <c r="B99" s="364" t="s">
        <v>1363</v>
      </c>
      <c r="C99" s="361"/>
      <c r="D99" s="364">
        <v>1</v>
      </c>
      <c r="E99" s="364" t="s">
        <v>1292</v>
      </c>
      <c r="F99" s="361"/>
      <c r="G99" s="356">
        <f t="shared" si="12"/>
        <v>0</v>
      </c>
      <c r="H99" s="361"/>
      <c r="I99" s="356">
        <f t="shared" si="13"/>
        <v>0</v>
      </c>
      <c r="J99" s="357">
        <f t="shared" si="14"/>
        <v>0</v>
      </c>
      <c r="K99" s="356">
        <f t="shared" si="15"/>
        <v>0</v>
      </c>
      <c r="L99" s="360"/>
    </row>
    <row r="100" spans="1:12" ht="30" customHeight="1">
      <c r="A100" s="323" t="s">
        <v>1362</v>
      </c>
      <c r="B100" s="364" t="s">
        <v>1361</v>
      </c>
      <c r="C100" s="358"/>
      <c r="D100" s="364">
        <v>1</v>
      </c>
      <c r="E100" s="364" t="s">
        <v>1292</v>
      </c>
      <c r="F100" s="358"/>
      <c r="G100" s="356">
        <f t="shared" si="12"/>
        <v>0</v>
      </c>
      <c r="H100" s="358"/>
      <c r="I100" s="356">
        <f t="shared" si="13"/>
        <v>0</v>
      </c>
      <c r="J100" s="357">
        <f t="shared" si="14"/>
        <v>0</v>
      </c>
      <c r="K100" s="356">
        <f t="shared" si="15"/>
        <v>0</v>
      </c>
      <c r="L100" s="355"/>
    </row>
    <row r="101" spans="1:12" ht="30" customHeight="1">
      <c r="A101" s="440" t="s">
        <v>773</v>
      </c>
      <c r="B101" s="441"/>
      <c r="C101" s="441"/>
      <c r="D101" s="441"/>
      <c r="E101" s="441"/>
      <c r="F101" s="441"/>
      <c r="G101" s="441"/>
      <c r="H101" s="441"/>
      <c r="I101" s="441"/>
      <c r="J101" s="441"/>
      <c r="K101" s="441"/>
      <c r="L101" s="442"/>
    </row>
    <row r="102" spans="1:12" ht="30" customHeight="1">
      <c r="A102" s="323" t="s">
        <v>919</v>
      </c>
      <c r="B102" s="364" t="s">
        <v>918</v>
      </c>
      <c r="C102" s="358"/>
      <c r="D102" s="364">
        <v>1</v>
      </c>
      <c r="E102" s="364" t="s">
        <v>1292</v>
      </c>
      <c r="F102" s="358"/>
      <c r="G102" s="356">
        <f t="shared" ref="G102:G128" si="16">F102*1.2</f>
        <v>0</v>
      </c>
      <c r="H102" s="358"/>
      <c r="I102" s="356">
        <f t="shared" ref="I102:I128" si="17">H102*1.2</f>
        <v>0</v>
      </c>
      <c r="J102" s="357">
        <f t="shared" ref="J102:J128" si="18">SUM(H102,F102)</f>
        <v>0</v>
      </c>
      <c r="K102" s="356">
        <f t="shared" ref="K102:K128" si="19">SUM(G102,I102)</f>
        <v>0</v>
      </c>
      <c r="L102" s="355"/>
    </row>
    <row r="103" spans="1:12" ht="30" customHeight="1">
      <c r="A103" s="323" t="s">
        <v>917</v>
      </c>
      <c r="B103" s="364" t="s">
        <v>916</v>
      </c>
      <c r="C103" s="361"/>
      <c r="D103" s="364">
        <v>1</v>
      </c>
      <c r="E103" s="364" t="s">
        <v>1292</v>
      </c>
      <c r="F103" s="361"/>
      <c r="G103" s="356">
        <f t="shared" si="16"/>
        <v>0</v>
      </c>
      <c r="H103" s="361"/>
      <c r="I103" s="356">
        <f t="shared" si="17"/>
        <v>0</v>
      </c>
      <c r="J103" s="357">
        <f t="shared" si="18"/>
        <v>0</v>
      </c>
      <c r="K103" s="356">
        <f t="shared" si="19"/>
        <v>0</v>
      </c>
      <c r="L103" s="360"/>
    </row>
    <row r="104" spans="1:12" ht="30" customHeight="1">
      <c r="A104" s="323" t="s">
        <v>915</v>
      </c>
      <c r="B104" s="364" t="s">
        <v>914</v>
      </c>
      <c r="C104" s="358"/>
      <c r="D104" s="364">
        <v>1</v>
      </c>
      <c r="E104" s="364" t="s">
        <v>1292</v>
      </c>
      <c r="F104" s="358"/>
      <c r="G104" s="356">
        <f t="shared" si="16"/>
        <v>0</v>
      </c>
      <c r="H104" s="358"/>
      <c r="I104" s="356">
        <f t="shared" si="17"/>
        <v>0</v>
      </c>
      <c r="J104" s="357">
        <f t="shared" si="18"/>
        <v>0</v>
      </c>
      <c r="K104" s="356">
        <f t="shared" si="19"/>
        <v>0</v>
      </c>
      <c r="L104" s="355"/>
    </row>
    <row r="105" spans="1:12" ht="30" customHeight="1">
      <c r="A105" s="323" t="s">
        <v>913</v>
      </c>
      <c r="B105" s="364" t="s">
        <v>912</v>
      </c>
      <c r="C105" s="361"/>
      <c r="D105" s="364">
        <v>1</v>
      </c>
      <c r="E105" s="364" t="s">
        <v>1292</v>
      </c>
      <c r="F105" s="361"/>
      <c r="G105" s="356">
        <f t="shared" si="16"/>
        <v>0</v>
      </c>
      <c r="H105" s="361"/>
      <c r="I105" s="356">
        <f t="shared" si="17"/>
        <v>0</v>
      </c>
      <c r="J105" s="357">
        <f t="shared" si="18"/>
        <v>0</v>
      </c>
      <c r="K105" s="356">
        <f t="shared" si="19"/>
        <v>0</v>
      </c>
      <c r="L105" s="360"/>
    </row>
    <row r="106" spans="1:12" ht="30" customHeight="1">
      <c r="A106" s="323" t="s">
        <v>1360</v>
      </c>
      <c r="B106" s="364" t="s">
        <v>1359</v>
      </c>
      <c r="C106" s="358"/>
      <c r="D106" s="364">
        <v>1</v>
      </c>
      <c r="E106" s="364" t="s">
        <v>1292</v>
      </c>
      <c r="F106" s="358"/>
      <c r="G106" s="356">
        <f t="shared" si="16"/>
        <v>0</v>
      </c>
      <c r="H106" s="358"/>
      <c r="I106" s="356">
        <f t="shared" si="17"/>
        <v>0</v>
      </c>
      <c r="J106" s="357">
        <f t="shared" si="18"/>
        <v>0</v>
      </c>
      <c r="K106" s="356">
        <f t="shared" si="19"/>
        <v>0</v>
      </c>
      <c r="L106" s="355"/>
    </row>
    <row r="107" spans="1:12" ht="30" customHeight="1">
      <c r="A107" s="323" t="s">
        <v>1358</v>
      </c>
      <c r="B107" s="364" t="s">
        <v>1357</v>
      </c>
      <c r="C107" s="361"/>
      <c r="D107" s="364">
        <v>1</v>
      </c>
      <c r="E107" s="364" t="s">
        <v>1292</v>
      </c>
      <c r="F107" s="361"/>
      <c r="G107" s="356">
        <f t="shared" si="16"/>
        <v>0</v>
      </c>
      <c r="H107" s="361"/>
      <c r="I107" s="356">
        <f t="shared" si="17"/>
        <v>0</v>
      </c>
      <c r="J107" s="357">
        <f t="shared" si="18"/>
        <v>0</v>
      </c>
      <c r="K107" s="356">
        <f t="shared" si="19"/>
        <v>0</v>
      </c>
      <c r="L107" s="360"/>
    </row>
    <row r="108" spans="1:12" ht="30" customHeight="1">
      <c r="A108" s="323" t="s">
        <v>1356</v>
      </c>
      <c r="B108" s="364" t="s">
        <v>1355</v>
      </c>
      <c r="C108" s="358"/>
      <c r="D108" s="364">
        <v>1</v>
      </c>
      <c r="E108" s="364" t="s">
        <v>1292</v>
      </c>
      <c r="F108" s="358"/>
      <c r="G108" s="356">
        <f t="shared" si="16"/>
        <v>0</v>
      </c>
      <c r="H108" s="358"/>
      <c r="I108" s="356">
        <f t="shared" si="17"/>
        <v>0</v>
      </c>
      <c r="J108" s="357">
        <f t="shared" si="18"/>
        <v>0</v>
      </c>
      <c r="K108" s="356">
        <f t="shared" si="19"/>
        <v>0</v>
      </c>
      <c r="L108" s="355"/>
    </row>
    <row r="109" spans="1:12" ht="30" customHeight="1">
      <c r="A109" s="323" t="s">
        <v>1354</v>
      </c>
      <c r="B109" s="364" t="s">
        <v>1353</v>
      </c>
      <c r="C109" s="361"/>
      <c r="D109" s="364">
        <v>1</v>
      </c>
      <c r="E109" s="364" t="s">
        <v>1292</v>
      </c>
      <c r="F109" s="361"/>
      <c r="G109" s="356">
        <f t="shared" si="16"/>
        <v>0</v>
      </c>
      <c r="H109" s="361"/>
      <c r="I109" s="356">
        <f t="shared" si="17"/>
        <v>0</v>
      </c>
      <c r="J109" s="357">
        <f t="shared" si="18"/>
        <v>0</v>
      </c>
      <c r="K109" s="356">
        <f t="shared" si="19"/>
        <v>0</v>
      </c>
      <c r="L109" s="360"/>
    </row>
    <row r="110" spans="1:12" ht="30" customHeight="1">
      <c r="A110" s="323" t="s">
        <v>1352</v>
      </c>
      <c r="B110" s="364" t="s">
        <v>1351</v>
      </c>
      <c r="C110" s="358"/>
      <c r="D110" s="364">
        <v>1</v>
      </c>
      <c r="E110" s="364" t="s">
        <v>1292</v>
      </c>
      <c r="F110" s="358"/>
      <c r="G110" s="356">
        <f t="shared" si="16"/>
        <v>0</v>
      </c>
      <c r="H110" s="358"/>
      <c r="I110" s="356">
        <f t="shared" si="17"/>
        <v>0</v>
      </c>
      <c r="J110" s="357">
        <f t="shared" si="18"/>
        <v>0</v>
      </c>
      <c r="K110" s="356">
        <f t="shared" si="19"/>
        <v>0</v>
      </c>
      <c r="L110" s="355"/>
    </row>
    <row r="111" spans="1:12" ht="30" customHeight="1">
      <c r="A111" s="323" t="s">
        <v>1350</v>
      </c>
      <c r="B111" s="364" t="s">
        <v>1349</v>
      </c>
      <c r="C111" s="361"/>
      <c r="D111" s="364">
        <v>1</v>
      </c>
      <c r="E111" s="364" t="s">
        <v>1292</v>
      </c>
      <c r="F111" s="361"/>
      <c r="G111" s="356">
        <f t="shared" si="16"/>
        <v>0</v>
      </c>
      <c r="H111" s="361"/>
      <c r="I111" s="356">
        <f t="shared" si="17"/>
        <v>0</v>
      </c>
      <c r="J111" s="357">
        <f t="shared" si="18"/>
        <v>0</v>
      </c>
      <c r="K111" s="356">
        <f t="shared" si="19"/>
        <v>0</v>
      </c>
      <c r="L111" s="360"/>
    </row>
    <row r="112" spans="1:12" ht="30" customHeight="1">
      <c r="A112" s="323" t="s">
        <v>1348</v>
      </c>
      <c r="B112" s="364" t="s">
        <v>1347</v>
      </c>
      <c r="C112" s="358"/>
      <c r="D112" s="364">
        <v>1</v>
      </c>
      <c r="E112" s="364" t="s">
        <v>1292</v>
      </c>
      <c r="F112" s="358"/>
      <c r="G112" s="356">
        <f t="shared" si="16"/>
        <v>0</v>
      </c>
      <c r="H112" s="358"/>
      <c r="I112" s="356">
        <f t="shared" si="17"/>
        <v>0</v>
      </c>
      <c r="J112" s="357">
        <f t="shared" si="18"/>
        <v>0</v>
      </c>
      <c r="K112" s="356">
        <f t="shared" si="19"/>
        <v>0</v>
      </c>
      <c r="L112" s="355"/>
    </row>
    <row r="113" spans="1:12" ht="30" customHeight="1">
      <c r="A113" s="323" t="s">
        <v>1346</v>
      </c>
      <c r="B113" s="364" t="s">
        <v>1345</v>
      </c>
      <c r="C113" s="361"/>
      <c r="D113" s="364">
        <v>1</v>
      </c>
      <c r="E113" s="364" t="s">
        <v>1292</v>
      </c>
      <c r="F113" s="361"/>
      <c r="G113" s="356">
        <f t="shared" si="16"/>
        <v>0</v>
      </c>
      <c r="H113" s="361"/>
      <c r="I113" s="356">
        <f t="shared" si="17"/>
        <v>0</v>
      </c>
      <c r="J113" s="357">
        <f t="shared" si="18"/>
        <v>0</v>
      </c>
      <c r="K113" s="356">
        <f t="shared" si="19"/>
        <v>0</v>
      </c>
      <c r="L113" s="360"/>
    </row>
    <row r="114" spans="1:12" ht="30" customHeight="1">
      <c r="A114" s="323" t="s">
        <v>1344</v>
      </c>
      <c r="B114" s="364" t="s">
        <v>1343</v>
      </c>
      <c r="C114" s="358"/>
      <c r="D114" s="364">
        <v>1</v>
      </c>
      <c r="E114" s="364" t="s">
        <v>1292</v>
      </c>
      <c r="F114" s="358"/>
      <c r="G114" s="356">
        <f t="shared" si="16"/>
        <v>0</v>
      </c>
      <c r="H114" s="358"/>
      <c r="I114" s="356">
        <f t="shared" si="17"/>
        <v>0</v>
      </c>
      <c r="J114" s="357">
        <f t="shared" si="18"/>
        <v>0</v>
      </c>
      <c r="K114" s="356">
        <f t="shared" si="19"/>
        <v>0</v>
      </c>
      <c r="L114" s="355"/>
    </row>
    <row r="115" spans="1:12" ht="30" customHeight="1">
      <c r="A115" s="323" t="s">
        <v>911</v>
      </c>
      <c r="B115" s="364" t="s">
        <v>774</v>
      </c>
      <c r="C115" s="361"/>
      <c r="D115" s="364">
        <v>1</v>
      </c>
      <c r="E115" s="364" t="s">
        <v>1292</v>
      </c>
      <c r="F115" s="361"/>
      <c r="G115" s="356">
        <f t="shared" si="16"/>
        <v>0</v>
      </c>
      <c r="H115" s="361"/>
      <c r="I115" s="356">
        <f t="shared" si="17"/>
        <v>0</v>
      </c>
      <c r="J115" s="357">
        <f t="shared" si="18"/>
        <v>0</v>
      </c>
      <c r="K115" s="356">
        <f t="shared" si="19"/>
        <v>0</v>
      </c>
      <c r="L115" s="360"/>
    </row>
    <row r="116" spans="1:12" ht="30" customHeight="1">
      <c r="A116" s="323" t="s">
        <v>910</v>
      </c>
      <c r="B116" s="364" t="s">
        <v>775</v>
      </c>
      <c r="C116" s="358"/>
      <c r="D116" s="364">
        <v>1</v>
      </c>
      <c r="E116" s="364" t="s">
        <v>1292</v>
      </c>
      <c r="F116" s="358"/>
      <c r="G116" s="356">
        <f t="shared" si="16"/>
        <v>0</v>
      </c>
      <c r="H116" s="358"/>
      <c r="I116" s="356">
        <f t="shared" si="17"/>
        <v>0</v>
      </c>
      <c r="J116" s="357">
        <f t="shared" si="18"/>
        <v>0</v>
      </c>
      <c r="K116" s="356">
        <f t="shared" si="19"/>
        <v>0</v>
      </c>
      <c r="L116" s="355"/>
    </row>
    <row r="117" spans="1:12" ht="30" customHeight="1">
      <c r="A117" s="323" t="s">
        <v>909</v>
      </c>
      <c r="B117" s="364" t="s">
        <v>908</v>
      </c>
      <c r="C117" s="361"/>
      <c r="D117" s="364">
        <v>1</v>
      </c>
      <c r="E117" s="364" t="s">
        <v>1292</v>
      </c>
      <c r="F117" s="361"/>
      <c r="G117" s="356">
        <f t="shared" si="16"/>
        <v>0</v>
      </c>
      <c r="H117" s="361"/>
      <c r="I117" s="356">
        <f t="shared" si="17"/>
        <v>0</v>
      </c>
      <c r="J117" s="357">
        <f t="shared" si="18"/>
        <v>0</v>
      </c>
      <c r="K117" s="356">
        <f t="shared" si="19"/>
        <v>0</v>
      </c>
      <c r="L117" s="360"/>
    </row>
    <row r="118" spans="1:12" ht="30" customHeight="1">
      <c r="A118" s="323" t="s">
        <v>907</v>
      </c>
      <c r="B118" s="364" t="s">
        <v>776</v>
      </c>
      <c r="C118" s="358"/>
      <c r="D118" s="364">
        <v>1</v>
      </c>
      <c r="E118" s="364" t="s">
        <v>1292</v>
      </c>
      <c r="F118" s="358"/>
      <c r="G118" s="356">
        <f t="shared" si="16"/>
        <v>0</v>
      </c>
      <c r="H118" s="358"/>
      <c r="I118" s="356">
        <f t="shared" si="17"/>
        <v>0</v>
      </c>
      <c r="J118" s="357">
        <f t="shared" si="18"/>
        <v>0</v>
      </c>
      <c r="K118" s="356">
        <f t="shared" si="19"/>
        <v>0</v>
      </c>
      <c r="L118" s="355"/>
    </row>
    <row r="119" spans="1:12" ht="30" customHeight="1">
      <c r="A119" s="323" t="s">
        <v>906</v>
      </c>
      <c r="B119" s="364" t="s">
        <v>777</v>
      </c>
      <c r="C119" s="358"/>
      <c r="D119" s="364">
        <v>1</v>
      </c>
      <c r="E119" s="364" t="s">
        <v>1292</v>
      </c>
      <c r="F119" s="358"/>
      <c r="G119" s="356">
        <f t="shared" si="16"/>
        <v>0</v>
      </c>
      <c r="H119" s="358"/>
      <c r="I119" s="356">
        <f t="shared" si="17"/>
        <v>0</v>
      </c>
      <c r="J119" s="357">
        <f t="shared" si="18"/>
        <v>0</v>
      </c>
      <c r="K119" s="356">
        <f t="shared" si="19"/>
        <v>0</v>
      </c>
      <c r="L119" s="355"/>
    </row>
    <row r="120" spans="1:12" ht="30" customHeight="1">
      <c r="A120" s="323" t="s">
        <v>905</v>
      </c>
      <c r="B120" s="364" t="s">
        <v>778</v>
      </c>
      <c r="C120" s="361"/>
      <c r="D120" s="364">
        <v>1</v>
      </c>
      <c r="E120" s="364" t="s">
        <v>1292</v>
      </c>
      <c r="F120" s="361"/>
      <c r="G120" s="356">
        <f t="shared" si="16"/>
        <v>0</v>
      </c>
      <c r="H120" s="361"/>
      <c r="I120" s="356">
        <f t="shared" si="17"/>
        <v>0</v>
      </c>
      <c r="J120" s="357">
        <f t="shared" si="18"/>
        <v>0</v>
      </c>
      <c r="K120" s="356">
        <f t="shared" si="19"/>
        <v>0</v>
      </c>
      <c r="L120" s="360"/>
    </row>
    <row r="121" spans="1:12" ht="18.5">
      <c r="A121" s="323" t="s">
        <v>904</v>
      </c>
      <c r="B121" s="364" t="s">
        <v>779</v>
      </c>
      <c r="C121" s="358"/>
      <c r="D121" s="364">
        <v>1</v>
      </c>
      <c r="E121" s="364" t="s">
        <v>1292</v>
      </c>
      <c r="F121" s="358"/>
      <c r="G121" s="356">
        <f t="shared" si="16"/>
        <v>0</v>
      </c>
      <c r="H121" s="358"/>
      <c r="I121" s="356">
        <f t="shared" si="17"/>
        <v>0</v>
      </c>
      <c r="J121" s="357">
        <f t="shared" si="18"/>
        <v>0</v>
      </c>
      <c r="K121" s="356">
        <f t="shared" si="19"/>
        <v>0</v>
      </c>
      <c r="L121" s="355"/>
    </row>
    <row r="122" spans="1:12" ht="18.5">
      <c r="A122" s="323" t="s">
        <v>903</v>
      </c>
      <c r="B122" s="364" t="s">
        <v>780</v>
      </c>
      <c r="C122" s="361"/>
      <c r="D122" s="364">
        <v>1</v>
      </c>
      <c r="E122" s="364" t="s">
        <v>1292</v>
      </c>
      <c r="F122" s="361"/>
      <c r="G122" s="356">
        <f t="shared" si="16"/>
        <v>0</v>
      </c>
      <c r="H122" s="361"/>
      <c r="I122" s="356">
        <f t="shared" si="17"/>
        <v>0</v>
      </c>
      <c r="J122" s="357">
        <f t="shared" si="18"/>
        <v>0</v>
      </c>
      <c r="K122" s="356">
        <f t="shared" si="19"/>
        <v>0</v>
      </c>
      <c r="L122" s="360"/>
    </row>
    <row r="123" spans="1:12" ht="18.5">
      <c r="A123" s="323" t="s">
        <v>902</v>
      </c>
      <c r="B123" s="364" t="s">
        <v>781</v>
      </c>
      <c r="C123" s="358"/>
      <c r="D123" s="364">
        <v>1</v>
      </c>
      <c r="E123" s="364" t="s">
        <v>1292</v>
      </c>
      <c r="F123" s="358"/>
      <c r="G123" s="356">
        <f t="shared" si="16"/>
        <v>0</v>
      </c>
      <c r="H123" s="358"/>
      <c r="I123" s="356">
        <f t="shared" si="17"/>
        <v>0</v>
      </c>
      <c r="J123" s="357">
        <f t="shared" si="18"/>
        <v>0</v>
      </c>
      <c r="K123" s="356">
        <f t="shared" si="19"/>
        <v>0</v>
      </c>
      <c r="L123" s="355"/>
    </row>
    <row r="124" spans="1:12" ht="18.5">
      <c r="A124" s="323" t="s">
        <v>1342</v>
      </c>
      <c r="B124" s="364" t="s">
        <v>782</v>
      </c>
      <c r="C124" s="361"/>
      <c r="D124" s="364">
        <v>1</v>
      </c>
      <c r="E124" s="364" t="s">
        <v>1292</v>
      </c>
      <c r="F124" s="361"/>
      <c r="G124" s="356">
        <f t="shared" si="16"/>
        <v>0</v>
      </c>
      <c r="H124" s="361"/>
      <c r="I124" s="356">
        <f t="shared" si="17"/>
        <v>0</v>
      </c>
      <c r="J124" s="357">
        <f t="shared" si="18"/>
        <v>0</v>
      </c>
      <c r="K124" s="356">
        <f t="shared" si="19"/>
        <v>0</v>
      </c>
      <c r="L124" s="360"/>
    </row>
    <row r="125" spans="1:12" ht="18.5">
      <c r="A125" s="323" t="s">
        <v>1341</v>
      </c>
      <c r="B125" s="364" t="s">
        <v>1340</v>
      </c>
      <c r="C125" s="358"/>
      <c r="D125" s="364">
        <v>1</v>
      </c>
      <c r="E125" s="364" t="s">
        <v>1292</v>
      </c>
      <c r="F125" s="358"/>
      <c r="G125" s="356">
        <f t="shared" si="16"/>
        <v>0</v>
      </c>
      <c r="H125" s="358"/>
      <c r="I125" s="356">
        <f t="shared" si="17"/>
        <v>0</v>
      </c>
      <c r="J125" s="357">
        <f t="shared" si="18"/>
        <v>0</v>
      </c>
      <c r="K125" s="356">
        <f t="shared" si="19"/>
        <v>0</v>
      </c>
      <c r="L125" s="355"/>
    </row>
    <row r="126" spans="1:12" ht="18.5">
      <c r="A126" s="323" t="s">
        <v>1339</v>
      </c>
      <c r="B126" s="364" t="s">
        <v>1338</v>
      </c>
      <c r="C126" s="361"/>
      <c r="D126" s="364">
        <v>1</v>
      </c>
      <c r="E126" s="364" t="s">
        <v>1292</v>
      </c>
      <c r="F126" s="361"/>
      <c r="G126" s="356">
        <f t="shared" si="16"/>
        <v>0</v>
      </c>
      <c r="H126" s="361"/>
      <c r="I126" s="356">
        <f t="shared" si="17"/>
        <v>0</v>
      </c>
      <c r="J126" s="357">
        <f t="shared" si="18"/>
        <v>0</v>
      </c>
      <c r="K126" s="356">
        <f t="shared" si="19"/>
        <v>0</v>
      </c>
      <c r="L126" s="360"/>
    </row>
    <row r="127" spans="1:12" ht="18.5">
      <c r="A127" s="323" t="s">
        <v>1337</v>
      </c>
      <c r="B127" s="364" t="s">
        <v>1336</v>
      </c>
      <c r="C127" s="358"/>
      <c r="D127" s="364">
        <v>1</v>
      </c>
      <c r="E127" s="364" t="s">
        <v>1292</v>
      </c>
      <c r="F127" s="358"/>
      <c r="G127" s="356">
        <f t="shared" si="16"/>
        <v>0</v>
      </c>
      <c r="H127" s="358"/>
      <c r="I127" s="356">
        <f t="shared" si="17"/>
        <v>0</v>
      </c>
      <c r="J127" s="357">
        <f t="shared" si="18"/>
        <v>0</v>
      </c>
      <c r="K127" s="356">
        <f t="shared" si="19"/>
        <v>0</v>
      </c>
      <c r="L127" s="355"/>
    </row>
    <row r="128" spans="1:12" ht="18.5">
      <c r="A128" s="323" t="s">
        <v>1335</v>
      </c>
      <c r="B128" s="364" t="s">
        <v>1334</v>
      </c>
      <c r="C128" s="361"/>
      <c r="D128" s="364">
        <v>1</v>
      </c>
      <c r="E128" s="364" t="s">
        <v>1292</v>
      </c>
      <c r="F128" s="361"/>
      <c r="G128" s="356">
        <f t="shared" si="16"/>
        <v>0</v>
      </c>
      <c r="H128" s="361"/>
      <c r="I128" s="356">
        <f t="shared" si="17"/>
        <v>0</v>
      </c>
      <c r="J128" s="357">
        <f t="shared" si="18"/>
        <v>0</v>
      </c>
      <c r="K128" s="356">
        <f t="shared" si="19"/>
        <v>0</v>
      </c>
      <c r="L128" s="360"/>
    </row>
    <row r="129" spans="1:12" ht="18.5">
      <c r="A129" s="440" t="s">
        <v>1333</v>
      </c>
      <c r="B129" s="441"/>
      <c r="C129" s="441"/>
      <c r="D129" s="441"/>
      <c r="E129" s="441"/>
      <c r="F129" s="441"/>
      <c r="G129" s="441"/>
      <c r="H129" s="441"/>
      <c r="I129" s="441"/>
      <c r="J129" s="441"/>
      <c r="K129" s="441"/>
      <c r="L129" s="442"/>
    </row>
    <row r="130" spans="1:12" ht="18.5">
      <c r="A130" s="323" t="s">
        <v>1332</v>
      </c>
      <c r="B130" s="364" t="s">
        <v>1331</v>
      </c>
      <c r="C130" s="358"/>
      <c r="D130" s="364">
        <v>1</v>
      </c>
      <c r="E130" s="364" t="s">
        <v>1292</v>
      </c>
      <c r="F130" s="358"/>
      <c r="G130" s="356">
        <f t="shared" ref="G130:G150" si="20">F130*1.2</f>
        <v>0</v>
      </c>
      <c r="H130" s="358"/>
      <c r="I130" s="356">
        <f t="shared" ref="I130:I150" si="21">H130*1.2</f>
        <v>0</v>
      </c>
      <c r="J130" s="357">
        <f t="shared" ref="J130:J150" si="22">SUM(H130,F130)</f>
        <v>0</v>
      </c>
      <c r="K130" s="356">
        <f t="shared" ref="K130:K150" si="23">SUM(G130,I130)</f>
        <v>0</v>
      </c>
      <c r="L130" s="355"/>
    </row>
    <row r="131" spans="1:12" ht="18.5">
      <c r="A131" s="323" t="s">
        <v>1330</v>
      </c>
      <c r="B131" s="364" t="s">
        <v>1329</v>
      </c>
      <c r="C131" s="361"/>
      <c r="D131" s="364">
        <v>1</v>
      </c>
      <c r="E131" s="364" t="s">
        <v>1292</v>
      </c>
      <c r="F131" s="361"/>
      <c r="G131" s="356">
        <f t="shared" si="20"/>
        <v>0</v>
      </c>
      <c r="H131" s="361"/>
      <c r="I131" s="356">
        <f t="shared" si="21"/>
        <v>0</v>
      </c>
      <c r="J131" s="357">
        <f t="shared" si="22"/>
        <v>0</v>
      </c>
      <c r="K131" s="356">
        <f t="shared" si="23"/>
        <v>0</v>
      </c>
      <c r="L131" s="360"/>
    </row>
    <row r="132" spans="1:12" ht="18.5">
      <c r="A132" s="323" t="s">
        <v>1328</v>
      </c>
      <c r="B132" s="364" t="s">
        <v>1327</v>
      </c>
      <c r="C132" s="358"/>
      <c r="D132" s="364">
        <v>1</v>
      </c>
      <c r="E132" s="364" t="s">
        <v>1292</v>
      </c>
      <c r="F132" s="358"/>
      <c r="G132" s="356">
        <f t="shared" si="20"/>
        <v>0</v>
      </c>
      <c r="H132" s="358"/>
      <c r="I132" s="356">
        <f t="shared" si="21"/>
        <v>0</v>
      </c>
      <c r="J132" s="357">
        <f t="shared" si="22"/>
        <v>0</v>
      </c>
      <c r="K132" s="356">
        <f t="shared" si="23"/>
        <v>0</v>
      </c>
      <c r="L132" s="355"/>
    </row>
    <row r="133" spans="1:12" ht="18.5">
      <c r="A133" s="323" t="s">
        <v>1326</v>
      </c>
      <c r="B133" s="364" t="s">
        <v>1325</v>
      </c>
      <c r="C133" s="361"/>
      <c r="D133" s="364">
        <v>1</v>
      </c>
      <c r="E133" s="364" t="s">
        <v>1292</v>
      </c>
      <c r="F133" s="361"/>
      <c r="G133" s="356">
        <f t="shared" si="20"/>
        <v>0</v>
      </c>
      <c r="H133" s="361"/>
      <c r="I133" s="356">
        <f t="shared" si="21"/>
        <v>0</v>
      </c>
      <c r="J133" s="357">
        <f t="shared" si="22"/>
        <v>0</v>
      </c>
      <c r="K133" s="356">
        <f t="shared" si="23"/>
        <v>0</v>
      </c>
      <c r="L133" s="360"/>
    </row>
    <row r="134" spans="1:12" ht="18.5">
      <c r="A134" s="323" t="s">
        <v>901</v>
      </c>
      <c r="B134" s="364" t="s">
        <v>900</v>
      </c>
      <c r="C134" s="358"/>
      <c r="D134" s="364">
        <v>1</v>
      </c>
      <c r="E134" s="364" t="s">
        <v>1292</v>
      </c>
      <c r="F134" s="358"/>
      <c r="G134" s="356">
        <f t="shared" si="20"/>
        <v>0</v>
      </c>
      <c r="H134" s="358"/>
      <c r="I134" s="356">
        <f t="shared" si="21"/>
        <v>0</v>
      </c>
      <c r="J134" s="357">
        <f t="shared" si="22"/>
        <v>0</v>
      </c>
      <c r="K134" s="356">
        <f t="shared" si="23"/>
        <v>0</v>
      </c>
      <c r="L134" s="355"/>
    </row>
    <row r="135" spans="1:12" ht="18.5">
      <c r="A135" s="323" t="s">
        <v>1324</v>
      </c>
      <c r="B135" s="364" t="s">
        <v>1323</v>
      </c>
      <c r="C135" s="361"/>
      <c r="D135" s="364">
        <v>1</v>
      </c>
      <c r="E135" s="364" t="s">
        <v>1292</v>
      </c>
      <c r="F135" s="361"/>
      <c r="G135" s="356">
        <f t="shared" si="20"/>
        <v>0</v>
      </c>
      <c r="H135" s="361"/>
      <c r="I135" s="356">
        <f t="shared" si="21"/>
        <v>0</v>
      </c>
      <c r="J135" s="357">
        <f t="shared" si="22"/>
        <v>0</v>
      </c>
      <c r="K135" s="356">
        <f t="shared" si="23"/>
        <v>0</v>
      </c>
      <c r="L135" s="360"/>
    </row>
    <row r="136" spans="1:12" ht="18.5">
      <c r="A136" s="323" t="s">
        <v>1322</v>
      </c>
      <c r="B136" s="364" t="s">
        <v>1321</v>
      </c>
      <c r="C136" s="358"/>
      <c r="D136" s="364">
        <v>1</v>
      </c>
      <c r="E136" s="364" t="s">
        <v>1292</v>
      </c>
      <c r="F136" s="358"/>
      <c r="G136" s="356">
        <f t="shared" si="20"/>
        <v>0</v>
      </c>
      <c r="H136" s="358"/>
      <c r="I136" s="356">
        <f t="shared" si="21"/>
        <v>0</v>
      </c>
      <c r="J136" s="357">
        <f t="shared" si="22"/>
        <v>0</v>
      </c>
      <c r="K136" s="356">
        <f t="shared" si="23"/>
        <v>0</v>
      </c>
      <c r="L136" s="355"/>
    </row>
    <row r="137" spans="1:12" ht="18.5">
      <c r="A137" s="323" t="s">
        <v>1320</v>
      </c>
      <c r="B137" s="364" t="s">
        <v>1319</v>
      </c>
      <c r="C137" s="361"/>
      <c r="D137" s="364">
        <v>1</v>
      </c>
      <c r="E137" s="364" t="s">
        <v>1292</v>
      </c>
      <c r="F137" s="361"/>
      <c r="G137" s="356">
        <f t="shared" si="20"/>
        <v>0</v>
      </c>
      <c r="H137" s="361"/>
      <c r="I137" s="356">
        <f t="shared" si="21"/>
        <v>0</v>
      </c>
      <c r="J137" s="357">
        <f t="shared" si="22"/>
        <v>0</v>
      </c>
      <c r="K137" s="356">
        <f t="shared" si="23"/>
        <v>0</v>
      </c>
      <c r="L137" s="360"/>
    </row>
    <row r="138" spans="1:12" ht="18.5">
      <c r="A138" s="323" t="s">
        <v>1318</v>
      </c>
      <c r="B138" s="364" t="s">
        <v>1317</v>
      </c>
      <c r="C138" s="358"/>
      <c r="D138" s="364">
        <v>1</v>
      </c>
      <c r="E138" s="364" t="s">
        <v>1292</v>
      </c>
      <c r="F138" s="358"/>
      <c r="G138" s="356">
        <f t="shared" si="20"/>
        <v>0</v>
      </c>
      <c r="H138" s="358"/>
      <c r="I138" s="356">
        <f t="shared" si="21"/>
        <v>0</v>
      </c>
      <c r="J138" s="357">
        <f t="shared" si="22"/>
        <v>0</v>
      </c>
      <c r="K138" s="356">
        <f t="shared" si="23"/>
        <v>0</v>
      </c>
      <c r="L138" s="355"/>
    </row>
    <row r="139" spans="1:12" ht="18.5">
      <c r="A139" s="323" t="s">
        <v>1316</v>
      </c>
      <c r="B139" s="364" t="s">
        <v>1315</v>
      </c>
      <c r="C139" s="361"/>
      <c r="D139" s="364">
        <v>1</v>
      </c>
      <c r="E139" s="364" t="s">
        <v>1292</v>
      </c>
      <c r="F139" s="361"/>
      <c r="G139" s="356">
        <f t="shared" si="20"/>
        <v>0</v>
      </c>
      <c r="H139" s="361"/>
      <c r="I139" s="356">
        <f t="shared" si="21"/>
        <v>0</v>
      </c>
      <c r="J139" s="357">
        <f t="shared" si="22"/>
        <v>0</v>
      </c>
      <c r="K139" s="356">
        <f t="shared" si="23"/>
        <v>0</v>
      </c>
      <c r="L139" s="360"/>
    </row>
    <row r="140" spans="1:12" ht="18.5">
      <c r="A140" s="323" t="s">
        <v>1314</v>
      </c>
      <c r="B140" s="364" t="s">
        <v>1313</v>
      </c>
      <c r="C140" s="358"/>
      <c r="D140" s="364">
        <v>1</v>
      </c>
      <c r="E140" s="364" t="s">
        <v>1292</v>
      </c>
      <c r="F140" s="358"/>
      <c r="G140" s="356">
        <f t="shared" si="20"/>
        <v>0</v>
      </c>
      <c r="H140" s="358"/>
      <c r="I140" s="356">
        <f t="shared" si="21"/>
        <v>0</v>
      </c>
      <c r="J140" s="357">
        <f t="shared" si="22"/>
        <v>0</v>
      </c>
      <c r="K140" s="356">
        <f t="shared" si="23"/>
        <v>0</v>
      </c>
      <c r="L140" s="355"/>
    </row>
    <row r="141" spans="1:12" ht="18.5">
      <c r="A141" s="323" t="s">
        <v>1312</v>
      </c>
      <c r="B141" s="364" t="s">
        <v>1311</v>
      </c>
      <c r="C141" s="361"/>
      <c r="D141" s="364">
        <v>1</v>
      </c>
      <c r="E141" s="364" t="s">
        <v>1292</v>
      </c>
      <c r="F141" s="361"/>
      <c r="G141" s="356">
        <f t="shared" si="20"/>
        <v>0</v>
      </c>
      <c r="H141" s="361"/>
      <c r="I141" s="356">
        <f t="shared" si="21"/>
        <v>0</v>
      </c>
      <c r="J141" s="357">
        <f t="shared" si="22"/>
        <v>0</v>
      </c>
      <c r="K141" s="356">
        <f t="shared" si="23"/>
        <v>0</v>
      </c>
      <c r="L141" s="360"/>
    </row>
    <row r="142" spans="1:12" ht="18.5">
      <c r="A142" s="323" t="s">
        <v>1310</v>
      </c>
      <c r="B142" s="364" t="s">
        <v>1309</v>
      </c>
      <c r="C142" s="358"/>
      <c r="D142" s="364">
        <v>1</v>
      </c>
      <c r="E142" s="364" t="s">
        <v>1292</v>
      </c>
      <c r="F142" s="358"/>
      <c r="G142" s="356">
        <f t="shared" si="20"/>
        <v>0</v>
      </c>
      <c r="H142" s="358"/>
      <c r="I142" s="356">
        <f t="shared" si="21"/>
        <v>0</v>
      </c>
      <c r="J142" s="357">
        <f t="shared" si="22"/>
        <v>0</v>
      </c>
      <c r="K142" s="356">
        <f t="shared" si="23"/>
        <v>0</v>
      </c>
      <c r="L142" s="355"/>
    </row>
    <row r="143" spans="1:12" ht="18.5">
      <c r="A143" s="323" t="s">
        <v>1308</v>
      </c>
      <c r="B143" s="364" t="s">
        <v>1307</v>
      </c>
      <c r="C143" s="361"/>
      <c r="D143" s="364">
        <v>1</v>
      </c>
      <c r="E143" s="364" t="s">
        <v>1292</v>
      </c>
      <c r="F143" s="361"/>
      <c r="G143" s="356">
        <f t="shared" si="20"/>
        <v>0</v>
      </c>
      <c r="H143" s="361"/>
      <c r="I143" s="356">
        <f t="shared" si="21"/>
        <v>0</v>
      </c>
      <c r="J143" s="357">
        <f t="shared" si="22"/>
        <v>0</v>
      </c>
      <c r="K143" s="356">
        <f t="shared" si="23"/>
        <v>0</v>
      </c>
      <c r="L143" s="360"/>
    </row>
    <row r="144" spans="1:12" ht="18.5">
      <c r="A144" s="323" t="s">
        <v>1306</v>
      </c>
      <c r="B144" s="364" t="s">
        <v>1305</v>
      </c>
      <c r="C144" s="358"/>
      <c r="D144" s="364">
        <v>1</v>
      </c>
      <c r="E144" s="364" t="s">
        <v>1292</v>
      </c>
      <c r="F144" s="358"/>
      <c r="G144" s="356">
        <f t="shared" si="20"/>
        <v>0</v>
      </c>
      <c r="H144" s="358"/>
      <c r="I144" s="356">
        <f t="shared" si="21"/>
        <v>0</v>
      </c>
      <c r="J144" s="357">
        <f t="shared" si="22"/>
        <v>0</v>
      </c>
      <c r="K144" s="356">
        <f t="shared" si="23"/>
        <v>0</v>
      </c>
      <c r="L144" s="355"/>
    </row>
    <row r="145" spans="1:12" ht="18.5">
      <c r="A145" s="323" t="s">
        <v>1304</v>
      </c>
      <c r="B145" s="364" t="s">
        <v>1303</v>
      </c>
      <c r="C145" s="361"/>
      <c r="D145" s="364">
        <v>1</v>
      </c>
      <c r="E145" s="364" t="s">
        <v>1292</v>
      </c>
      <c r="F145" s="361"/>
      <c r="G145" s="356">
        <f t="shared" si="20"/>
        <v>0</v>
      </c>
      <c r="H145" s="361"/>
      <c r="I145" s="356">
        <f t="shared" si="21"/>
        <v>0</v>
      </c>
      <c r="J145" s="357">
        <f t="shared" si="22"/>
        <v>0</v>
      </c>
      <c r="K145" s="356">
        <f t="shared" si="23"/>
        <v>0</v>
      </c>
      <c r="L145" s="360"/>
    </row>
    <row r="146" spans="1:12" ht="18.5">
      <c r="A146" s="323" t="s">
        <v>1302</v>
      </c>
      <c r="B146" s="364" t="s">
        <v>1301</v>
      </c>
      <c r="C146" s="358"/>
      <c r="D146" s="364">
        <v>1</v>
      </c>
      <c r="E146" s="364" t="s">
        <v>1292</v>
      </c>
      <c r="F146" s="358"/>
      <c r="G146" s="356">
        <f t="shared" si="20"/>
        <v>0</v>
      </c>
      <c r="H146" s="358"/>
      <c r="I146" s="356">
        <f t="shared" si="21"/>
        <v>0</v>
      </c>
      <c r="J146" s="357">
        <f t="shared" si="22"/>
        <v>0</v>
      </c>
      <c r="K146" s="356">
        <f t="shared" si="23"/>
        <v>0</v>
      </c>
      <c r="L146" s="355"/>
    </row>
    <row r="147" spans="1:12" ht="18.5">
      <c r="A147" s="323" t="s">
        <v>1300</v>
      </c>
      <c r="B147" s="364" t="s">
        <v>1299</v>
      </c>
      <c r="C147" s="361"/>
      <c r="D147" s="364">
        <v>1</v>
      </c>
      <c r="E147" s="364" t="s">
        <v>1292</v>
      </c>
      <c r="F147" s="361"/>
      <c r="G147" s="356">
        <f t="shared" si="20"/>
        <v>0</v>
      </c>
      <c r="H147" s="361"/>
      <c r="I147" s="356">
        <f t="shared" si="21"/>
        <v>0</v>
      </c>
      <c r="J147" s="357">
        <f t="shared" si="22"/>
        <v>0</v>
      </c>
      <c r="K147" s="356">
        <f t="shared" si="23"/>
        <v>0</v>
      </c>
      <c r="L147" s="360"/>
    </row>
    <row r="148" spans="1:12" ht="18.5">
      <c r="A148" s="323" t="s">
        <v>1298</v>
      </c>
      <c r="B148" s="364" t="s">
        <v>1297</v>
      </c>
      <c r="C148" s="358"/>
      <c r="D148" s="364">
        <v>1</v>
      </c>
      <c r="E148" s="364" t="s">
        <v>1292</v>
      </c>
      <c r="F148" s="358"/>
      <c r="G148" s="356">
        <f t="shared" si="20"/>
        <v>0</v>
      </c>
      <c r="H148" s="358"/>
      <c r="I148" s="356">
        <f t="shared" si="21"/>
        <v>0</v>
      </c>
      <c r="J148" s="357">
        <f t="shared" si="22"/>
        <v>0</v>
      </c>
      <c r="K148" s="356">
        <f t="shared" si="23"/>
        <v>0</v>
      </c>
      <c r="L148" s="355"/>
    </row>
    <row r="149" spans="1:12" ht="18.5">
      <c r="A149" s="323" t="s">
        <v>1296</v>
      </c>
      <c r="B149" s="364" t="s">
        <v>1295</v>
      </c>
      <c r="C149" s="361"/>
      <c r="D149" s="364">
        <v>1</v>
      </c>
      <c r="E149" s="364" t="s">
        <v>1292</v>
      </c>
      <c r="F149" s="361"/>
      <c r="G149" s="356">
        <f t="shared" si="20"/>
        <v>0</v>
      </c>
      <c r="H149" s="361"/>
      <c r="I149" s="356">
        <f t="shared" si="21"/>
        <v>0</v>
      </c>
      <c r="J149" s="357">
        <f t="shared" si="22"/>
        <v>0</v>
      </c>
      <c r="K149" s="356">
        <f t="shared" si="23"/>
        <v>0</v>
      </c>
      <c r="L149" s="360"/>
    </row>
    <row r="150" spans="1:12" ht="19" thickBot="1">
      <c r="A150" s="354" t="s">
        <v>1294</v>
      </c>
      <c r="B150" s="378" t="s">
        <v>1293</v>
      </c>
      <c r="C150" s="377"/>
      <c r="D150" s="378">
        <v>1</v>
      </c>
      <c r="E150" s="378" t="s">
        <v>1292</v>
      </c>
      <c r="F150" s="377"/>
      <c r="G150" s="350">
        <f t="shared" si="20"/>
        <v>0</v>
      </c>
      <c r="H150" s="377"/>
      <c r="I150" s="350">
        <f t="shared" si="21"/>
        <v>0</v>
      </c>
      <c r="J150" s="351">
        <f t="shared" si="22"/>
        <v>0</v>
      </c>
      <c r="K150" s="350">
        <f t="shared" si="23"/>
        <v>0</v>
      </c>
      <c r="L150" s="376"/>
    </row>
  </sheetData>
  <mergeCells count="16">
    <mergeCell ref="F7:J7"/>
    <mergeCell ref="A9:M9"/>
    <mergeCell ref="A10:L10"/>
    <mergeCell ref="A11:M11"/>
    <mergeCell ref="A1:M1"/>
    <mergeCell ref="G3:H3"/>
    <mergeCell ref="G4:H4"/>
    <mergeCell ref="G5:H5"/>
    <mergeCell ref="G6:H6"/>
    <mergeCell ref="A129:L129"/>
    <mergeCell ref="A83:L83"/>
    <mergeCell ref="A101:L101"/>
    <mergeCell ref="B13:D13"/>
    <mergeCell ref="A15:L15"/>
    <mergeCell ref="A34:L34"/>
    <mergeCell ref="A63:L63"/>
  </mergeCells>
  <hyperlinks>
    <hyperlink ref="B132" r:id="rId1" display="https://www.achat-electrique.com/fr/5224-a9xph424-schneider-peigne-tetrapolaire-pour-disjoncteur-4p-pas-18mm-24-modules-acti9-ic60.html"/>
    <hyperlink ref="B133" r:id="rId2" display="https://www.achat-electrique.com/fr/5223-a9xph412-schneider-peigne-tetrapolaire-pour-disjoncteur-4p-pas-18mm-12-modules-acti9-ic60.html"/>
    <hyperlink ref="B134" r:id="rId3" display="https://www.achat-electrique.com/fr/5222-a9xph357-schneider-peigne-triphase-pour-disjoncteur-3p-pas-18mm-57-modules-acti9-ic60.html"/>
    <hyperlink ref="B137" r:id="rId4" display="https://www.achat-electrique.com/fr/7752-gv2g554-peigne-tripolaire-pour-disjoncteur-moteur-63a-5derivations-pas-54mm-schneider-tesys-gv.html"/>
    <hyperlink ref="B138" r:id="rId5" display="https://www.achat-electrique.com/fr/7751-gv2g472-peigne-tripolaire-pour-disjoncteur-moteur-63a-4derivations-pas-72mm-schneider-tesys-gv.html"/>
    <hyperlink ref="B139" r:id="rId6" display="https://www.achat-electrique.com/fr/7750-gv2g454-peigne-tripolaire-pour-disjoncteur-moteur-63a-4derivations-pas-54mm-schneider-tesys-gv.html"/>
    <hyperlink ref="B135" r:id="rId7" display="https://www.achat-electrique.com/fr/5226-a9xph524-schneider-peigne-d-equilibrage-tetrapolaire-vers-disjoncteur-2p-pas-18mm-24-modules-acti9-ic60.html"/>
    <hyperlink ref="B136" r:id="rId8" display="https://www.achat-electrique.com/fr/5217-a9xpf521-schneider-peigne-de-distribution-tetrapolaire-vers-vigi-25a-2p-pas-18mm-ic60-acti9.html"/>
  </hyperlinks>
  <pageMargins left="0.7" right="0.7" top="0.75" bottom="0.75" header="0.3" footer="0.3"/>
  <pageSetup paperSize="9" orientation="portrait" r:id="rId9"/>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657472A1-A044-41E3-9068-1A8518B8AEB5}">
            <xm:f>NOT(ISERROR(SEARCH("PAS DE DAI",' Equipement de désenfumage'!#REF!)))</xm:f>
            <x14:dxf>
              <font>
                <b/>
                <i val="0"/>
                <strike val="0"/>
                <color rgb="FFFF0000"/>
              </font>
              <fill>
                <patternFill patternType="lightTrellis"/>
              </fill>
            </x14:dxf>
          </x14:cfRule>
          <xm:sqref>A1 A6:E6 F3:F7 G5:G6</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85" zoomScaleNormal="85" workbookViewId="0">
      <selection activeCell="A36" sqref="A36:G40"/>
    </sheetView>
  </sheetViews>
  <sheetFormatPr baseColWidth="10" defaultRowHeight="14.5"/>
  <cols>
    <col min="1" max="1" width="17.453125" customWidth="1"/>
    <col min="2" max="2" width="83.1796875" bestFit="1" customWidth="1"/>
    <col min="3" max="3" width="15.7265625" customWidth="1"/>
    <col min="6" max="6" width="31.7265625" customWidth="1"/>
    <col min="7" max="7" width="29" customWidth="1"/>
    <col min="8" max="8" width="21.81640625" customWidth="1"/>
    <col min="9" max="11" width="24.81640625" customWidth="1"/>
    <col min="12" max="12" width="37" customWidth="1"/>
  </cols>
  <sheetData>
    <row r="1" spans="1:13" ht="56.25" customHeight="1">
      <c r="A1" s="432" t="s">
        <v>1291</v>
      </c>
      <c r="B1" s="433"/>
      <c r="C1" s="433"/>
      <c r="D1" s="433"/>
      <c r="E1" s="433"/>
      <c r="F1" s="425"/>
      <c r="G1" s="425"/>
      <c r="H1" s="425"/>
      <c r="I1" s="425"/>
      <c r="J1" s="425"/>
      <c r="K1" s="425"/>
      <c r="L1" s="425"/>
      <c r="M1" s="425"/>
    </row>
    <row r="2" spans="1:13">
      <c r="D2" s="249"/>
      <c r="E2" s="249"/>
      <c r="F2" s="53"/>
    </row>
    <row r="3" spans="1:13" ht="18">
      <c r="D3" s="249"/>
      <c r="E3" s="249"/>
      <c r="F3" s="248" t="s">
        <v>831</v>
      </c>
      <c r="G3" s="434" t="s">
        <v>1290</v>
      </c>
      <c r="H3" s="425"/>
    </row>
    <row r="4" spans="1:13" ht="18">
      <c r="D4" s="249"/>
      <c r="E4" s="249"/>
      <c r="F4" s="248" t="s">
        <v>837</v>
      </c>
      <c r="G4" s="434" t="s">
        <v>1289</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D7" s="265"/>
      <c r="F7" s="431" t="s">
        <v>835</v>
      </c>
      <c r="G7" s="431"/>
      <c r="H7" s="431"/>
      <c r="I7" s="431"/>
      <c r="J7" s="431"/>
    </row>
    <row r="8" spans="1:13">
      <c r="D8" s="265"/>
      <c r="F8" s="53"/>
    </row>
    <row r="9" spans="1:13" ht="18">
      <c r="A9" s="435" t="s">
        <v>1461</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67"/>
    </row>
    <row r="11" spans="1:13" ht="15.75" customHeight="1">
      <c r="A11" s="429" t="s">
        <v>839</v>
      </c>
      <c r="B11" s="429"/>
      <c r="C11" s="429"/>
      <c r="D11" s="429"/>
      <c r="E11" s="429"/>
      <c r="F11" s="429"/>
      <c r="G11" s="429"/>
      <c r="H11" s="429"/>
      <c r="I11" s="429"/>
      <c r="J11" s="429"/>
      <c r="K11" s="429"/>
      <c r="L11" s="429"/>
      <c r="M11" s="430"/>
    </row>
    <row r="12" spans="1:13" ht="19" thickBot="1">
      <c r="A12" s="15"/>
      <c r="B12" s="270"/>
      <c r="C12" s="270"/>
      <c r="D12" s="270"/>
      <c r="E12" s="267"/>
      <c r="F12" s="267"/>
      <c r="G12" s="267"/>
      <c r="H12" s="13"/>
      <c r="I12" s="13"/>
      <c r="J12" s="13"/>
      <c r="K12" s="13"/>
      <c r="L12" s="267"/>
    </row>
    <row r="13" spans="1:13" ht="16" thickBot="1">
      <c r="A13" s="99" t="s">
        <v>1460</v>
      </c>
      <c r="B13" s="451" t="s">
        <v>1287</v>
      </c>
      <c r="C13" s="452"/>
      <c r="D13" s="452"/>
      <c r="E13" s="268"/>
      <c r="F13" s="268"/>
      <c r="G13" s="268"/>
      <c r="H13" s="381"/>
      <c r="I13" s="381"/>
      <c r="J13" s="381"/>
      <c r="K13" s="381"/>
      <c r="L13" s="268"/>
    </row>
    <row r="14" spans="1:13" ht="90.5" thickBot="1">
      <c r="A14" s="380" t="s">
        <v>288</v>
      </c>
      <c r="B14" s="390" t="s">
        <v>1286</v>
      </c>
      <c r="C14" s="379" t="s">
        <v>1285</v>
      </c>
      <c r="D14" s="379" t="s">
        <v>289</v>
      </c>
      <c r="E14" s="379" t="s">
        <v>290</v>
      </c>
      <c r="F14" s="371" t="s">
        <v>1284</v>
      </c>
      <c r="G14" s="371" t="s">
        <v>1283</v>
      </c>
      <c r="H14" s="372" t="s">
        <v>291</v>
      </c>
      <c r="I14" s="372" t="s">
        <v>292</v>
      </c>
      <c r="J14" s="372" t="s">
        <v>564</v>
      </c>
      <c r="K14" s="372" t="s">
        <v>565</v>
      </c>
      <c r="L14" s="371" t="s">
        <v>1282</v>
      </c>
    </row>
    <row r="15" spans="1:13" ht="19" thickBot="1">
      <c r="A15" s="456" t="s">
        <v>1453</v>
      </c>
      <c r="B15" s="457"/>
      <c r="C15" s="457"/>
      <c r="D15" s="457"/>
      <c r="E15" s="457"/>
      <c r="F15" s="457"/>
      <c r="G15" s="457"/>
      <c r="H15" s="457"/>
      <c r="I15" s="457"/>
      <c r="J15" s="457"/>
      <c r="K15" s="457"/>
      <c r="L15" s="458"/>
    </row>
    <row r="16" spans="1:13" ht="18.5">
      <c r="A16" s="328" t="s">
        <v>899</v>
      </c>
      <c r="B16" s="389" t="s">
        <v>898</v>
      </c>
      <c r="C16" s="370"/>
      <c r="D16" s="322">
        <v>1</v>
      </c>
      <c r="E16" s="322" t="s">
        <v>1292</v>
      </c>
      <c r="F16" s="370"/>
      <c r="G16" s="368">
        <f t="shared" ref="G16:G22" si="0">F16*1.2</f>
        <v>0</v>
      </c>
      <c r="H16" s="370"/>
      <c r="I16" s="368">
        <f t="shared" ref="I16:I22" si="1">H16*1.2</f>
        <v>0</v>
      </c>
      <c r="J16" s="369">
        <f t="shared" ref="J16:J22" si="2">SUM(H16,F16)</f>
        <v>0</v>
      </c>
      <c r="K16" s="368">
        <f t="shared" ref="K16:K22" si="3">SUM(G16,I16)</f>
        <v>0</v>
      </c>
      <c r="L16" s="367"/>
    </row>
    <row r="17" spans="1:12" ht="18.5">
      <c r="A17" s="323" t="s">
        <v>897</v>
      </c>
      <c r="B17" s="386" t="s">
        <v>896</v>
      </c>
      <c r="C17" s="358"/>
      <c r="D17" s="364">
        <v>1</v>
      </c>
      <c r="E17" s="364" t="s">
        <v>1292</v>
      </c>
      <c r="F17" s="358"/>
      <c r="G17" s="356">
        <f t="shared" si="0"/>
        <v>0</v>
      </c>
      <c r="H17" s="358"/>
      <c r="I17" s="356">
        <f t="shared" si="1"/>
        <v>0</v>
      </c>
      <c r="J17" s="357">
        <f t="shared" si="2"/>
        <v>0</v>
      </c>
      <c r="K17" s="356">
        <f t="shared" si="3"/>
        <v>0</v>
      </c>
      <c r="L17" s="355"/>
    </row>
    <row r="18" spans="1:12" ht="18.5">
      <c r="A18" s="323" t="s">
        <v>895</v>
      </c>
      <c r="B18" s="386" t="s">
        <v>894</v>
      </c>
      <c r="C18" s="388"/>
      <c r="D18" s="364">
        <v>1</v>
      </c>
      <c r="E18" s="364" t="s">
        <v>1292</v>
      </c>
      <c r="F18" s="388"/>
      <c r="G18" s="356">
        <f t="shared" si="0"/>
        <v>0</v>
      </c>
      <c r="H18" s="388"/>
      <c r="I18" s="356">
        <f t="shared" si="1"/>
        <v>0</v>
      </c>
      <c r="J18" s="357">
        <f t="shared" si="2"/>
        <v>0</v>
      </c>
      <c r="K18" s="356">
        <f t="shared" si="3"/>
        <v>0</v>
      </c>
      <c r="L18" s="387"/>
    </row>
    <row r="19" spans="1:12" ht="18.5">
      <c r="A19" s="323" t="s">
        <v>1459</v>
      </c>
      <c r="B19" s="386" t="s">
        <v>1458</v>
      </c>
      <c r="C19" s="358"/>
      <c r="D19" s="364">
        <v>1</v>
      </c>
      <c r="E19" s="364" t="s">
        <v>1292</v>
      </c>
      <c r="F19" s="358"/>
      <c r="G19" s="356">
        <f t="shared" si="0"/>
        <v>0</v>
      </c>
      <c r="H19" s="358"/>
      <c r="I19" s="356">
        <f t="shared" si="1"/>
        <v>0</v>
      </c>
      <c r="J19" s="357">
        <f t="shared" si="2"/>
        <v>0</v>
      </c>
      <c r="K19" s="356">
        <f t="shared" si="3"/>
        <v>0</v>
      </c>
      <c r="L19" s="355"/>
    </row>
    <row r="20" spans="1:12" ht="18.5">
      <c r="A20" s="323" t="s">
        <v>1457</v>
      </c>
      <c r="B20" s="386" t="s">
        <v>738</v>
      </c>
      <c r="C20" s="388"/>
      <c r="D20" s="364">
        <v>1</v>
      </c>
      <c r="E20" s="364" t="s">
        <v>1292</v>
      </c>
      <c r="F20" s="388"/>
      <c r="G20" s="356">
        <f t="shared" si="0"/>
        <v>0</v>
      </c>
      <c r="H20" s="388"/>
      <c r="I20" s="356">
        <f t="shared" si="1"/>
        <v>0</v>
      </c>
      <c r="J20" s="357">
        <f t="shared" si="2"/>
        <v>0</v>
      </c>
      <c r="K20" s="356">
        <f t="shared" si="3"/>
        <v>0</v>
      </c>
      <c r="L20" s="387"/>
    </row>
    <row r="21" spans="1:12" ht="18.5">
      <c r="A21" s="323" t="s">
        <v>1456</v>
      </c>
      <c r="B21" s="386" t="s">
        <v>739</v>
      </c>
      <c r="C21" s="358"/>
      <c r="D21" s="364">
        <v>1</v>
      </c>
      <c r="E21" s="364" t="s">
        <v>1292</v>
      </c>
      <c r="F21" s="358"/>
      <c r="G21" s="356">
        <f t="shared" si="0"/>
        <v>0</v>
      </c>
      <c r="H21" s="358"/>
      <c r="I21" s="356">
        <f t="shared" si="1"/>
        <v>0</v>
      </c>
      <c r="J21" s="357">
        <f t="shared" si="2"/>
        <v>0</v>
      </c>
      <c r="K21" s="356">
        <f t="shared" si="3"/>
        <v>0</v>
      </c>
      <c r="L21" s="355"/>
    </row>
    <row r="22" spans="1:12" ht="19" thickBot="1">
      <c r="A22" s="354" t="s">
        <v>1455</v>
      </c>
      <c r="B22" s="385" t="s">
        <v>740</v>
      </c>
      <c r="C22" s="384"/>
      <c r="D22" s="378">
        <v>1</v>
      </c>
      <c r="E22" s="378" t="s">
        <v>1292</v>
      </c>
      <c r="F22" s="384"/>
      <c r="G22" s="350">
        <f t="shared" si="0"/>
        <v>0</v>
      </c>
      <c r="H22" s="384"/>
      <c r="I22" s="350">
        <f t="shared" si="1"/>
        <v>0</v>
      </c>
      <c r="J22" s="351">
        <f t="shared" si="2"/>
        <v>0</v>
      </c>
      <c r="K22" s="350">
        <f t="shared" si="3"/>
        <v>0</v>
      </c>
      <c r="L22" s="383"/>
    </row>
    <row r="27" spans="1:12" ht="26">
      <c r="B27" s="382"/>
    </row>
  </sheetData>
  <mergeCells count="11">
    <mergeCell ref="A11:M11"/>
    <mergeCell ref="B13:D13"/>
    <mergeCell ref="A15:L15"/>
    <mergeCell ref="A1:M1"/>
    <mergeCell ref="G3:H3"/>
    <mergeCell ref="G4:H4"/>
    <mergeCell ref="G5:H5"/>
    <mergeCell ref="G6:H6"/>
    <mergeCell ref="F7:J7"/>
    <mergeCell ref="A9:M9"/>
    <mergeCell ref="A10:L10"/>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8B852127-454A-4422-A715-6F931EC9529C}">
            <xm:f>NOT(ISERROR(SEARCH("PAS DE DAI",' Equipement de désenfumage'!#REF!)))</xm:f>
            <x14:dxf>
              <font>
                <b/>
                <i val="0"/>
                <strike val="0"/>
                <color rgb="FFFF0000"/>
              </font>
              <fill>
                <patternFill patternType="lightTrellis"/>
              </fill>
            </x14:dxf>
          </x14:cfRule>
          <xm:sqref>A1 A6:E6 F3:F7 G5:G6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view="pageBreakPreview" topLeftCell="A8" zoomScale="85" zoomScaleNormal="85" zoomScaleSheetLayoutView="85" workbookViewId="0">
      <selection activeCell="G43" sqref="G43"/>
    </sheetView>
  </sheetViews>
  <sheetFormatPr baseColWidth="10" defaultRowHeight="14.5"/>
  <cols>
    <col min="1" max="1" width="18" customWidth="1"/>
    <col min="2" max="2" width="90.7265625" customWidth="1"/>
    <col min="3" max="3" width="11.453125" customWidth="1"/>
    <col min="4" max="4" width="23.54296875" customWidth="1"/>
    <col min="7" max="7" width="19.1796875" customWidth="1"/>
    <col min="8" max="8" width="25.7265625" customWidth="1"/>
    <col min="9" max="9" width="10.7265625" customWidth="1"/>
    <col min="10" max="10" width="25.7265625" customWidth="1"/>
  </cols>
  <sheetData>
    <row r="1" spans="1:12" ht="46.5" thickBot="1">
      <c r="A1" s="43" t="s">
        <v>498</v>
      </c>
      <c r="B1" s="12"/>
      <c r="C1" s="12"/>
      <c r="D1" s="12"/>
      <c r="E1" s="7"/>
      <c r="F1" s="7"/>
      <c r="G1" s="7"/>
      <c r="H1" s="13"/>
      <c r="I1" s="13"/>
      <c r="J1" s="7"/>
      <c r="K1" s="7"/>
      <c r="L1" s="7"/>
    </row>
    <row r="2" spans="1:12" ht="18.5" thickBot="1">
      <c r="A2" s="396" t="s">
        <v>841</v>
      </c>
      <c r="B2" s="397"/>
      <c r="C2" s="397"/>
      <c r="D2" s="397"/>
      <c r="E2" s="397"/>
      <c r="F2" s="397"/>
      <c r="G2" s="397"/>
      <c r="H2" s="4"/>
      <c r="I2" s="6" t="s">
        <v>1</v>
      </c>
      <c r="J2" s="7"/>
      <c r="K2" s="7"/>
      <c r="L2" s="7"/>
    </row>
    <row r="3" spans="1:12" ht="18">
      <c r="A3" s="2"/>
      <c r="B3" s="12"/>
      <c r="C3" s="12"/>
      <c r="D3" s="12"/>
      <c r="E3" s="1"/>
      <c r="F3" s="1"/>
      <c r="G3" s="1"/>
      <c r="H3" s="4"/>
      <c r="I3" s="44"/>
      <c r="J3" s="7"/>
      <c r="K3" s="7"/>
      <c r="L3" s="7"/>
    </row>
    <row r="4" spans="1:12" ht="18">
      <c r="A4" s="2"/>
      <c r="B4" s="12"/>
      <c r="C4" s="12"/>
      <c r="D4" s="12"/>
      <c r="E4" s="1"/>
      <c r="F4" s="1"/>
      <c r="G4" s="1"/>
      <c r="H4" s="4"/>
      <c r="I4" s="44"/>
      <c r="J4" s="7"/>
      <c r="K4" s="7"/>
      <c r="L4" s="7"/>
    </row>
    <row r="5" spans="1:12" ht="15" thickBot="1">
      <c r="A5" s="1"/>
      <c r="B5" s="12"/>
      <c r="C5" s="12"/>
      <c r="D5" s="12"/>
      <c r="E5" s="7"/>
      <c r="F5" s="7"/>
      <c r="G5" s="7"/>
      <c r="H5" s="13"/>
      <c r="I5" s="13"/>
      <c r="J5" s="7"/>
      <c r="K5" s="7"/>
      <c r="L5" s="7"/>
    </row>
    <row r="6" spans="1:12" ht="26.5" thickBot="1">
      <c r="A6" s="62" t="s">
        <v>568</v>
      </c>
      <c r="B6" s="62" t="s">
        <v>500</v>
      </c>
      <c r="C6" s="78" t="s">
        <v>501</v>
      </c>
      <c r="D6" s="78" t="s">
        <v>502</v>
      </c>
      <c r="E6" s="79" t="s">
        <v>505</v>
      </c>
      <c r="F6" s="72" t="s">
        <v>506</v>
      </c>
      <c r="G6" s="72" t="s">
        <v>569</v>
      </c>
      <c r="H6" s="73" t="s">
        <v>507</v>
      </c>
      <c r="I6" s="73" t="s">
        <v>482</v>
      </c>
      <c r="J6" s="74" t="s">
        <v>5</v>
      </c>
      <c r="K6" s="7"/>
      <c r="L6" s="7"/>
    </row>
    <row r="7" spans="1:12" ht="21">
      <c r="A7" s="32" t="s">
        <v>462</v>
      </c>
      <c r="B7" s="208" t="s">
        <v>313</v>
      </c>
      <c r="C7" s="256" t="s">
        <v>797</v>
      </c>
      <c r="D7" s="256" t="s">
        <v>314</v>
      </c>
      <c r="E7" s="257" t="s">
        <v>508</v>
      </c>
      <c r="F7" s="218">
        <v>80</v>
      </c>
      <c r="G7" s="231">
        <f>SUM('BPU SSI SIEMENS LOT 2'!K31)</f>
        <v>0</v>
      </c>
      <c r="H7" s="231">
        <f>SUM(F7*G7)</f>
        <v>0</v>
      </c>
      <c r="I7" s="232">
        <v>0.2</v>
      </c>
      <c r="J7" s="233">
        <f>H7*1.2</f>
        <v>0</v>
      </c>
      <c r="K7" s="7"/>
      <c r="L7" s="7"/>
    </row>
    <row r="8" spans="1:12" ht="21">
      <c r="A8" s="32" t="s">
        <v>458</v>
      </c>
      <c r="B8" s="167" t="s">
        <v>98</v>
      </c>
      <c r="C8" s="167" t="s">
        <v>797</v>
      </c>
      <c r="D8" s="167" t="s">
        <v>333</v>
      </c>
      <c r="E8" s="258" t="s">
        <v>508</v>
      </c>
      <c r="F8" s="222">
        <v>10</v>
      </c>
      <c r="G8" s="234">
        <f>SUM('BPU SSI SIEMENS LOT 2'!K25)</f>
        <v>0</v>
      </c>
      <c r="H8" s="234">
        <f t="shared" ref="H8" si="0">SUM(F8*G8)</f>
        <v>0</v>
      </c>
      <c r="I8" s="238">
        <v>0.2</v>
      </c>
      <c r="J8" s="235">
        <f t="shared" ref="J8" si="1">H8*1.2</f>
        <v>0</v>
      </c>
      <c r="K8" s="7"/>
      <c r="L8" s="7"/>
    </row>
    <row r="9" spans="1:12" ht="21">
      <c r="A9" s="32" t="s">
        <v>469</v>
      </c>
      <c r="B9" s="107" t="s">
        <v>340</v>
      </c>
      <c r="C9" s="167" t="s">
        <v>797</v>
      </c>
      <c r="D9" s="107" t="s">
        <v>16</v>
      </c>
      <c r="E9" s="258" t="s">
        <v>508</v>
      </c>
      <c r="F9" s="222">
        <v>5</v>
      </c>
      <c r="G9" s="234">
        <f>SUM('BPU SSI SIEMENS LOT 2'!K41)</f>
        <v>0</v>
      </c>
      <c r="H9" s="234">
        <f t="shared" ref="H9:H29" si="2">SUM(F9*G9)</f>
        <v>0</v>
      </c>
      <c r="I9" s="238">
        <v>0.2</v>
      </c>
      <c r="J9" s="235">
        <f t="shared" ref="J9:J29" si="3">H9*1.2</f>
        <v>0</v>
      </c>
      <c r="K9" s="7"/>
      <c r="L9" s="7"/>
    </row>
    <row r="10" spans="1:12" ht="21">
      <c r="A10" s="32" t="s">
        <v>474</v>
      </c>
      <c r="B10" s="107" t="s">
        <v>309</v>
      </c>
      <c r="C10" s="167" t="s">
        <v>797</v>
      </c>
      <c r="D10" s="167" t="s">
        <v>283</v>
      </c>
      <c r="E10" s="258" t="s">
        <v>508</v>
      </c>
      <c r="F10" s="222">
        <v>3</v>
      </c>
      <c r="G10" s="234">
        <f>SUM('BPU SSI SIEMENS LOT 2'!K48)</f>
        <v>0</v>
      </c>
      <c r="H10" s="234">
        <f t="shared" si="2"/>
        <v>0</v>
      </c>
      <c r="I10" s="238">
        <v>0.2</v>
      </c>
      <c r="J10" s="235">
        <f t="shared" si="3"/>
        <v>0</v>
      </c>
      <c r="K10" s="7"/>
      <c r="L10" s="7"/>
    </row>
    <row r="11" spans="1:12" ht="21">
      <c r="A11" s="32" t="s">
        <v>476</v>
      </c>
      <c r="B11" s="167" t="s">
        <v>328</v>
      </c>
      <c r="C11" s="167" t="s">
        <v>797</v>
      </c>
      <c r="D11" s="167" t="s">
        <v>329</v>
      </c>
      <c r="E11" s="258" t="s">
        <v>508</v>
      </c>
      <c r="F11" s="222">
        <v>10</v>
      </c>
      <c r="G11" s="234">
        <f>SUM('BPU SSI SIEMENS LOT 2'!K51)</f>
        <v>0</v>
      </c>
      <c r="H11" s="234">
        <f t="shared" si="2"/>
        <v>0</v>
      </c>
      <c r="I11" s="238">
        <v>0.2</v>
      </c>
      <c r="J11" s="235">
        <f t="shared" si="3"/>
        <v>0</v>
      </c>
      <c r="K11" s="7"/>
      <c r="L11" s="7"/>
    </row>
    <row r="12" spans="1:12" ht="21">
      <c r="A12" s="32" t="s">
        <v>478</v>
      </c>
      <c r="B12" s="167" t="s">
        <v>328</v>
      </c>
      <c r="C12" s="167" t="s">
        <v>797</v>
      </c>
      <c r="D12" s="167" t="s">
        <v>331</v>
      </c>
      <c r="E12" s="258" t="s">
        <v>508</v>
      </c>
      <c r="F12" s="222">
        <v>0</v>
      </c>
      <c r="G12" s="234">
        <f>SUM('BPU SSI SIEMENS LOT 2'!K53)</f>
        <v>0</v>
      </c>
      <c r="H12" s="234">
        <f t="shared" si="2"/>
        <v>0</v>
      </c>
      <c r="I12" s="238">
        <v>0.2</v>
      </c>
      <c r="J12" s="235">
        <f t="shared" si="3"/>
        <v>0</v>
      </c>
      <c r="K12" s="7"/>
      <c r="L12" s="7"/>
    </row>
    <row r="13" spans="1:12" ht="21">
      <c r="A13" s="32" t="s">
        <v>454</v>
      </c>
      <c r="B13" s="107" t="s">
        <v>301</v>
      </c>
      <c r="C13" s="167" t="s">
        <v>797</v>
      </c>
      <c r="D13" s="107" t="s">
        <v>302</v>
      </c>
      <c r="E13" s="258" t="s">
        <v>508</v>
      </c>
      <c r="F13" s="222">
        <v>3</v>
      </c>
      <c r="G13" s="234">
        <f>SUM('BPU SSI SIEMENS LOT 2'!K20)</f>
        <v>0</v>
      </c>
      <c r="H13" s="234">
        <f t="shared" si="2"/>
        <v>0</v>
      </c>
      <c r="I13" s="238">
        <v>0.2</v>
      </c>
      <c r="J13" s="235">
        <f t="shared" si="3"/>
        <v>0</v>
      </c>
      <c r="K13" s="7"/>
      <c r="L13" s="7"/>
    </row>
    <row r="14" spans="1:12" ht="21">
      <c r="A14" s="178" t="s">
        <v>39</v>
      </c>
      <c r="B14" s="107" t="s">
        <v>56</v>
      </c>
      <c r="C14" s="167" t="s">
        <v>509</v>
      </c>
      <c r="D14" s="107" t="s">
        <v>47</v>
      </c>
      <c r="E14" s="258" t="s">
        <v>508</v>
      </c>
      <c r="F14" s="222">
        <v>5</v>
      </c>
      <c r="G14" s="234">
        <f>SUM('BPU SSI DEF LOT 2'!K24)</f>
        <v>0</v>
      </c>
      <c r="H14" s="234">
        <f t="shared" si="2"/>
        <v>0</v>
      </c>
      <c r="I14" s="238">
        <v>0.2</v>
      </c>
      <c r="J14" s="235">
        <f t="shared" si="3"/>
        <v>0</v>
      </c>
      <c r="K14" s="7"/>
      <c r="L14" s="7"/>
    </row>
    <row r="15" spans="1:12" ht="21">
      <c r="A15" s="116" t="s">
        <v>41</v>
      </c>
      <c r="B15" s="107" t="s">
        <v>58</v>
      </c>
      <c r="C15" s="167" t="s">
        <v>509</v>
      </c>
      <c r="D15" s="107" t="s">
        <v>59</v>
      </c>
      <c r="E15" s="258" t="s">
        <v>508</v>
      </c>
      <c r="F15" s="222">
        <v>5</v>
      </c>
      <c r="G15" s="234">
        <f>SUM('BPU SSI DEF LOT 2'!K25)</f>
        <v>0</v>
      </c>
      <c r="H15" s="234">
        <f t="shared" si="2"/>
        <v>0</v>
      </c>
      <c r="I15" s="238">
        <v>0.2</v>
      </c>
      <c r="J15" s="235">
        <f t="shared" si="3"/>
        <v>0</v>
      </c>
      <c r="K15" s="7"/>
      <c r="L15" s="7"/>
    </row>
    <row r="16" spans="1:12" ht="21">
      <c r="A16" s="116" t="s">
        <v>24</v>
      </c>
      <c r="B16" s="107" t="s">
        <v>26</v>
      </c>
      <c r="C16" s="167" t="s">
        <v>509</v>
      </c>
      <c r="D16" s="107" t="s">
        <v>27</v>
      </c>
      <c r="E16" s="258" t="s">
        <v>508</v>
      </c>
      <c r="F16" s="222">
        <v>4</v>
      </c>
      <c r="G16" s="234">
        <f>SUM('BPU SSI DEF LOT 2'!K17)</f>
        <v>0</v>
      </c>
      <c r="H16" s="234">
        <f t="shared" si="2"/>
        <v>0</v>
      </c>
      <c r="I16" s="238">
        <v>0.2</v>
      </c>
      <c r="J16" s="235">
        <f t="shared" si="3"/>
        <v>0</v>
      </c>
      <c r="K16" s="7"/>
      <c r="L16" s="7"/>
    </row>
    <row r="17" spans="1:12" ht="21">
      <c r="A17" s="116" t="s">
        <v>25</v>
      </c>
      <c r="B17" s="107" t="s">
        <v>29</v>
      </c>
      <c r="C17" s="167" t="s">
        <v>509</v>
      </c>
      <c r="D17" s="107" t="s">
        <v>30</v>
      </c>
      <c r="E17" s="258" t="s">
        <v>508</v>
      </c>
      <c r="F17" s="222">
        <v>4</v>
      </c>
      <c r="G17" s="234">
        <f>SUM('BPU SSI DEF LOT 2'!K18)</f>
        <v>0</v>
      </c>
      <c r="H17" s="234">
        <f t="shared" si="2"/>
        <v>0</v>
      </c>
      <c r="I17" s="238">
        <v>0.2</v>
      </c>
      <c r="J17" s="235">
        <f t="shared" si="3"/>
        <v>0</v>
      </c>
      <c r="K17" s="7"/>
      <c r="L17" s="7"/>
    </row>
    <row r="18" spans="1:12" ht="21">
      <c r="A18" s="116" t="s">
        <v>28</v>
      </c>
      <c r="B18" s="107" t="s">
        <v>32</v>
      </c>
      <c r="C18" s="167" t="s">
        <v>509</v>
      </c>
      <c r="D18" s="167" t="s">
        <v>33</v>
      </c>
      <c r="E18" s="258" t="s">
        <v>508</v>
      </c>
      <c r="F18" s="222">
        <v>4</v>
      </c>
      <c r="G18" s="234">
        <f>SUM('BPU SSI DEF LOT 2'!K19)</f>
        <v>0</v>
      </c>
      <c r="H18" s="234">
        <f t="shared" si="2"/>
        <v>0</v>
      </c>
      <c r="I18" s="238">
        <v>0.2</v>
      </c>
      <c r="J18" s="235">
        <f t="shared" si="3"/>
        <v>0</v>
      </c>
      <c r="K18" s="7"/>
      <c r="L18" s="7"/>
    </row>
    <row r="19" spans="1:12" ht="21">
      <c r="A19" s="116" t="s">
        <v>42</v>
      </c>
      <c r="B19" s="107" t="s">
        <v>65</v>
      </c>
      <c r="C19" s="167" t="s">
        <v>509</v>
      </c>
      <c r="D19" s="107" t="s">
        <v>66</v>
      </c>
      <c r="E19" s="258" t="s">
        <v>508</v>
      </c>
      <c r="F19" s="222">
        <v>5</v>
      </c>
      <c r="G19" s="234">
        <f>SUM('BPU SSI DEF LOT 2'!K27)</f>
        <v>0</v>
      </c>
      <c r="H19" s="234">
        <f t="shared" si="2"/>
        <v>0</v>
      </c>
      <c r="I19" s="238">
        <v>0.2</v>
      </c>
      <c r="J19" s="235">
        <f t="shared" si="3"/>
        <v>0</v>
      </c>
      <c r="K19" s="7"/>
      <c r="L19" s="7"/>
    </row>
    <row r="20" spans="1:12" ht="21">
      <c r="A20" s="116" t="s">
        <v>55</v>
      </c>
      <c r="B20" s="107" t="s">
        <v>577</v>
      </c>
      <c r="C20" s="167" t="s">
        <v>509</v>
      </c>
      <c r="D20" s="107" t="s">
        <v>101</v>
      </c>
      <c r="E20" s="258" t="s">
        <v>508</v>
      </c>
      <c r="F20" s="222">
        <v>30</v>
      </c>
      <c r="G20" s="234">
        <f>SUM('BPU SSI DEF LOT 2'!K72)</f>
        <v>0</v>
      </c>
      <c r="H20" s="234">
        <f t="shared" si="2"/>
        <v>0</v>
      </c>
      <c r="I20" s="238">
        <v>0.2</v>
      </c>
      <c r="J20" s="235">
        <f t="shared" si="3"/>
        <v>0</v>
      </c>
      <c r="K20" s="7"/>
      <c r="L20" s="7"/>
    </row>
    <row r="21" spans="1:12" ht="21">
      <c r="A21" s="116" t="s">
        <v>52</v>
      </c>
      <c r="B21" s="107" t="s">
        <v>275</v>
      </c>
      <c r="C21" s="167" t="s">
        <v>509</v>
      </c>
      <c r="D21" s="107"/>
      <c r="E21" s="258" t="s">
        <v>508</v>
      </c>
      <c r="F21" s="222">
        <v>30</v>
      </c>
      <c r="G21" s="234">
        <f>SUM('BPU SSI DEF LOT 2'!K35)</f>
        <v>0</v>
      </c>
      <c r="H21" s="234">
        <f t="shared" si="2"/>
        <v>0</v>
      </c>
      <c r="I21" s="238">
        <v>0.2</v>
      </c>
      <c r="J21" s="235">
        <f t="shared" si="3"/>
        <v>0</v>
      </c>
      <c r="K21" s="7"/>
      <c r="L21" s="7"/>
    </row>
    <row r="22" spans="1:12" ht="21">
      <c r="A22" s="116" t="s">
        <v>68</v>
      </c>
      <c r="B22" s="107" t="s">
        <v>115</v>
      </c>
      <c r="C22" s="167" t="s">
        <v>509</v>
      </c>
      <c r="D22" s="107" t="s">
        <v>116</v>
      </c>
      <c r="E22" s="258" t="s">
        <v>508</v>
      </c>
      <c r="F22" s="222">
        <v>300</v>
      </c>
      <c r="G22" s="234">
        <f>SUM('BPU SSI DEF LOT 2'!K45)</f>
        <v>0</v>
      </c>
      <c r="H22" s="234">
        <f t="shared" si="2"/>
        <v>0</v>
      </c>
      <c r="I22" s="238">
        <v>0.2</v>
      </c>
      <c r="J22" s="235">
        <f t="shared" si="3"/>
        <v>0</v>
      </c>
      <c r="K22" s="7"/>
      <c r="L22" s="7"/>
    </row>
    <row r="23" spans="1:12" ht="21">
      <c r="A23" s="116" t="s">
        <v>70</v>
      </c>
      <c r="B23" s="107" t="s">
        <v>124</v>
      </c>
      <c r="C23" s="167" t="s">
        <v>509</v>
      </c>
      <c r="D23" s="107" t="s">
        <v>125</v>
      </c>
      <c r="E23" s="258" t="s">
        <v>508</v>
      </c>
      <c r="F23" s="222">
        <v>400</v>
      </c>
      <c r="G23" s="234">
        <f>SUM('BPU SSI DEF LOT 2'!K47)</f>
        <v>0</v>
      </c>
      <c r="H23" s="234">
        <f t="shared" si="2"/>
        <v>0</v>
      </c>
      <c r="I23" s="238">
        <v>0.2</v>
      </c>
      <c r="J23" s="235">
        <f t="shared" si="3"/>
        <v>0</v>
      </c>
      <c r="K23" s="7"/>
      <c r="L23" s="7"/>
    </row>
    <row r="24" spans="1:12" ht="21">
      <c r="A24" s="116" t="s">
        <v>584</v>
      </c>
      <c r="B24" s="107" t="s">
        <v>681</v>
      </c>
      <c r="C24" s="167" t="s">
        <v>818</v>
      </c>
      <c r="D24" s="107" t="s">
        <v>682</v>
      </c>
      <c r="E24" s="258" t="s">
        <v>508</v>
      </c>
      <c r="F24" s="222">
        <v>10</v>
      </c>
      <c r="G24" s="234">
        <f>SUM('BPU SSI CHUBB LOT 2'!K18)</f>
        <v>0</v>
      </c>
      <c r="H24" s="234">
        <f t="shared" si="2"/>
        <v>0</v>
      </c>
      <c r="I24" s="238">
        <v>0.2</v>
      </c>
      <c r="J24" s="235">
        <f t="shared" si="3"/>
        <v>0</v>
      </c>
      <c r="K24" s="7"/>
      <c r="L24" s="7"/>
    </row>
    <row r="25" spans="1:12" ht="21">
      <c r="A25" s="116" t="s">
        <v>585</v>
      </c>
      <c r="B25" s="107" t="s">
        <v>677</v>
      </c>
      <c r="C25" s="167" t="s">
        <v>818</v>
      </c>
      <c r="D25" s="107" t="s">
        <v>678</v>
      </c>
      <c r="E25" s="258" t="s">
        <v>508</v>
      </c>
      <c r="F25" s="222">
        <v>10</v>
      </c>
      <c r="G25" s="234">
        <f>SUM('BPU SSI CHUBB LOT 2'!K19)</f>
        <v>0</v>
      </c>
      <c r="H25" s="234">
        <f t="shared" si="2"/>
        <v>0</v>
      </c>
      <c r="I25" s="238">
        <v>0.2</v>
      </c>
      <c r="J25" s="235">
        <f t="shared" si="3"/>
        <v>0</v>
      </c>
      <c r="K25" s="7"/>
      <c r="L25" s="7"/>
    </row>
    <row r="26" spans="1:12" ht="21">
      <c r="A26" s="116" t="s">
        <v>604</v>
      </c>
      <c r="B26" s="107" t="s">
        <v>660</v>
      </c>
      <c r="C26" s="167" t="s">
        <v>818</v>
      </c>
      <c r="D26" s="107">
        <v>640000067</v>
      </c>
      <c r="E26" s="258" t="s">
        <v>508</v>
      </c>
      <c r="F26" s="222">
        <v>100</v>
      </c>
      <c r="G26" s="234">
        <f>SUM('BPU SSI CHUBB LOT 2'!K43)</f>
        <v>0</v>
      </c>
      <c r="H26" s="234">
        <f t="shared" si="2"/>
        <v>0</v>
      </c>
      <c r="I26" s="238">
        <v>0.2</v>
      </c>
      <c r="J26" s="235">
        <f t="shared" si="3"/>
        <v>0</v>
      </c>
      <c r="K26" s="7"/>
      <c r="L26" s="7"/>
    </row>
    <row r="27" spans="1:12" ht="21">
      <c r="A27" s="116" t="s">
        <v>625</v>
      </c>
      <c r="B27" s="107" t="s">
        <v>668</v>
      </c>
      <c r="C27" s="167" t="s">
        <v>818</v>
      </c>
      <c r="D27" s="107">
        <v>660000014</v>
      </c>
      <c r="E27" s="258" t="s">
        <v>508</v>
      </c>
      <c r="F27" s="222">
        <v>10</v>
      </c>
      <c r="G27" s="234">
        <f>SUM('BPU SSI CHUBB LOT 2'!K60)</f>
        <v>0</v>
      </c>
      <c r="H27" s="234">
        <f t="shared" si="2"/>
        <v>0</v>
      </c>
      <c r="I27" s="238">
        <v>0.2</v>
      </c>
      <c r="J27" s="235">
        <f t="shared" si="3"/>
        <v>0</v>
      </c>
      <c r="K27" s="7"/>
      <c r="L27" s="7"/>
    </row>
    <row r="28" spans="1:12" ht="21">
      <c r="A28" s="183" t="s">
        <v>701</v>
      </c>
      <c r="B28" s="107" t="s">
        <v>726</v>
      </c>
      <c r="C28" s="107" t="s">
        <v>819</v>
      </c>
      <c r="D28" s="107"/>
      <c r="E28" s="258" t="s">
        <v>508</v>
      </c>
      <c r="F28" s="222">
        <v>5</v>
      </c>
      <c r="G28" s="234">
        <f>SUM('BPU SSI FINSECURE LOT 2'!K32)</f>
        <v>0</v>
      </c>
      <c r="H28" s="234">
        <f t="shared" si="2"/>
        <v>0</v>
      </c>
      <c r="I28" s="238">
        <v>0.2</v>
      </c>
      <c r="J28" s="235">
        <f t="shared" si="3"/>
        <v>0</v>
      </c>
      <c r="K28" s="7"/>
      <c r="L28" s="7"/>
    </row>
    <row r="29" spans="1:12" ht="21">
      <c r="A29" s="183" t="s">
        <v>1425</v>
      </c>
      <c r="B29" s="167" t="s">
        <v>515</v>
      </c>
      <c r="C29" s="107"/>
      <c r="D29" s="107"/>
      <c r="E29" s="258" t="s">
        <v>821</v>
      </c>
      <c r="F29" s="222">
        <v>1000</v>
      </c>
      <c r="G29" s="234">
        <f>SUM(Cablage!J36)</f>
        <v>0</v>
      </c>
      <c r="H29" s="234">
        <f t="shared" si="2"/>
        <v>0</v>
      </c>
      <c r="I29" s="238">
        <v>0.2</v>
      </c>
      <c r="J29" s="235">
        <f t="shared" si="3"/>
        <v>0</v>
      </c>
      <c r="K29" s="7"/>
      <c r="L29" s="7"/>
    </row>
    <row r="30" spans="1:12" ht="31">
      <c r="A30" s="116" t="s">
        <v>525</v>
      </c>
      <c r="B30" s="137" t="s">
        <v>526</v>
      </c>
      <c r="C30" s="167" t="s">
        <v>822</v>
      </c>
      <c r="D30" s="167" t="s">
        <v>527</v>
      </c>
      <c r="E30" s="258" t="s">
        <v>508</v>
      </c>
      <c r="F30" s="222">
        <v>3</v>
      </c>
      <c r="G30" s="234">
        <f>SUM('BPU SSI UGIS'!K16)</f>
        <v>0</v>
      </c>
      <c r="H30" s="234">
        <f t="shared" ref="H30:H31" si="4">SUM(F30*G30)</f>
        <v>0</v>
      </c>
      <c r="I30" s="238">
        <v>0.2</v>
      </c>
      <c r="J30" s="235">
        <f t="shared" ref="J30:J31" si="5">H30*1.2</f>
        <v>0</v>
      </c>
      <c r="K30" s="206"/>
      <c r="L30" s="206"/>
    </row>
    <row r="31" spans="1:12" ht="21">
      <c r="A31" s="178" t="s">
        <v>535</v>
      </c>
      <c r="B31" s="167" t="s">
        <v>533</v>
      </c>
      <c r="C31" s="167" t="s">
        <v>822</v>
      </c>
      <c r="D31" s="167" t="s">
        <v>554</v>
      </c>
      <c r="E31" s="258" t="s">
        <v>508</v>
      </c>
      <c r="F31" s="222">
        <v>40</v>
      </c>
      <c r="G31" s="234">
        <f>SUM('BPU SSI UGIS'!K20)</f>
        <v>0</v>
      </c>
      <c r="H31" s="234">
        <f t="shared" si="4"/>
        <v>0</v>
      </c>
      <c r="I31" s="238">
        <v>0.2</v>
      </c>
      <c r="J31" s="235">
        <f t="shared" si="5"/>
        <v>0</v>
      </c>
      <c r="K31" s="206"/>
      <c r="L31" s="206"/>
    </row>
    <row r="32" spans="1:12" ht="47" thickBot="1">
      <c r="A32" s="207" t="s">
        <v>553</v>
      </c>
      <c r="B32" s="230" t="s">
        <v>549</v>
      </c>
      <c r="C32" s="179" t="s">
        <v>822</v>
      </c>
      <c r="D32" s="164" t="s">
        <v>552</v>
      </c>
      <c r="E32" s="259" t="s">
        <v>508</v>
      </c>
      <c r="F32" s="225">
        <v>10</v>
      </c>
      <c r="G32" s="236">
        <f>SUM('BPU SSI UGIS'!K28)</f>
        <v>0</v>
      </c>
      <c r="H32" s="236">
        <f t="shared" ref="H32" si="6">SUM(F32*G32)</f>
        <v>0</v>
      </c>
      <c r="I32" s="239">
        <v>0.2</v>
      </c>
      <c r="J32" s="237">
        <f t="shared" ref="J32" si="7">H32*1.2</f>
        <v>0</v>
      </c>
      <c r="K32" s="206"/>
      <c r="L32" s="206"/>
    </row>
    <row r="33" spans="1:12" ht="19" thickBot="1">
      <c r="A33" s="241"/>
      <c r="B33" s="406" t="s">
        <v>823</v>
      </c>
      <c r="C33" s="407"/>
      <c r="D33" s="407"/>
      <c r="E33" s="407"/>
      <c r="F33" s="407"/>
      <c r="G33" s="408"/>
      <c r="H33" s="240">
        <f>SUM(H7:H32)</f>
        <v>0</v>
      </c>
      <c r="I33" s="77"/>
      <c r="J33" s="77">
        <f>SUM(J7:J32)</f>
        <v>0</v>
      </c>
      <c r="K33" s="7"/>
      <c r="L33" s="7"/>
    </row>
    <row r="34" spans="1:12">
      <c r="A34" s="1"/>
      <c r="B34" s="12"/>
      <c r="C34" s="12"/>
      <c r="D34" s="12"/>
      <c r="E34" s="7"/>
      <c r="F34" s="7"/>
      <c r="G34" s="7"/>
      <c r="H34" s="13"/>
      <c r="I34" s="13"/>
      <c r="J34" s="7"/>
      <c r="K34" s="7"/>
      <c r="L34" s="7"/>
    </row>
    <row r="35" spans="1:12" ht="15" thickBot="1">
      <c r="A35" s="1"/>
      <c r="B35" s="12"/>
      <c r="C35" s="12"/>
      <c r="D35" s="12"/>
      <c r="E35" s="7"/>
      <c r="F35" s="7"/>
      <c r="G35" s="7"/>
      <c r="H35" s="13"/>
      <c r="I35" s="13"/>
      <c r="J35" s="7"/>
      <c r="K35" s="7"/>
      <c r="L35" s="7"/>
    </row>
    <row r="36" spans="1:12" ht="19" thickBot="1">
      <c r="A36" s="409" t="s">
        <v>499</v>
      </c>
      <c r="B36" s="49" t="s">
        <v>511</v>
      </c>
      <c r="C36" s="50"/>
      <c r="D36" s="50"/>
      <c r="E36" s="45" t="s">
        <v>503</v>
      </c>
      <c r="F36" s="46"/>
      <c r="G36" s="45" t="s">
        <v>504</v>
      </c>
      <c r="H36" s="47"/>
      <c r="I36" s="47"/>
      <c r="J36" s="46"/>
      <c r="K36" s="7"/>
      <c r="L36" s="7"/>
    </row>
    <row r="37" spans="1:12" ht="48.75" customHeight="1" thickBot="1">
      <c r="A37" s="410"/>
      <c r="B37" s="85" t="s">
        <v>512</v>
      </c>
      <c r="C37" s="86"/>
      <c r="D37" s="87"/>
      <c r="E37" s="81" t="s">
        <v>505</v>
      </c>
      <c r="F37" s="82" t="s">
        <v>506</v>
      </c>
      <c r="G37" s="72" t="s">
        <v>569</v>
      </c>
      <c r="H37" s="83" t="s">
        <v>507</v>
      </c>
      <c r="I37" s="83" t="s">
        <v>482</v>
      </c>
      <c r="J37" s="84" t="s">
        <v>5</v>
      </c>
      <c r="K37" s="7"/>
      <c r="L37" s="7"/>
    </row>
    <row r="38" spans="1:12" ht="21">
      <c r="A38" s="178" t="s">
        <v>803</v>
      </c>
      <c r="B38" s="208" t="s">
        <v>792</v>
      </c>
      <c r="C38" s="228"/>
      <c r="D38" s="228"/>
      <c r="E38" s="217" t="s">
        <v>508</v>
      </c>
      <c r="F38" s="218">
        <v>300</v>
      </c>
      <c r="G38" s="219">
        <f>SUM('BPU PIECE COMPLEMENTAIRE'!K15)</f>
        <v>0</v>
      </c>
      <c r="H38" s="219">
        <f>SUM(F38*G38)</f>
        <v>0</v>
      </c>
      <c r="I38" s="216">
        <v>0.2</v>
      </c>
      <c r="J38" s="75">
        <f>H38*1.2</f>
        <v>0</v>
      </c>
      <c r="K38" s="7"/>
      <c r="L38" s="7"/>
    </row>
    <row r="39" spans="1:12" ht="21">
      <c r="A39" s="178" t="s">
        <v>1472</v>
      </c>
      <c r="B39" s="107" t="s">
        <v>736</v>
      </c>
      <c r="C39" s="214"/>
      <c r="D39" s="214"/>
      <c r="E39" s="221" t="s">
        <v>820</v>
      </c>
      <c r="F39" s="222">
        <v>50</v>
      </c>
      <c r="G39" s="215">
        <f>SUM('Moyen levage'!J16)</f>
        <v>0</v>
      </c>
      <c r="H39" s="215">
        <f>SUM(F39*G39)</f>
        <v>0</v>
      </c>
      <c r="I39" s="227">
        <v>0.2</v>
      </c>
      <c r="J39" s="76">
        <f>H39*1.2</f>
        <v>0</v>
      </c>
      <c r="K39" s="7"/>
      <c r="L39" s="7"/>
    </row>
    <row r="40" spans="1:12" ht="21">
      <c r="A40" s="178" t="s">
        <v>1473</v>
      </c>
      <c r="B40" s="107" t="s">
        <v>737</v>
      </c>
      <c r="C40" s="214"/>
      <c r="D40" s="214"/>
      <c r="E40" s="221" t="s">
        <v>820</v>
      </c>
      <c r="F40" s="222">
        <v>15</v>
      </c>
      <c r="G40" s="215">
        <f>SUM('Moyen levage'!J18)</f>
        <v>0</v>
      </c>
      <c r="H40" s="215">
        <f>SUM(F40*G40)</f>
        <v>0</v>
      </c>
      <c r="I40" s="227">
        <v>0.2</v>
      </c>
      <c r="J40" s="76">
        <f>H40*1.2</f>
        <v>0</v>
      </c>
      <c r="K40" s="7"/>
      <c r="L40" s="7"/>
    </row>
    <row r="41" spans="1:12" ht="21">
      <c r="A41" s="178" t="s">
        <v>480</v>
      </c>
      <c r="B41" s="167" t="s">
        <v>810</v>
      </c>
      <c r="C41" s="220"/>
      <c r="D41" s="220"/>
      <c r="E41" s="221" t="s">
        <v>508</v>
      </c>
      <c r="F41" s="222">
        <v>10</v>
      </c>
      <c r="G41" s="215">
        <f>SUM('BPU SSI SIEMENS LOT 2'!K57)</f>
        <v>0</v>
      </c>
      <c r="H41" s="215">
        <f t="shared" ref="H41:H43" si="8">SUM(F41*G41)</f>
        <v>0</v>
      </c>
      <c r="I41" s="227">
        <v>0.2</v>
      </c>
      <c r="J41" s="76">
        <f t="shared" ref="J41:J43" si="9">H41*1.2</f>
        <v>0</v>
      </c>
      <c r="K41" s="7"/>
      <c r="L41" s="7"/>
    </row>
    <row r="42" spans="1:12" ht="21">
      <c r="A42" s="178" t="s">
        <v>481</v>
      </c>
      <c r="B42" s="167" t="s">
        <v>830</v>
      </c>
      <c r="C42" s="220"/>
      <c r="D42" s="220"/>
      <c r="E42" s="221" t="s">
        <v>508</v>
      </c>
      <c r="F42" s="222">
        <v>2</v>
      </c>
      <c r="G42" s="215">
        <f>SUM('BPU SSI SIEMENS LOT 2'!K58)</f>
        <v>0</v>
      </c>
      <c r="H42" s="215">
        <f t="shared" si="8"/>
        <v>0</v>
      </c>
      <c r="I42" s="227">
        <v>0.2</v>
      </c>
      <c r="J42" s="76">
        <f t="shared" si="9"/>
        <v>0</v>
      </c>
      <c r="K42" s="7"/>
      <c r="L42" s="7"/>
    </row>
    <row r="43" spans="1:12" ht="21">
      <c r="A43" s="178" t="s">
        <v>647</v>
      </c>
      <c r="B43" s="167" t="s">
        <v>810</v>
      </c>
      <c r="C43" s="220"/>
      <c r="D43" s="220"/>
      <c r="E43" s="221" t="s">
        <v>508</v>
      </c>
      <c r="F43" s="222">
        <v>300</v>
      </c>
      <c r="G43" s="215">
        <f>SUM('BPU SSI CHUBB LOT 2'!K87)</f>
        <v>0</v>
      </c>
      <c r="H43" s="215">
        <f t="shared" si="8"/>
        <v>0</v>
      </c>
      <c r="I43" s="227">
        <v>0.2</v>
      </c>
      <c r="J43" s="76">
        <f t="shared" si="9"/>
        <v>0</v>
      </c>
      <c r="K43" s="7"/>
      <c r="L43" s="7"/>
    </row>
    <row r="44" spans="1:12" ht="21">
      <c r="A44" s="178" t="s">
        <v>648</v>
      </c>
      <c r="B44" s="167" t="s">
        <v>851</v>
      </c>
      <c r="C44" s="220"/>
      <c r="D44" s="220"/>
      <c r="E44" s="221" t="s">
        <v>508</v>
      </c>
      <c r="F44" s="222">
        <v>3</v>
      </c>
      <c r="G44" s="215">
        <f>SUM('BPU SSI CHUBB LOT 2'!K88)</f>
        <v>0</v>
      </c>
      <c r="H44" s="215">
        <f>SUM(F44*G44)</f>
        <v>0</v>
      </c>
      <c r="I44" s="227">
        <v>0.2</v>
      </c>
      <c r="J44" s="76">
        <f>H44*1.2</f>
        <v>0</v>
      </c>
      <c r="K44" s="7"/>
      <c r="L44" s="7"/>
    </row>
    <row r="45" spans="1:12" ht="21">
      <c r="A45" s="178" t="s">
        <v>709</v>
      </c>
      <c r="B45" s="167" t="s">
        <v>810</v>
      </c>
      <c r="C45" s="220"/>
      <c r="D45" s="220"/>
      <c r="E45" s="221" t="s">
        <v>508</v>
      </c>
      <c r="F45" s="222">
        <v>50</v>
      </c>
      <c r="G45" s="215">
        <f>SUM('BPU SSI FINSECURE LOT 2'!K45)</f>
        <v>0</v>
      </c>
      <c r="H45" s="215">
        <f>SUM(F45*G45)</f>
        <v>0</v>
      </c>
      <c r="I45" s="227">
        <v>0.2</v>
      </c>
      <c r="J45" s="76">
        <f>H45*1.2</f>
        <v>0</v>
      </c>
      <c r="K45" s="206"/>
      <c r="L45" s="206"/>
    </row>
    <row r="46" spans="1:12" ht="21.5" thickBot="1">
      <c r="A46" s="178" t="s">
        <v>710</v>
      </c>
      <c r="B46" s="167" t="s">
        <v>830</v>
      </c>
      <c r="C46" s="223"/>
      <c r="D46" s="223"/>
      <c r="E46" s="224" t="s">
        <v>508</v>
      </c>
      <c r="F46" s="225">
        <v>2</v>
      </c>
      <c r="G46" s="226">
        <f>SUM('BPU SSI FINSECURE LOT 2'!K46)</f>
        <v>0</v>
      </c>
      <c r="H46" s="226">
        <f>SUM(F46*G46)</f>
        <v>0</v>
      </c>
      <c r="I46" s="229">
        <v>0.2</v>
      </c>
      <c r="J46" s="80">
        <f>H46*1.2</f>
        <v>0</v>
      </c>
      <c r="K46" s="206"/>
      <c r="L46" s="206"/>
    </row>
    <row r="47" spans="1:12" ht="19" thickBot="1">
      <c r="A47" s="241"/>
      <c r="B47" s="398" t="str">
        <f>CONCATENATE("Sous total ",B36," :")</f>
        <v>Sous total Prestations au DQE :</v>
      </c>
      <c r="C47" s="399"/>
      <c r="D47" s="400"/>
      <c r="E47" s="401"/>
      <c r="F47" s="401"/>
      <c r="G47" s="401"/>
      <c r="H47" s="240">
        <f>SUM(H38:H46)</f>
        <v>0</v>
      </c>
      <c r="I47" s="77"/>
      <c r="J47" s="77">
        <f>SUM(J38:J46)</f>
        <v>0</v>
      </c>
      <c r="K47" s="7"/>
      <c r="L47" s="7"/>
    </row>
    <row r="48" spans="1:12" ht="21.5" thickBot="1">
      <c r="A48" s="241"/>
      <c r="B48" s="402" t="s">
        <v>513</v>
      </c>
      <c r="C48" s="403"/>
      <c r="D48" s="404"/>
      <c r="E48" s="405"/>
      <c r="F48" s="405"/>
      <c r="G48" s="405"/>
      <c r="H48" s="242">
        <f>SUM(H47,H33)</f>
        <v>0</v>
      </c>
      <c r="I48" s="48"/>
      <c r="J48" s="48">
        <f>SUM(J47,J33)</f>
        <v>0</v>
      </c>
      <c r="K48" s="7"/>
      <c r="L48" s="7"/>
    </row>
    <row r="49" spans="1:12">
      <c r="A49" s="1"/>
      <c r="B49" s="12"/>
      <c r="C49" s="12"/>
      <c r="D49" s="12"/>
      <c r="E49" s="7"/>
      <c r="F49" s="7"/>
      <c r="G49" s="7"/>
      <c r="H49" s="13"/>
      <c r="I49" s="13"/>
      <c r="J49" s="7"/>
      <c r="K49" s="7"/>
      <c r="L49" s="7"/>
    </row>
    <row r="50" spans="1:12">
      <c r="A50" s="1"/>
      <c r="B50" s="12"/>
      <c r="C50" s="12"/>
      <c r="D50" s="12"/>
      <c r="E50" s="7"/>
      <c r="F50" s="7"/>
      <c r="G50" s="7"/>
      <c r="H50" s="13"/>
      <c r="I50" s="13"/>
      <c r="J50" s="7"/>
      <c r="K50" s="7"/>
      <c r="L50" s="7"/>
    </row>
    <row r="51" spans="1:12">
      <c r="A51" s="1"/>
      <c r="B51" s="12"/>
      <c r="C51" s="12"/>
      <c r="D51" s="12"/>
      <c r="E51" s="7"/>
      <c r="F51" s="7"/>
      <c r="G51" s="7"/>
      <c r="H51" s="13"/>
      <c r="I51" s="13"/>
      <c r="J51" s="7"/>
      <c r="K51" s="7"/>
      <c r="L51" s="7"/>
    </row>
    <row r="52" spans="1:12">
      <c r="A52" s="1"/>
      <c r="B52" s="12"/>
      <c r="C52" s="12"/>
      <c r="D52" s="12"/>
      <c r="E52" s="7"/>
      <c r="F52" s="7"/>
      <c r="G52" s="7"/>
      <c r="H52" s="13"/>
      <c r="I52" s="13"/>
      <c r="J52" s="7"/>
      <c r="K52" s="7"/>
      <c r="L52" s="7"/>
    </row>
  </sheetData>
  <mergeCells count="5">
    <mergeCell ref="A2:G2"/>
    <mergeCell ref="B47:G47"/>
    <mergeCell ref="B48:G48"/>
    <mergeCell ref="B33:G33"/>
    <mergeCell ref="A36:A37"/>
  </mergeCells>
  <pageMargins left="0.25" right="0.25" top="0.75" bottom="0.75" header="0.3" footer="0.3"/>
  <pageSetup paperSize="9" scale="3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G36"/>
  <sheetViews>
    <sheetView view="pageBreakPreview" topLeftCell="A19" zoomScale="115" zoomScaleNormal="80" zoomScaleSheetLayoutView="115" workbookViewId="0">
      <selection activeCell="C27" sqref="C27:C28"/>
    </sheetView>
  </sheetViews>
  <sheetFormatPr baseColWidth="10" defaultColWidth="11.453125" defaultRowHeight="14.5"/>
  <cols>
    <col min="1" max="1" width="14.26953125" style="7" customWidth="1"/>
    <col min="2" max="2" width="18.7265625" style="7" customWidth="1"/>
    <col min="3" max="3" width="20.7265625" style="59" customWidth="1"/>
    <col min="4" max="4" width="17.1796875" style="7" customWidth="1"/>
    <col min="5" max="5" width="14.7265625" style="7" customWidth="1"/>
    <col min="6" max="6" width="15.453125" style="7" customWidth="1"/>
    <col min="7" max="7" width="27.1796875" style="7" customWidth="1"/>
    <col min="8" max="16384" width="11.453125" style="7"/>
  </cols>
  <sheetData>
    <row r="1" spans="1:7" ht="27" customHeight="1" thickBot="1">
      <c r="A1" s="415" t="s">
        <v>836</v>
      </c>
      <c r="B1" s="416"/>
      <c r="C1" s="416"/>
      <c r="D1" s="416"/>
      <c r="E1" s="416"/>
      <c r="F1" s="417"/>
      <c r="G1" s="418"/>
    </row>
    <row r="2" spans="1:7" ht="18">
      <c r="A2" s="419"/>
      <c r="B2" s="420"/>
      <c r="C2" s="420"/>
      <c r="D2" s="420"/>
      <c r="E2" s="420"/>
      <c r="F2" s="253"/>
      <c r="G2" s="253"/>
    </row>
    <row r="3" spans="1:7" ht="35.15" customHeight="1">
      <c r="A3" s="248"/>
      <c r="B3" s="255"/>
      <c r="C3" s="248" t="s">
        <v>831</v>
      </c>
      <c r="D3" s="255" t="s">
        <v>843</v>
      </c>
      <c r="E3" s="253"/>
      <c r="F3" s="253"/>
      <c r="G3" s="253"/>
    </row>
    <row r="4" spans="1:7" ht="18">
      <c r="A4" s="248"/>
      <c r="B4" s="255"/>
      <c r="C4" s="248" t="s">
        <v>837</v>
      </c>
      <c r="D4" s="255" t="s">
        <v>832</v>
      </c>
      <c r="E4" s="249"/>
      <c r="F4" s="253"/>
      <c r="G4" s="253"/>
    </row>
    <row r="5" spans="1:7" ht="18">
      <c r="A5" s="248"/>
      <c r="B5" s="255"/>
      <c r="C5" s="248" t="s">
        <v>833</v>
      </c>
      <c r="D5" s="421"/>
      <c r="E5" s="422"/>
      <c r="F5" s="253"/>
      <c r="G5" s="253"/>
    </row>
    <row r="6" spans="1:7" s="253" customFormat="1" ht="18">
      <c r="A6" s="248"/>
      <c r="B6" s="255"/>
      <c r="C6" s="248" t="s">
        <v>834</v>
      </c>
      <c r="D6" s="421"/>
      <c r="E6" s="422"/>
      <c r="F6" s="254"/>
      <c r="G6" s="254"/>
    </row>
    <row r="7" spans="1:7" s="253" customFormat="1" ht="15.5">
      <c r="A7" s="250"/>
      <c r="B7" s="250"/>
      <c r="C7" s="250"/>
      <c r="D7" s="251"/>
      <c r="E7" s="247"/>
    </row>
    <row r="8" spans="1:7" s="253" customFormat="1" ht="18">
      <c r="A8" s="423" t="s">
        <v>835</v>
      </c>
      <c r="B8" s="423"/>
      <c r="C8" s="423"/>
      <c r="D8" s="423"/>
      <c r="E8" s="423"/>
      <c r="F8" s="424"/>
      <c r="G8" s="424"/>
    </row>
    <row r="9" spans="1:7" ht="15">
      <c r="A9" s="8"/>
      <c r="B9" s="253"/>
      <c r="C9" s="253"/>
      <c r="D9" s="253"/>
      <c r="E9" s="253"/>
      <c r="F9" s="253"/>
      <c r="G9" s="253"/>
    </row>
    <row r="10" spans="1:7" ht="18">
      <c r="A10" s="396" t="s">
        <v>794</v>
      </c>
      <c r="B10" s="396"/>
      <c r="C10" s="396"/>
      <c r="D10" s="396"/>
      <c r="E10" s="396"/>
      <c r="F10" s="253"/>
      <c r="G10" s="253"/>
    </row>
    <row r="11" spans="1:7" ht="15">
      <c r="A11" s="8"/>
      <c r="B11" s="253"/>
      <c r="C11" s="253"/>
      <c r="D11" s="253"/>
      <c r="E11" s="253"/>
      <c r="F11" s="253"/>
      <c r="G11" s="253"/>
    </row>
    <row r="12" spans="1:7" ht="75" customHeight="1">
      <c r="A12" s="412" t="s">
        <v>796</v>
      </c>
      <c r="B12" s="412"/>
      <c r="C12" s="412"/>
      <c r="D12" s="412"/>
      <c r="E12" s="412"/>
      <c r="F12" s="412"/>
      <c r="G12" s="397"/>
    </row>
    <row r="13" spans="1:7" ht="15">
      <c r="A13" s="8"/>
    </row>
    <row r="14" spans="1:7" ht="50.15" customHeight="1" thickBot="1">
      <c r="A14" s="413" t="s">
        <v>826</v>
      </c>
      <c r="B14" s="414"/>
      <c r="C14" s="414"/>
      <c r="D14" s="414"/>
      <c r="E14" s="414"/>
      <c r="F14" s="397"/>
      <c r="G14" s="397"/>
    </row>
    <row r="15" spans="1:7" ht="30.5" thickBot="1">
      <c r="A15" s="25" t="s">
        <v>0</v>
      </c>
      <c r="B15" s="10" t="s">
        <v>2</v>
      </c>
      <c r="C15" s="10" t="s">
        <v>560</v>
      </c>
      <c r="D15" s="10" t="s">
        <v>3</v>
      </c>
      <c r="E15" s="10" t="s">
        <v>4</v>
      </c>
      <c r="F15" s="11" t="s">
        <v>5</v>
      </c>
    </row>
    <row r="16" spans="1:7" ht="100" customHeight="1" thickBot="1">
      <c r="A16" s="27" t="s">
        <v>6</v>
      </c>
      <c r="B16" s="28" t="s">
        <v>558</v>
      </c>
      <c r="C16" s="28" t="s">
        <v>795</v>
      </c>
      <c r="D16" s="272"/>
      <c r="E16" s="29">
        <f>0.2*D16</f>
        <v>0</v>
      </c>
      <c r="F16" s="30">
        <f>D16+E16</f>
        <v>0</v>
      </c>
      <c r="G16" s="60"/>
    </row>
    <row r="17" spans="1:7" ht="82.5" customHeight="1" thickBot="1">
      <c r="A17" s="31" t="s">
        <v>7</v>
      </c>
      <c r="B17" s="26" t="s">
        <v>559</v>
      </c>
      <c r="C17" s="28" t="s">
        <v>795</v>
      </c>
      <c r="D17" s="274"/>
      <c r="E17" s="29">
        <f t="shared" ref="E17:E18" si="0">0.2*D17</f>
        <v>0</v>
      </c>
      <c r="F17" s="30">
        <f t="shared" ref="F17:F18" si="1">D17+E17</f>
        <v>0</v>
      </c>
    </row>
    <row r="18" spans="1:7" s="51" customFormat="1" ht="75.75" customHeight="1" thickBot="1">
      <c r="A18" s="64" t="s">
        <v>570</v>
      </c>
      <c r="B18" s="65" t="s">
        <v>563</v>
      </c>
      <c r="C18" s="65" t="s">
        <v>561</v>
      </c>
      <c r="D18" s="272"/>
      <c r="E18" s="29">
        <f t="shared" si="0"/>
        <v>0</v>
      </c>
      <c r="F18" s="30">
        <f t="shared" si="1"/>
        <v>0</v>
      </c>
    </row>
    <row r="19" spans="1:7" ht="15.5">
      <c r="A19" s="9"/>
    </row>
    <row r="20" spans="1:7" ht="18">
      <c r="A20" s="2" t="s">
        <v>8</v>
      </c>
    </row>
    <row r="21" spans="1:7" ht="15.5">
      <c r="A21" s="9"/>
    </row>
    <row r="22" spans="1:7" s="12" customFormat="1" ht="45" customHeight="1">
      <c r="A22" s="412" t="s">
        <v>842</v>
      </c>
      <c r="B22" s="412"/>
      <c r="C22" s="412"/>
      <c r="D22" s="412"/>
      <c r="E22" s="412"/>
      <c r="F22" s="412"/>
      <c r="G22" s="397"/>
    </row>
    <row r="23" spans="1:7">
      <c r="A23" s="397"/>
      <c r="B23" s="397"/>
      <c r="C23" s="397"/>
      <c r="D23" s="397"/>
      <c r="E23" s="397"/>
      <c r="F23" s="397"/>
      <c r="G23" s="397"/>
    </row>
    <row r="24" spans="1:7" ht="64.5" customHeight="1">
      <c r="A24" s="397"/>
      <c r="B24" s="397"/>
      <c r="C24" s="397"/>
      <c r="D24" s="397"/>
      <c r="E24" s="397"/>
      <c r="F24" s="397"/>
      <c r="G24" s="397"/>
    </row>
    <row r="25" spans="1:7" s="195" customFormat="1" ht="15.5" thickBot="1">
      <c r="A25" s="196"/>
    </row>
    <row r="26" spans="1:7" ht="15.5" thickBot="1">
      <c r="A26" s="25" t="s">
        <v>0</v>
      </c>
      <c r="B26" s="61" t="s">
        <v>571</v>
      </c>
      <c r="C26" s="11" t="s">
        <v>9</v>
      </c>
      <c r="D26" s="11" t="s">
        <v>10</v>
      </c>
    </row>
    <row r="27" spans="1:7" ht="75">
      <c r="A27" s="197" t="s">
        <v>572</v>
      </c>
      <c r="B27" s="28" t="s">
        <v>828</v>
      </c>
      <c r="C27" s="272"/>
      <c r="D27" s="30">
        <f>C27*1.2</f>
        <v>0</v>
      </c>
    </row>
    <row r="28" spans="1:7" ht="90.5" thickBot="1">
      <c r="A28" s="198" t="s">
        <v>573</v>
      </c>
      <c r="B28" s="199" t="s">
        <v>827</v>
      </c>
      <c r="C28" s="274"/>
      <c r="D28" s="200">
        <f>C28*1.2</f>
        <v>0</v>
      </c>
    </row>
    <row r="30" spans="1:7" ht="18">
      <c r="A30" s="2" t="s">
        <v>13</v>
      </c>
    </row>
    <row r="31" spans="1:7" ht="15.5">
      <c r="A31" s="9"/>
    </row>
    <row r="32" spans="1:7" ht="90" customHeight="1">
      <c r="A32" s="411" t="s">
        <v>793</v>
      </c>
      <c r="B32" s="397"/>
      <c r="C32" s="397"/>
      <c r="D32" s="397"/>
      <c r="E32" s="397"/>
      <c r="F32" s="397"/>
      <c r="G32" s="397"/>
    </row>
    <row r="33" spans="1:3" ht="15.5">
      <c r="A33" s="9"/>
    </row>
    <row r="34" spans="1:3" ht="15.5" thickBot="1">
      <c r="A34" s="3" t="s">
        <v>11</v>
      </c>
    </row>
    <row r="35" spans="1:3" ht="31" thickTop="1" thickBot="1">
      <c r="A35" s="5" t="s">
        <v>12</v>
      </c>
      <c r="B35" s="299"/>
      <c r="C35" s="67"/>
    </row>
    <row r="36" spans="1:3" ht="21">
      <c r="A36" s="14" t="s">
        <v>20</v>
      </c>
    </row>
  </sheetData>
  <mergeCells count="10">
    <mergeCell ref="A32:G32"/>
    <mergeCell ref="A22:G24"/>
    <mergeCell ref="A12:G12"/>
    <mergeCell ref="A14:G14"/>
    <mergeCell ref="A1:G1"/>
    <mergeCell ref="A10:E10"/>
    <mergeCell ref="A2:E2"/>
    <mergeCell ref="D5:E5"/>
    <mergeCell ref="D6:E6"/>
    <mergeCell ref="A8:G8"/>
  </mergeCells>
  <conditionalFormatting sqref="A7:E7">
    <cfRule type="containsText" dxfId="32" priority="8" stopIfTrue="1" operator="containsText" text="PAS DE DAI">
      <formula>NOT(ISERROR(SEARCH("PAS DE DAI",A7)))</formula>
    </cfRule>
  </conditionalFormatting>
  <conditionalFormatting sqref="A2:A6 A8">
    <cfRule type="containsText" dxfId="31" priority="7" stopIfTrue="1" operator="containsText" text="PAS DE DAI">
      <formula>NOT(ISERROR(SEARCH("PAS DE DAI",A2)))</formula>
    </cfRule>
  </conditionalFormatting>
  <conditionalFormatting sqref="A1">
    <cfRule type="containsText" dxfId="30" priority="6" stopIfTrue="1" operator="containsText" text="PAS DE DAI">
      <formula>NOT(ISERROR(SEARCH("PAS DE DAI",A1)))</formula>
    </cfRule>
  </conditionalFormatting>
  <conditionalFormatting sqref="C3">
    <cfRule type="containsText" dxfId="29" priority="5" stopIfTrue="1" operator="containsText" text="PAS DE DAI">
      <formula>NOT(ISERROR(SEARCH("PAS DE DAI",C3)))</formula>
    </cfRule>
  </conditionalFormatting>
  <conditionalFormatting sqref="C4">
    <cfRule type="containsText" dxfId="28" priority="4" stopIfTrue="1" operator="containsText" text="PAS DE DAI">
      <formula>NOT(ISERROR(SEARCH("PAS DE DAI",C4)))</formula>
    </cfRule>
  </conditionalFormatting>
  <conditionalFormatting sqref="D6">
    <cfRule type="containsText" dxfId="27" priority="3" stopIfTrue="1" operator="containsText" text="PAS DE DAI">
      <formula>NOT(ISERROR(SEARCH("PAS DE DAI",D6)))</formula>
    </cfRule>
  </conditionalFormatting>
  <conditionalFormatting sqref="D5">
    <cfRule type="containsText" dxfId="26" priority="2" stopIfTrue="1" operator="containsText" text="PAS DE DAI">
      <formula>NOT(ISERROR(SEARCH("PAS DE DAI",D5)))</formula>
    </cfRule>
  </conditionalFormatting>
  <conditionalFormatting sqref="C5:C6">
    <cfRule type="containsText" dxfId="25" priority="1" stopIfTrue="1" operator="containsText" text="PAS DE DAI">
      <formula>NOT(ISERROR(SEARCH("PAS DE DAI",C5)))</formula>
    </cfRule>
  </conditionalFormatting>
  <printOptions horizontalCentered="1" verticalCentered="1"/>
  <pageMargins left="0.25" right="0.25" top="0.75" bottom="0.75" header="0.3" footer="0.3"/>
  <pageSetup paperSize="9" scale="70" fitToHeight="0" orientation="portrait" r:id="rId1"/>
  <headerFooter>
    <oddHeader>&amp;C&amp;F</oddHeader>
    <oddFooter>&amp;C&amp;A&amp;R&amp;P/&amp;N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workbookViewId="0">
      <selection activeCell="B46" sqref="B46"/>
    </sheetView>
  </sheetViews>
  <sheetFormatPr baseColWidth="10" defaultRowHeight="14.5"/>
  <cols>
    <col min="1" max="1" width="15.81640625" customWidth="1"/>
    <col min="2" max="2" width="76.453125" bestFit="1" customWidth="1"/>
    <col min="5" max="5" width="14.453125" customWidth="1"/>
    <col min="7" max="7" width="21.1796875" customWidth="1"/>
  </cols>
  <sheetData>
    <row r="1" spans="1:9" ht="46">
      <c r="A1" s="43" t="s">
        <v>498</v>
      </c>
      <c r="B1" s="270"/>
      <c r="C1" s="267"/>
      <c r="D1" s="267"/>
      <c r="E1" s="13"/>
      <c r="F1" s="13"/>
      <c r="G1" s="267"/>
      <c r="H1" s="267"/>
      <c r="I1" s="267"/>
    </row>
    <row r="2" spans="1:9" ht="18">
      <c r="A2" s="396" t="s">
        <v>939</v>
      </c>
      <c r="B2" s="425"/>
      <c r="C2" s="425"/>
      <c r="D2" s="425"/>
      <c r="E2" s="425"/>
      <c r="F2" s="425"/>
      <c r="G2" s="425"/>
      <c r="H2" s="425"/>
      <c r="I2" s="425"/>
    </row>
    <row r="3" spans="1:9" ht="18">
      <c r="A3" s="266"/>
      <c r="B3" s="270"/>
      <c r="C3" s="268"/>
      <c r="D3" s="268"/>
      <c r="E3" s="4"/>
      <c r="F3" s="331"/>
      <c r="G3" s="267"/>
      <c r="H3" s="267"/>
      <c r="I3" s="267"/>
    </row>
    <row r="4" spans="1:9" ht="15" thickBot="1">
      <c r="A4" s="268"/>
      <c r="B4" s="270"/>
      <c r="C4" s="267"/>
      <c r="D4" s="267"/>
      <c r="E4" s="13"/>
      <c r="F4" s="13"/>
      <c r="G4" s="267"/>
      <c r="H4" s="267"/>
      <c r="I4" s="267"/>
    </row>
    <row r="5" spans="1:9" ht="52.5" thickBot="1">
      <c r="A5" s="330" t="s">
        <v>938</v>
      </c>
      <c r="B5" s="329" t="s">
        <v>500</v>
      </c>
      <c r="C5" s="72" t="s">
        <v>506</v>
      </c>
      <c r="D5" s="72" t="s">
        <v>569</v>
      </c>
      <c r="E5" s="73" t="s">
        <v>507</v>
      </c>
      <c r="F5" s="73" t="s">
        <v>482</v>
      </c>
      <c r="G5" s="74" t="s">
        <v>5</v>
      </c>
      <c r="H5" s="267"/>
      <c r="I5" s="267"/>
    </row>
    <row r="6" spans="1:9" ht="21.5" thickBot="1">
      <c r="A6" s="328" t="s">
        <v>937</v>
      </c>
      <c r="B6" s="322" t="s">
        <v>936</v>
      </c>
      <c r="C6" s="327">
        <v>600</v>
      </c>
      <c r="D6" s="326">
        <f>SUM(Cablage!J16)</f>
        <v>0</v>
      </c>
      <c r="E6" s="325">
        <f t="shared" ref="E6:E52" si="0">SUM(C6*D6)</f>
        <v>0</v>
      </c>
      <c r="F6" s="324">
        <v>0.2</v>
      </c>
      <c r="G6" s="75">
        <f t="shared" ref="G6:G52" si="1">E6*1.2</f>
        <v>0</v>
      </c>
      <c r="H6" s="267"/>
      <c r="I6" s="267"/>
    </row>
    <row r="7" spans="1:9" ht="21.5" thickBot="1">
      <c r="A7" s="323" t="s">
        <v>935</v>
      </c>
      <c r="B7" s="322" t="s">
        <v>934</v>
      </c>
      <c r="C7" s="321">
        <v>1200</v>
      </c>
      <c r="D7" s="320">
        <f>SUM(Cablage!J17)</f>
        <v>0</v>
      </c>
      <c r="E7" s="319">
        <f t="shared" si="0"/>
        <v>0</v>
      </c>
      <c r="F7" s="318">
        <v>0.2</v>
      </c>
      <c r="G7" s="76">
        <f t="shared" si="1"/>
        <v>0</v>
      </c>
      <c r="H7" s="267"/>
      <c r="I7" s="267"/>
    </row>
    <row r="8" spans="1:9" ht="21.5" thickBot="1">
      <c r="A8" s="323" t="s">
        <v>933</v>
      </c>
      <c r="B8" s="322" t="s">
        <v>932</v>
      </c>
      <c r="C8" s="321">
        <v>500</v>
      </c>
      <c r="D8" s="320">
        <f>SUM(Cablage!J20)</f>
        <v>0</v>
      </c>
      <c r="E8" s="319">
        <f t="shared" si="0"/>
        <v>0</v>
      </c>
      <c r="F8" s="318">
        <v>0.2</v>
      </c>
      <c r="G8" s="76">
        <f t="shared" si="1"/>
        <v>0</v>
      </c>
      <c r="H8" s="267"/>
      <c r="I8" s="267"/>
    </row>
    <row r="9" spans="1:9" ht="21.5" thickBot="1">
      <c r="A9" s="323" t="s">
        <v>931</v>
      </c>
      <c r="B9" s="322" t="s">
        <v>930</v>
      </c>
      <c r="C9" s="321">
        <v>100</v>
      </c>
      <c r="D9" s="320">
        <f>SUM(Cablage!J21)</f>
        <v>0</v>
      </c>
      <c r="E9" s="319">
        <f t="shared" si="0"/>
        <v>0</v>
      </c>
      <c r="F9" s="318">
        <v>0.2</v>
      </c>
      <c r="G9" s="76">
        <f t="shared" si="1"/>
        <v>0</v>
      </c>
      <c r="H9" s="267"/>
      <c r="I9" s="267"/>
    </row>
    <row r="10" spans="1:9" ht="21.5" thickBot="1">
      <c r="A10" s="323" t="s">
        <v>929</v>
      </c>
      <c r="B10" s="322" t="s">
        <v>928</v>
      </c>
      <c r="C10" s="321">
        <v>300</v>
      </c>
      <c r="D10" s="320">
        <f>SUM(Cablage!J29)</f>
        <v>0</v>
      </c>
      <c r="E10" s="319">
        <f t="shared" si="0"/>
        <v>0</v>
      </c>
      <c r="F10" s="318">
        <v>0.2</v>
      </c>
      <c r="G10" s="76">
        <f t="shared" si="1"/>
        <v>0</v>
      </c>
      <c r="H10" s="267"/>
      <c r="I10" s="267"/>
    </row>
    <row r="11" spans="1:9" ht="21.5" thickBot="1">
      <c r="A11" s="323" t="s">
        <v>927</v>
      </c>
      <c r="B11" s="322" t="s">
        <v>516</v>
      </c>
      <c r="C11" s="321">
        <v>500</v>
      </c>
      <c r="D11" s="320">
        <f>SUM(Cablage!J37)</f>
        <v>0</v>
      </c>
      <c r="E11" s="319">
        <f t="shared" si="0"/>
        <v>0</v>
      </c>
      <c r="F11" s="318">
        <v>0.2</v>
      </c>
      <c r="G11" s="76">
        <f t="shared" si="1"/>
        <v>0</v>
      </c>
      <c r="H11" s="267"/>
      <c r="I11" s="267"/>
    </row>
    <row r="12" spans="1:9" ht="21.5" thickBot="1">
      <c r="A12" s="323" t="s">
        <v>926</v>
      </c>
      <c r="B12" s="322" t="s">
        <v>517</v>
      </c>
      <c r="C12" s="321">
        <v>200</v>
      </c>
      <c r="D12" s="320">
        <f>SUM(Cablage!J38)</f>
        <v>0</v>
      </c>
      <c r="E12" s="319">
        <f t="shared" si="0"/>
        <v>0</v>
      </c>
      <c r="F12" s="318">
        <v>0.2</v>
      </c>
      <c r="G12" s="76">
        <f t="shared" si="1"/>
        <v>0</v>
      </c>
      <c r="H12" s="267"/>
      <c r="I12" s="267"/>
    </row>
    <row r="13" spans="1:9" ht="21.5" thickBot="1">
      <c r="A13" s="323" t="s">
        <v>925</v>
      </c>
      <c r="B13" s="322" t="s">
        <v>518</v>
      </c>
      <c r="C13" s="321">
        <v>300</v>
      </c>
      <c r="D13" s="320">
        <f>SUM(Cablage!J39)</f>
        <v>0</v>
      </c>
      <c r="E13" s="319">
        <f t="shared" si="0"/>
        <v>0</v>
      </c>
      <c r="F13" s="318">
        <v>0.2</v>
      </c>
      <c r="G13" s="76">
        <f t="shared" si="1"/>
        <v>0</v>
      </c>
      <c r="H13" s="267"/>
      <c r="I13" s="267"/>
    </row>
    <row r="14" spans="1:9" ht="21.5" thickBot="1">
      <c r="A14" s="323" t="s">
        <v>924</v>
      </c>
      <c r="B14" s="322" t="s">
        <v>523</v>
      </c>
      <c r="C14" s="321">
        <v>800</v>
      </c>
      <c r="D14" s="320">
        <f>SUM(Cablage!J64)</f>
        <v>0</v>
      </c>
      <c r="E14" s="319">
        <f t="shared" si="0"/>
        <v>0</v>
      </c>
      <c r="F14" s="318">
        <v>0.2</v>
      </c>
      <c r="G14" s="76">
        <f t="shared" si="1"/>
        <v>0</v>
      </c>
      <c r="H14" s="267"/>
      <c r="I14" s="267"/>
    </row>
    <row r="15" spans="1:9" ht="21.5" thickBot="1">
      <c r="A15" s="323" t="s">
        <v>923</v>
      </c>
      <c r="B15" s="322" t="s">
        <v>394</v>
      </c>
      <c r="C15" s="321">
        <v>500</v>
      </c>
      <c r="D15" s="320">
        <f>SUM(Cablage!J65)</f>
        <v>0</v>
      </c>
      <c r="E15" s="319">
        <f t="shared" si="0"/>
        <v>0</v>
      </c>
      <c r="F15" s="318">
        <v>0.2</v>
      </c>
      <c r="G15" s="76">
        <f t="shared" si="1"/>
        <v>0</v>
      </c>
      <c r="H15" s="267"/>
      <c r="I15" s="267"/>
    </row>
    <row r="16" spans="1:9" ht="21.5" thickBot="1">
      <c r="A16" s="323" t="s">
        <v>922</v>
      </c>
      <c r="B16" s="322" t="s">
        <v>758</v>
      </c>
      <c r="C16" s="321">
        <v>600</v>
      </c>
      <c r="D16" s="320">
        <f>SUM(Cablage!J68)</f>
        <v>0</v>
      </c>
      <c r="E16" s="319">
        <f t="shared" si="0"/>
        <v>0</v>
      </c>
      <c r="F16" s="318">
        <v>0.2</v>
      </c>
      <c r="G16" s="76">
        <f t="shared" si="1"/>
        <v>0</v>
      </c>
      <c r="H16" s="267"/>
      <c r="I16" s="267"/>
    </row>
    <row r="17" spans="1:9" ht="21.5" thickBot="1">
      <c r="A17" s="323" t="s">
        <v>921</v>
      </c>
      <c r="B17" s="322" t="s">
        <v>759</v>
      </c>
      <c r="C17" s="321">
        <v>400</v>
      </c>
      <c r="D17" s="320">
        <f>SUM(Cablage!J69)</f>
        <v>0</v>
      </c>
      <c r="E17" s="319">
        <f t="shared" si="0"/>
        <v>0</v>
      </c>
      <c r="F17" s="318">
        <v>0.2</v>
      </c>
      <c r="G17" s="76">
        <f t="shared" si="1"/>
        <v>0</v>
      </c>
      <c r="H17" s="267"/>
      <c r="I17" s="267"/>
    </row>
    <row r="18" spans="1:9" ht="21.5" thickBot="1">
      <c r="A18" s="323" t="s">
        <v>920</v>
      </c>
      <c r="B18" s="322" t="s">
        <v>406</v>
      </c>
      <c r="C18" s="321">
        <v>20</v>
      </c>
      <c r="D18" s="320">
        <f>SUM(Cablage!J94)</f>
        <v>0</v>
      </c>
      <c r="E18" s="319">
        <f t="shared" si="0"/>
        <v>0</v>
      </c>
      <c r="F18" s="318">
        <v>0.2</v>
      </c>
      <c r="G18" s="76">
        <f t="shared" si="1"/>
        <v>0</v>
      </c>
      <c r="H18" s="267"/>
      <c r="I18" s="267"/>
    </row>
    <row r="19" spans="1:9" ht="21.5" thickBot="1">
      <c r="A19" s="323" t="s">
        <v>919</v>
      </c>
      <c r="B19" s="322" t="s">
        <v>918</v>
      </c>
      <c r="C19" s="321">
        <v>50</v>
      </c>
      <c r="D19" s="320">
        <f>SUM(Cablage!J102)</f>
        <v>0</v>
      </c>
      <c r="E19" s="319">
        <f t="shared" si="0"/>
        <v>0</v>
      </c>
      <c r="F19" s="318">
        <v>0.2</v>
      </c>
      <c r="G19" s="76">
        <f t="shared" si="1"/>
        <v>0</v>
      </c>
      <c r="H19" s="267"/>
      <c r="I19" s="267"/>
    </row>
    <row r="20" spans="1:9" ht="21.5" thickBot="1">
      <c r="A20" s="323" t="s">
        <v>917</v>
      </c>
      <c r="B20" s="322" t="s">
        <v>916</v>
      </c>
      <c r="C20" s="321">
        <v>40</v>
      </c>
      <c r="D20" s="320">
        <f>SUM(Cablage!J103)</f>
        <v>0</v>
      </c>
      <c r="E20" s="319">
        <f t="shared" si="0"/>
        <v>0</v>
      </c>
      <c r="F20" s="318">
        <v>0.2</v>
      </c>
      <c r="G20" s="76">
        <f t="shared" si="1"/>
        <v>0</v>
      </c>
      <c r="H20" s="267"/>
      <c r="I20" s="267"/>
    </row>
    <row r="21" spans="1:9" ht="21.5" thickBot="1">
      <c r="A21" s="323" t="s">
        <v>915</v>
      </c>
      <c r="B21" s="322" t="s">
        <v>914</v>
      </c>
      <c r="C21" s="321">
        <v>50</v>
      </c>
      <c r="D21" s="320">
        <f>SUM(Cablage!J104)</f>
        <v>0</v>
      </c>
      <c r="E21" s="319">
        <f t="shared" si="0"/>
        <v>0</v>
      </c>
      <c r="F21" s="318">
        <v>0.2</v>
      </c>
      <c r="G21" s="76">
        <f t="shared" si="1"/>
        <v>0</v>
      </c>
      <c r="H21" s="267"/>
      <c r="I21" s="267"/>
    </row>
    <row r="22" spans="1:9" ht="21.5" thickBot="1">
      <c r="A22" s="323" t="s">
        <v>913</v>
      </c>
      <c r="B22" s="322" t="s">
        <v>912</v>
      </c>
      <c r="C22" s="321">
        <v>40</v>
      </c>
      <c r="D22" s="320">
        <f>SUM(Cablage!J105)</f>
        <v>0</v>
      </c>
      <c r="E22" s="319">
        <f t="shared" si="0"/>
        <v>0</v>
      </c>
      <c r="F22" s="318">
        <v>0.2</v>
      </c>
      <c r="G22" s="76">
        <f t="shared" si="1"/>
        <v>0</v>
      </c>
      <c r="H22" s="267"/>
      <c r="I22" s="267"/>
    </row>
    <row r="23" spans="1:9" ht="21.5" thickBot="1">
      <c r="A23" s="323" t="s">
        <v>911</v>
      </c>
      <c r="B23" s="322" t="s">
        <v>774</v>
      </c>
      <c r="C23" s="321">
        <v>30</v>
      </c>
      <c r="D23" s="320">
        <f>SUM(Cablage!J115)</f>
        <v>0</v>
      </c>
      <c r="E23" s="319">
        <f t="shared" si="0"/>
        <v>0</v>
      </c>
      <c r="F23" s="318">
        <v>0.2</v>
      </c>
      <c r="G23" s="76">
        <f t="shared" si="1"/>
        <v>0</v>
      </c>
      <c r="H23" s="267"/>
      <c r="I23" s="267"/>
    </row>
    <row r="24" spans="1:9" ht="21.5" thickBot="1">
      <c r="A24" s="323" t="s">
        <v>910</v>
      </c>
      <c r="B24" s="322" t="s">
        <v>775</v>
      </c>
      <c r="C24" s="321">
        <v>60</v>
      </c>
      <c r="D24" s="320">
        <f>SUM(Cablage!J116)</f>
        <v>0</v>
      </c>
      <c r="E24" s="319">
        <f t="shared" si="0"/>
        <v>0</v>
      </c>
      <c r="F24" s="318">
        <v>0.2</v>
      </c>
      <c r="G24" s="76">
        <f t="shared" si="1"/>
        <v>0</v>
      </c>
      <c r="H24" s="267"/>
      <c r="I24" s="267"/>
    </row>
    <row r="25" spans="1:9" ht="21.5" thickBot="1">
      <c r="A25" s="323" t="s">
        <v>909</v>
      </c>
      <c r="B25" s="322" t="s">
        <v>908</v>
      </c>
      <c r="C25" s="321">
        <v>30</v>
      </c>
      <c r="D25" s="320">
        <f>SUM(Cablage!J117)</f>
        <v>0</v>
      </c>
      <c r="E25" s="319">
        <f t="shared" si="0"/>
        <v>0</v>
      </c>
      <c r="F25" s="318">
        <v>0.2</v>
      </c>
      <c r="G25" s="76">
        <f t="shared" si="1"/>
        <v>0</v>
      </c>
      <c r="H25" s="267"/>
      <c r="I25" s="267"/>
    </row>
    <row r="26" spans="1:9" ht="21.5" thickBot="1">
      <c r="A26" s="323" t="s">
        <v>907</v>
      </c>
      <c r="B26" s="322" t="s">
        <v>776</v>
      </c>
      <c r="C26" s="321">
        <v>50</v>
      </c>
      <c r="D26" s="320">
        <f>SUM(Cablage!J117)</f>
        <v>0</v>
      </c>
      <c r="E26" s="319">
        <f t="shared" si="0"/>
        <v>0</v>
      </c>
      <c r="F26" s="318">
        <v>0.2</v>
      </c>
      <c r="G26" s="76">
        <f t="shared" si="1"/>
        <v>0</v>
      </c>
      <c r="H26" s="267"/>
      <c r="I26" s="267"/>
    </row>
    <row r="27" spans="1:9" ht="21.5" thickBot="1">
      <c r="A27" s="323" t="s">
        <v>906</v>
      </c>
      <c r="B27" s="322" t="s">
        <v>777</v>
      </c>
      <c r="C27" s="321">
        <v>40</v>
      </c>
      <c r="D27" s="320">
        <f>SUM(Cablage!J119)</f>
        <v>0</v>
      </c>
      <c r="E27" s="319">
        <f t="shared" si="0"/>
        <v>0</v>
      </c>
      <c r="F27" s="318">
        <v>0.2</v>
      </c>
      <c r="G27" s="76">
        <f t="shared" si="1"/>
        <v>0</v>
      </c>
      <c r="H27" s="267"/>
      <c r="I27" s="267"/>
    </row>
    <row r="28" spans="1:9" ht="21.5" thickBot="1">
      <c r="A28" s="323" t="s">
        <v>905</v>
      </c>
      <c r="B28" s="322" t="s">
        <v>778</v>
      </c>
      <c r="C28" s="321">
        <v>50</v>
      </c>
      <c r="D28" s="320">
        <f>SUM(Cablage!J120)</f>
        <v>0</v>
      </c>
      <c r="E28" s="319">
        <f t="shared" si="0"/>
        <v>0</v>
      </c>
      <c r="F28" s="318">
        <v>0.2</v>
      </c>
      <c r="G28" s="76">
        <f t="shared" si="1"/>
        <v>0</v>
      </c>
      <c r="H28" s="267"/>
      <c r="I28" s="267"/>
    </row>
    <row r="29" spans="1:9" ht="21.5" thickBot="1">
      <c r="A29" s="323" t="s">
        <v>904</v>
      </c>
      <c r="B29" s="322" t="s">
        <v>779</v>
      </c>
      <c r="C29" s="321">
        <v>40</v>
      </c>
      <c r="D29" s="320">
        <f>SUM(Cablage!J121)</f>
        <v>0</v>
      </c>
      <c r="E29" s="319">
        <f t="shared" si="0"/>
        <v>0</v>
      </c>
      <c r="F29" s="318">
        <v>0.2</v>
      </c>
      <c r="G29" s="76">
        <f t="shared" si="1"/>
        <v>0</v>
      </c>
      <c r="H29" s="267"/>
      <c r="I29" s="267"/>
    </row>
    <row r="30" spans="1:9" ht="21.5" thickBot="1">
      <c r="A30" s="323" t="s">
        <v>903</v>
      </c>
      <c r="B30" s="322" t="s">
        <v>780</v>
      </c>
      <c r="C30" s="321">
        <v>30</v>
      </c>
      <c r="D30" s="320">
        <f>SUM(Cablage!J122)</f>
        <v>0</v>
      </c>
      <c r="E30" s="319">
        <f t="shared" si="0"/>
        <v>0</v>
      </c>
      <c r="F30" s="318">
        <v>0.2</v>
      </c>
      <c r="G30" s="76">
        <f t="shared" si="1"/>
        <v>0</v>
      </c>
      <c r="H30" s="267"/>
      <c r="I30" s="267"/>
    </row>
    <row r="31" spans="1:9" ht="21.5" thickBot="1">
      <c r="A31" s="323" t="s">
        <v>902</v>
      </c>
      <c r="B31" s="322" t="s">
        <v>781</v>
      </c>
      <c r="C31" s="321">
        <v>50</v>
      </c>
      <c r="D31" s="320">
        <f>SUM(Cablage!J123)</f>
        <v>0</v>
      </c>
      <c r="E31" s="319">
        <f t="shared" si="0"/>
        <v>0</v>
      </c>
      <c r="F31" s="318">
        <v>0.2</v>
      </c>
      <c r="G31" s="76">
        <f t="shared" si="1"/>
        <v>0</v>
      </c>
      <c r="H31" s="267"/>
      <c r="I31" s="267"/>
    </row>
    <row r="32" spans="1:9" ht="21.5" thickBot="1">
      <c r="A32" s="323" t="s">
        <v>901</v>
      </c>
      <c r="B32" s="322" t="s">
        <v>900</v>
      </c>
      <c r="C32" s="321">
        <v>20</v>
      </c>
      <c r="D32" s="320">
        <f>SUM(Cablage!J134)</f>
        <v>0</v>
      </c>
      <c r="E32" s="319">
        <f t="shared" si="0"/>
        <v>0</v>
      </c>
      <c r="F32" s="318">
        <v>0.2</v>
      </c>
      <c r="G32" s="76">
        <f t="shared" si="1"/>
        <v>0</v>
      </c>
      <c r="H32" s="267"/>
      <c r="I32" s="267"/>
    </row>
    <row r="33" spans="1:9" ht="21.5" thickBot="1">
      <c r="A33" s="323" t="s">
        <v>899</v>
      </c>
      <c r="B33" s="322" t="s">
        <v>898</v>
      </c>
      <c r="C33" s="321">
        <v>5</v>
      </c>
      <c r="D33" s="320">
        <f>SUM('Moyen levage'!J16)</f>
        <v>0</v>
      </c>
      <c r="E33" s="319">
        <f t="shared" si="0"/>
        <v>0</v>
      </c>
      <c r="F33" s="318">
        <v>0.2</v>
      </c>
      <c r="G33" s="76">
        <f t="shared" si="1"/>
        <v>0</v>
      </c>
      <c r="H33" s="267"/>
      <c r="I33" s="267"/>
    </row>
    <row r="34" spans="1:9" ht="21.5" thickBot="1">
      <c r="A34" s="323" t="s">
        <v>897</v>
      </c>
      <c r="B34" s="322" t="s">
        <v>896</v>
      </c>
      <c r="C34" s="321">
        <v>15</v>
      </c>
      <c r="D34" s="320">
        <f>SUM('Moyen levage'!J17)</f>
        <v>0</v>
      </c>
      <c r="E34" s="319">
        <f t="shared" si="0"/>
        <v>0</v>
      </c>
      <c r="F34" s="318">
        <v>0.2</v>
      </c>
      <c r="G34" s="76">
        <f t="shared" si="1"/>
        <v>0</v>
      </c>
      <c r="H34" s="267"/>
      <c r="I34" s="267"/>
    </row>
    <row r="35" spans="1:9" ht="21.5" thickBot="1">
      <c r="A35" s="323" t="s">
        <v>895</v>
      </c>
      <c r="B35" s="322" t="s">
        <v>894</v>
      </c>
      <c r="C35" s="321">
        <v>10</v>
      </c>
      <c r="D35" s="320">
        <f>SUM('Moyen levage'!J18)</f>
        <v>0</v>
      </c>
      <c r="E35" s="319">
        <f t="shared" si="0"/>
        <v>0</v>
      </c>
      <c r="F35" s="318">
        <v>0.2</v>
      </c>
      <c r="G35" s="76">
        <f t="shared" si="1"/>
        <v>0</v>
      </c>
      <c r="H35" s="267"/>
      <c r="I35" s="267"/>
    </row>
    <row r="36" spans="1:9" ht="21.5" thickBot="1">
      <c r="A36" s="323" t="s">
        <v>6</v>
      </c>
      <c r="B36" s="322" t="s">
        <v>893</v>
      </c>
      <c r="C36" s="321">
        <v>300</v>
      </c>
      <c r="D36" s="320">
        <f>SUM('BPU DF Tarif Horaire &amp; Coef.'!D16)</f>
        <v>0</v>
      </c>
      <c r="E36" s="319">
        <f t="shared" si="0"/>
        <v>0</v>
      </c>
      <c r="F36" s="318">
        <v>0.2</v>
      </c>
      <c r="G36" s="76">
        <f t="shared" si="1"/>
        <v>0</v>
      </c>
      <c r="H36" s="267"/>
      <c r="I36" s="267"/>
    </row>
    <row r="37" spans="1:9" ht="21.5" thickBot="1">
      <c r="A37" s="323" t="s">
        <v>7</v>
      </c>
      <c r="B37" s="322" t="s">
        <v>892</v>
      </c>
      <c r="C37" s="321">
        <v>150</v>
      </c>
      <c r="D37" s="320">
        <f>SUM('BPU DF Tarif Horaire &amp; Coef.'!D17)</f>
        <v>0</v>
      </c>
      <c r="E37" s="319">
        <f t="shared" si="0"/>
        <v>0</v>
      </c>
      <c r="F37" s="318">
        <v>0.2</v>
      </c>
      <c r="G37" s="76">
        <f t="shared" si="1"/>
        <v>0</v>
      </c>
      <c r="H37" s="267"/>
      <c r="I37" s="267"/>
    </row>
    <row r="38" spans="1:9" ht="21.5" thickBot="1">
      <c r="A38" s="323" t="s">
        <v>572</v>
      </c>
      <c r="B38" s="322" t="s">
        <v>891</v>
      </c>
      <c r="C38" s="321">
        <v>400</v>
      </c>
      <c r="D38" s="320">
        <f>SUM('BPU DF Tarif Horaire &amp; Coef.'!C27)</f>
        <v>0</v>
      </c>
      <c r="E38" s="319">
        <f t="shared" si="0"/>
        <v>0</v>
      </c>
      <c r="F38" s="318">
        <v>0.2</v>
      </c>
      <c r="G38" s="76">
        <f t="shared" si="1"/>
        <v>0</v>
      </c>
      <c r="H38" s="267"/>
      <c r="I38" s="267"/>
    </row>
    <row r="39" spans="1:9" ht="21.5" thickBot="1">
      <c r="A39" s="323" t="s">
        <v>573</v>
      </c>
      <c r="B39" s="322" t="s">
        <v>890</v>
      </c>
      <c r="C39" s="321">
        <v>10</v>
      </c>
      <c r="D39" s="320">
        <f>SUM('BPU DF Tarif Horaire &amp; Coef.'!C28)</f>
        <v>0</v>
      </c>
      <c r="E39" s="319">
        <f t="shared" si="0"/>
        <v>0</v>
      </c>
      <c r="F39" s="318">
        <v>0.2</v>
      </c>
      <c r="G39" s="76">
        <f t="shared" si="1"/>
        <v>0</v>
      </c>
      <c r="H39" s="267"/>
      <c r="I39" s="267"/>
    </row>
    <row r="40" spans="1:9" ht="21.5" thickBot="1">
      <c r="A40" s="323" t="s">
        <v>889</v>
      </c>
      <c r="B40" s="322" t="s">
        <v>888</v>
      </c>
      <c r="C40" s="321">
        <v>200</v>
      </c>
      <c r="D40" s="320">
        <f>SUM('BPU DF Tarif Horaire &amp; Coef.'!D33)</f>
        <v>0</v>
      </c>
      <c r="E40" s="319">
        <f t="shared" si="0"/>
        <v>0</v>
      </c>
      <c r="F40" s="318">
        <v>0.2</v>
      </c>
      <c r="G40" s="76">
        <f t="shared" si="1"/>
        <v>0</v>
      </c>
      <c r="H40" s="267"/>
      <c r="I40" s="267"/>
    </row>
    <row r="41" spans="1:9" ht="21.5" thickBot="1">
      <c r="A41" s="323" t="s">
        <v>887</v>
      </c>
      <c r="B41" s="322" t="s">
        <v>886</v>
      </c>
      <c r="C41" s="321">
        <v>3</v>
      </c>
      <c r="D41" s="320">
        <f>SUM(' Equipement de désenfumage'!J17)</f>
        <v>0</v>
      </c>
      <c r="E41" s="319">
        <f t="shared" si="0"/>
        <v>0</v>
      </c>
      <c r="F41" s="318">
        <v>0.2</v>
      </c>
      <c r="G41" s="76">
        <f t="shared" si="1"/>
        <v>0</v>
      </c>
      <c r="H41" s="267"/>
      <c r="I41" s="267"/>
    </row>
    <row r="42" spans="1:9" ht="21.5" thickBot="1">
      <c r="A42" s="323" t="s">
        <v>885</v>
      </c>
      <c r="B42" s="322" t="s">
        <v>884</v>
      </c>
      <c r="C42" s="321">
        <v>1</v>
      </c>
      <c r="D42" s="320">
        <f>SUM(' Equipement de désenfumage'!J20)</f>
        <v>0</v>
      </c>
      <c r="E42" s="319">
        <f t="shared" si="0"/>
        <v>0</v>
      </c>
      <c r="F42" s="318">
        <v>0.2</v>
      </c>
      <c r="G42" s="76">
        <f t="shared" si="1"/>
        <v>0</v>
      </c>
      <c r="H42" s="267"/>
      <c r="I42" s="267"/>
    </row>
    <row r="43" spans="1:9" ht="21.5" thickBot="1">
      <c r="A43" s="323" t="s">
        <v>883</v>
      </c>
      <c r="B43" s="322" t="s">
        <v>882</v>
      </c>
      <c r="C43" s="321">
        <v>1</v>
      </c>
      <c r="D43" s="320">
        <f>SUM(' Equipement de désenfumage'!J23)</f>
        <v>0</v>
      </c>
      <c r="E43" s="319">
        <f t="shared" si="0"/>
        <v>0</v>
      </c>
      <c r="F43" s="318">
        <v>0.2</v>
      </c>
      <c r="G43" s="76">
        <f t="shared" si="1"/>
        <v>0</v>
      </c>
      <c r="H43" s="267"/>
      <c r="I43" s="267"/>
    </row>
    <row r="44" spans="1:9" ht="21.5" thickBot="1">
      <c r="A44" s="323" t="s">
        <v>881</v>
      </c>
      <c r="B44" s="322" t="s">
        <v>880</v>
      </c>
      <c r="C44" s="321">
        <v>2</v>
      </c>
      <c r="D44" s="320">
        <f>SUM(' Equipement de désenfumage'!J37)</f>
        <v>0</v>
      </c>
      <c r="E44" s="319">
        <f t="shared" si="0"/>
        <v>0</v>
      </c>
      <c r="F44" s="318">
        <v>0.2</v>
      </c>
      <c r="G44" s="76">
        <f t="shared" si="1"/>
        <v>0</v>
      </c>
      <c r="H44" s="267"/>
      <c r="I44" s="267"/>
    </row>
    <row r="45" spans="1:9" ht="21.5" thickBot="1">
      <c r="A45" s="323" t="s">
        <v>879</v>
      </c>
      <c r="B45" s="322" t="s">
        <v>878</v>
      </c>
      <c r="C45" s="321">
        <v>8</v>
      </c>
      <c r="D45" s="320">
        <f>SUM(' Equipement de désenfumage'!J42)</f>
        <v>0</v>
      </c>
      <c r="E45" s="319">
        <f t="shared" si="0"/>
        <v>0</v>
      </c>
      <c r="F45" s="318">
        <v>0.2</v>
      </c>
      <c r="G45" s="76">
        <f t="shared" si="1"/>
        <v>0</v>
      </c>
      <c r="H45" s="267"/>
      <c r="I45" s="267"/>
    </row>
    <row r="46" spans="1:9" ht="21.5" thickBot="1">
      <c r="A46" s="323" t="s">
        <v>877</v>
      </c>
      <c r="B46" s="322" t="s">
        <v>876</v>
      </c>
      <c r="C46" s="321">
        <v>10</v>
      </c>
      <c r="D46" s="320">
        <f>SUM(' Equipement de désenfumage'!J52)</f>
        <v>0</v>
      </c>
      <c r="E46" s="319">
        <f t="shared" si="0"/>
        <v>0</v>
      </c>
      <c r="F46" s="318">
        <v>0.2</v>
      </c>
      <c r="G46" s="76">
        <f t="shared" si="1"/>
        <v>0</v>
      </c>
      <c r="H46" s="267"/>
      <c r="I46" s="267"/>
    </row>
    <row r="47" spans="1:9" ht="21.5" thickBot="1">
      <c r="A47" s="323" t="s">
        <v>875</v>
      </c>
      <c r="B47" s="322" t="s">
        <v>874</v>
      </c>
      <c r="C47" s="321">
        <v>5</v>
      </c>
      <c r="D47" s="320">
        <f>SUM(' Equipement de désenfumage'!J69)</f>
        <v>0</v>
      </c>
      <c r="E47" s="319">
        <f t="shared" si="0"/>
        <v>0</v>
      </c>
      <c r="F47" s="318">
        <v>0.2</v>
      </c>
      <c r="G47" s="76">
        <f t="shared" si="1"/>
        <v>0</v>
      </c>
      <c r="H47" s="267"/>
      <c r="I47" s="267"/>
    </row>
    <row r="48" spans="1:9" ht="21.5" thickBot="1">
      <c r="A48" s="323" t="s">
        <v>873</v>
      </c>
      <c r="B48" s="322" t="s">
        <v>872</v>
      </c>
      <c r="C48" s="321">
        <v>4</v>
      </c>
      <c r="D48" s="320">
        <f>SUM(' Equipement de désenfumage'!J80)</f>
        <v>0</v>
      </c>
      <c r="E48" s="319">
        <f t="shared" si="0"/>
        <v>0</v>
      </c>
      <c r="F48" s="318">
        <v>0.2</v>
      </c>
      <c r="G48" s="76">
        <f t="shared" si="1"/>
        <v>0</v>
      </c>
      <c r="H48" s="267"/>
      <c r="I48" s="267"/>
    </row>
    <row r="49" spans="1:9" ht="21.5" thickBot="1">
      <c r="A49" s="323" t="s">
        <v>871</v>
      </c>
      <c r="B49" s="322" t="s">
        <v>870</v>
      </c>
      <c r="C49" s="321">
        <v>4</v>
      </c>
      <c r="D49" s="320">
        <f>SUM(' Equipement de désenfumage'!J110)</f>
        <v>0</v>
      </c>
      <c r="E49" s="319">
        <f t="shared" si="0"/>
        <v>0</v>
      </c>
      <c r="F49" s="318">
        <v>0.2</v>
      </c>
      <c r="G49" s="76">
        <f t="shared" si="1"/>
        <v>0</v>
      </c>
      <c r="H49" s="267"/>
      <c r="I49" s="267"/>
    </row>
    <row r="50" spans="1:9" ht="21.5" thickBot="1">
      <c r="A50" s="323" t="s">
        <v>869</v>
      </c>
      <c r="B50" s="322" t="s">
        <v>868</v>
      </c>
      <c r="C50" s="321">
        <v>6</v>
      </c>
      <c r="D50" s="320">
        <f>SUM(' Equipement de désenfumage'!J154)</f>
        <v>0</v>
      </c>
      <c r="E50" s="319">
        <f t="shared" si="0"/>
        <v>0</v>
      </c>
      <c r="F50" s="318">
        <v>0.2</v>
      </c>
      <c r="G50" s="76">
        <f t="shared" si="1"/>
        <v>0</v>
      </c>
      <c r="H50" s="267"/>
      <c r="I50" s="267"/>
    </row>
    <row r="51" spans="1:9" ht="21.5" thickBot="1">
      <c r="A51" s="323" t="s">
        <v>867</v>
      </c>
      <c r="B51" s="322" t="s">
        <v>866</v>
      </c>
      <c r="C51" s="321">
        <v>30</v>
      </c>
      <c r="D51" s="320">
        <f>SUM(' Equipement de désenfumage'!J182)</f>
        <v>0</v>
      </c>
      <c r="E51" s="319">
        <f t="shared" si="0"/>
        <v>0</v>
      </c>
      <c r="F51" s="318">
        <v>0.2</v>
      </c>
      <c r="G51" s="76">
        <f t="shared" si="1"/>
        <v>0</v>
      </c>
      <c r="H51" s="267"/>
      <c r="I51" s="267"/>
    </row>
    <row r="52" spans="1:9" ht="21">
      <c r="A52" s="323" t="s">
        <v>865</v>
      </c>
      <c r="B52" s="322" t="s">
        <v>864</v>
      </c>
      <c r="C52" s="321">
        <v>10</v>
      </c>
      <c r="D52" s="320">
        <f>SUM(' Equipement de désenfumage'!J196)</f>
        <v>0</v>
      </c>
      <c r="E52" s="319">
        <f t="shared" si="0"/>
        <v>0</v>
      </c>
      <c r="F52" s="318">
        <v>0.2</v>
      </c>
      <c r="G52" s="76">
        <f t="shared" si="1"/>
        <v>0</v>
      </c>
      <c r="H52" s="267"/>
      <c r="I52" s="267"/>
    </row>
    <row r="53" spans="1:9" ht="21.5" thickBot="1">
      <c r="A53" s="317"/>
      <c r="B53" s="426" t="s">
        <v>863</v>
      </c>
      <c r="C53" s="427"/>
      <c r="D53" s="427"/>
      <c r="E53" s="316">
        <f>SUM(E6:E52)</f>
        <v>0</v>
      </c>
      <c r="F53" s="315">
        <v>0.2</v>
      </c>
      <c r="G53" s="314">
        <f>SUM(G6:G52)</f>
        <v>0</v>
      </c>
      <c r="H53" s="267"/>
      <c r="I53" s="267"/>
    </row>
  </sheetData>
  <mergeCells count="2">
    <mergeCell ref="A2:I2"/>
    <mergeCell ref="B53:D53"/>
  </mergeCells>
  <hyperlinks>
    <hyperlink ref="B32" r:id="rId1" display="https://www.achat-electrique.com/fr/5222-a9xph357-schneider-peigne-triphase-pour-disjoncteur-3p-pas-18mm-57-modules-acti9-ic60.html"/>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G42"/>
  <sheetViews>
    <sheetView view="pageBreakPreview" zoomScale="115" zoomScaleNormal="80" zoomScaleSheetLayoutView="115" workbookViewId="0">
      <selection activeCell="A36" sqref="A36:G40"/>
    </sheetView>
  </sheetViews>
  <sheetFormatPr baseColWidth="10" defaultColWidth="11.453125" defaultRowHeight="14.5"/>
  <cols>
    <col min="1" max="7" width="30.7265625" style="267" customWidth="1"/>
    <col min="8" max="16384" width="11.453125" style="267"/>
  </cols>
  <sheetData>
    <row r="1" spans="1:7" ht="53.15" customHeight="1" thickBot="1">
      <c r="A1" s="415" t="s">
        <v>948</v>
      </c>
      <c r="B1" s="416"/>
      <c r="C1" s="416"/>
      <c r="D1" s="416"/>
      <c r="E1" s="416"/>
      <c r="F1" s="417"/>
      <c r="G1" s="418"/>
    </row>
    <row r="2" spans="1:7" ht="18">
      <c r="A2" s="419"/>
      <c r="B2" s="420"/>
      <c r="C2" s="420"/>
      <c r="D2" s="420"/>
      <c r="E2" s="420"/>
    </row>
    <row r="3" spans="1:7" ht="18">
      <c r="A3" s="248"/>
      <c r="B3" s="271"/>
      <c r="C3" s="248" t="s">
        <v>831</v>
      </c>
      <c r="D3" s="271" t="s">
        <v>947</v>
      </c>
    </row>
    <row r="4" spans="1:7" ht="18">
      <c r="A4" s="248"/>
      <c r="B4" s="271"/>
      <c r="C4" s="248" t="s">
        <v>837</v>
      </c>
      <c r="D4" s="271" t="s">
        <v>832</v>
      </c>
      <c r="E4" s="249"/>
    </row>
    <row r="5" spans="1:7" ht="18">
      <c r="A5" s="248"/>
      <c r="B5" s="271"/>
      <c r="C5" s="248" t="s">
        <v>833</v>
      </c>
      <c r="D5" s="421"/>
      <c r="E5" s="422"/>
    </row>
    <row r="6" spans="1:7" ht="18.75" customHeight="1">
      <c r="A6" s="248"/>
      <c r="B6" s="271"/>
      <c r="C6" s="248" t="s">
        <v>834</v>
      </c>
      <c r="D6" s="421"/>
      <c r="E6" s="422"/>
      <c r="F6" s="268"/>
      <c r="G6" s="268"/>
    </row>
    <row r="7" spans="1:7" ht="15.5">
      <c r="A7" s="250"/>
      <c r="B7" s="250"/>
      <c r="C7" s="250"/>
      <c r="D7" s="251"/>
      <c r="E7" s="247"/>
    </row>
    <row r="8" spans="1:7" ht="18">
      <c r="A8" s="423" t="s">
        <v>835</v>
      </c>
      <c r="B8" s="423"/>
      <c r="C8" s="423"/>
      <c r="D8" s="423"/>
      <c r="E8" s="423"/>
      <c r="F8" s="424"/>
      <c r="G8" s="424"/>
    </row>
    <row r="9" spans="1:7" ht="15">
      <c r="A9" s="8"/>
    </row>
    <row r="10" spans="1:7" ht="18">
      <c r="A10" s="396" t="s">
        <v>794</v>
      </c>
      <c r="B10" s="397"/>
      <c r="C10" s="397"/>
      <c r="D10" s="397"/>
      <c r="E10" s="397"/>
    </row>
    <row r="11" spans="1:7" ht="15">
      <c r="A11" s="8"/>
    </row>
    <row r="12" spans="1:7" ht="75" customHeight="1">
      <c r="A12" s="412" t="s">
        <v>796</v>
      </c>
      <c r="B12" s="412"/>
      <c r="C12" s="412"/>
      <c r="D12" s="412"/>
      <c r="E12" s="412"/>
      <c r="F12" s="412"/>
      <c r="G12" s="397"/>
    </row>
    <row r="13" spans="1:7" ht="15">
      <c r="A13" s="8"/>
    </row>
    <row r="14" spans="1:7" ht="50.15" customHeight="1" thickBot="1">
      <c r="A14" s="413" t="s">
        <v>826</v>
      </c>
      <c r="B14" s="414"/>
      <c r="C14" s="414"/>
      <c r="D14" s="414"/>
      <c r="E14" s="414"/>
      <c r="F14" s="397"/>
      <c r="G14" s="397"/>
    </row>
    <row r="15" spans="1:7" ht="15.5" thickBot="1">
      <c r="A15" s="25" t="s">
        <v>0</v>
      </c>
      <c r="B15" s="10" t="s">
        <v>2</v>
      </c>
      <c r="C15" s="10" t="s">
        <v>560</v>
      </c>
      <c r="D15" s="10" t="s">
        <v>3</v>
      </c>
      <c r="E15" s="10" t="s">
        <v>4</v>
      </c>
      <c r="F15" s="11" t="s">
        <v>5</v>
      </c>
    </row>
    <row r="16" spans="1:7" ht="100" customHeight="1" thickBot="1">
      <c r="A16" s="27" t="s">
        <v>6</v>
      </c>
      <c r="B16" s="28" t="s">
        <v>558</v>
      </c>
      <c r="C16" s="28" t="s">
        <v>795</v>
      </c>
      <c r="D16" s="348"/>
      <c r="E16" s="29">
        <f>0.2*D16</f>
        <v>0</v>
      </c>
      <c r="F16" s="30">
        <f>D16+E16</f>
        <v>0</v>
      </c>
      <c r="G16" s="60"/>
    </row>
    <row r="17" spans="1:7" ht="82.5" customHeight="1" thickBot="1">
      <c r="A17" s="31" t="s">
        <v>7</v>
      </c>
      <c r="B17" s="26" t="s">
        <v>559</v>
      </c>
      <c r="C17" s="28" t="s">
        <v>795</v>
      </c>
      <c r="D17" s="347"/>
      <c r="E17" s="29">
        <f>0.2*D17</f>
        <v>0</v>
      </c>
      <c r="F17" s="30">
        <f>D17+E17</f>
        <v>0</v>
      </c>
    </row>
    <row r="18" spans="1:7" s="51" customFormat="1" ht="75.75" customHeight="1" thickBot="1">
      <c r="A18" s="64" t="s">
        <v>570</v>
      </c>
      <c r="B18" s="65" t="s">
        <v>563</v>
      </c>
      <c r="C18" s="65" t="s">
        <v>561</v>
      </c>
      <c r="D18" s="346"/>
      <c r="E18" s="29">
        <f>0.2*D18</f>
        <v>0</v>
      </c>
      <c r="F18" s="30">
        <f>D18+E18</f>
        <v>0</v>
      </c>
    </row>
    <row r="19" spans="1:7" ht="15.5">
      <c r="A19" s="9"/>
    </row>
    <row r="20" spans="1:7" ht="18">
      <c r="A20" s="266" t="s">
        <v>8</v>
      </c>
    </row>
    <row r="21" spans="1:7" ht="15.5">
      <c r="A21" s="9"/>
    </row>
    <row r="22" spans="1:7" s="270" customFormat="1" ht="45" customHeight="1">
      <c r="A22" s="412" t="s">
        <v>946</v>
      </c>
      <c r="B22" s="412"/>
      <c r="C22" s="412"/>
      <c r="D22" s="412"/>
      <c r="E22" s="412"/>
      <c r="F22" s="412"/>
      <c r="G22" s="397"/>
    </row>
    <row r="23" spans="1:7">
      <c r="A23" s="397"/>
      <c r="B23" s="397"/>
      <c r="C23" s="397"/>
      <c r="D23" s="397"/>
      <c r="E23" s="397"/>
      <c r="F23" s="397"/>
      <c r="G23" s="397"/>
    </row>
    <row r="24" spans="1:7" ht="64.5" customHeight="1">
      <c r="A24" s="397"/>
      <c r="B24" s="397"/>
      <c r="C24" s="397"/>
      <c r="D24" s="397"/>
      <c r="E24" s="397"/>
      <c r="F24" s="397"/>
      <c r="G24" s="397"/>
    </row>
    <row r="25" spans="1:7" ht="15.5" thickBot="1">
      <c r="A25" s="196"/>
    </row>
    <row r="26" spans="1:7" ht="15.5" thickBot="1">
      <c r="A26" s="25" t="s">
        <v>0</v>
      </c>
      <c r="B26" s="61" t="s">
        <v>571</v>
      </c>
      <c r="C26" s="11" t="s">
        <v>9</v>
      </c>
      <c r="D26" s="11" t="s">
        <v>10</v>
      </c>
    </row>
    <row r="27" spans="1:7" ht="60.5" thickBot="1">
      <c r="A27" s="197" t="s">
        <v>572</v>
      </c>
      <c r="B27" s="28" t="s">
        <v>828</v>
      </c>
      <c r="C27" s="346"/>
      <c r="D27" s="30">
        <f>C27*1.2</f>
        <v>0</v>
      </c>
    </row>
    <row r="28" spans="1:7" ht="60.5" thickBot="1">
      <c r="A28" s="198" t="s">
        <v>573</v>
      </c>
      <c r="B28" s="199" t="s">
        <v>827</v>
      </c>
      <c r="C28" s="345"/>
      <c r="D28" s="200">
        <f>C28*1.2</f>
        <v>0</v>
      </c>
    </row>
    <row r="30" spans="1:7" ht="20">
      <c r="A30" s="266" t="s">
        <v>945</v>
      </c>
      <c r="B30" s="344"/>
      <c r="C30" s="344"/>
      <c r="D30" s="344"/>
      <c r="E30" s="344"/>
    </row>
    <row r="31" spans="1:7" ht="18.5" thickBot="1">
      <c r="A31" s="266"/>
      <c r="B31" s="344"/>
      <c r="C31" s="344"/>
      <c r="D31" s="344"/>
      <c r="E31" s="344"/>
    </row>
    <row r="32" spans="1:7" ht="60" customHeight="1" thickBot="1">
      <c r="A32" s="343" t="s">
        <v>0</v>
      </c>
      <c r="B32" s="342" t="s">
        <v>944</v>
      </c>
      <c r="C32" s="342" t="s">
        <v>290</v>
      </c>
      <c r="D32" s="342" t="s">
        <v>3</v>
      </c>
      <c r="E32" s="341" t="s">
        <v>5</v>
      </c>
    </row>
    <row r="33" spans="1:7" ht="60" customHeight="1">
      <c r="A33" s="340" t="s">
        <v>889</v>
      </c>
      <c r="B33" s="339" t="s">
        <v>888</v>
      </c>
      <c r="C33" s="338" t="s">
        <v>941</v>
      </c>
      <c r="D33" s="337"/>
      <c r="E33" s="332">
        <f>D33*1.2</f>
        <v>0</v>
      </c>
    </row>
    <row r="34" spans="1:7" ht="60" customHeight="1" thickBot="1">
      <c r="A34" s="336" t="s">
        <v>943</v>
      </c>
      <c r="B34" s="335" t="s">
        <v>942</v>
      </c>
      <c r="C34" s="334" t="s">
        <v>941</v>
      </c>
      <c r="D34" s="333"/>
      <c r="E34" s="332">
        <f>D34*1.2</f>
        <v>0</v>
      </c>
    </row>
    <row r="36" spans="1:7" ht="18">
      <c r="A36" s="266" t="s">
        <v>940</v>
      </c>
    </row>
    <row r="37" spans="1:7" ht="15.5">
      <c r="A37" s="9"/>
    </row>
    <row r="38" spans="1:7" ht="90" customHeight="1">
      <c r="A38" s="411" t="s">
        <v>793</v>
      </c>
      <c r="B38" s="411"/>
      <c r="C38" s="411"/>
      <c r="D38" s="411"/>
      <c r="E38" s="411"/>
      <c r="F38" s="411"/>
      <c r="G38" s="411"/>
    </row>
    <row r="39" spans="1:7" ht="15.5">
      <c r="A39" s="9"/>
    </row>
    <row r="40" spans="1:7" ht="15.5" thickBot="1">
      <c r="A40" s="269" t="s">
        <v>11</v>
      </c>
    </row>
    <row r="41" spans="1:7" ht="16" thickTop="1" thickBot="1">
      <c r="A41" s="5" t="s">
        <v>12</v>
      </c>
      <c r="B41" s="299"/>
    </row>
    <row r="42" spans="1:7" ht="21">
      <c r="A42" s="14" t="s">
        <v>20</v>
      </c>
    </row>
  </sheetData>
  <mergeCells count="10">
    <mergeCell ref="A38:G38"/>
    <mergeCell ref="A1:G1"/>
    <mergeCell ref="D5:E5"/>
    <mergeCell ref="D6:E6"/>
    <mergeCell ref="A8:G8"/>
    <mergeCell ref="A22:G24"/>
    <mergeCell ref="A12:G12"/>
    <mergeCell ref="A14:G14"/>
    <mergeCell ref="A10:E10"/>
    <mergeCell ref="A2:E2"/>
  </mergeCells>
  <conditionalFormatting sqref="A7:E7">
    <cfRule type="containsText" dxfId="24" priority="10" stopIfTrue="1" operator="containsText" text="PAS DE DAI">
      <formula>NOT(ISERROR(SEARCH("PAS DE DAI",A7)))</formula>
    </cfRule>
  </conditionalFormatting>
  <conditionalFormatting sqref="A2:A6 A8">
    <cfRule type="containsText" dxfId="23" priority="9" stopIfTrue="1" operator="containsText" text="PAS DE DAI">
      <formula>NOT(ISERROR(SEARCH("PAS DE DAI",A2)))</formula>
    </cfRule>
  </conditionalFormatting>
  <conditionalFormatting sqref="A1">
    <cfRule type="containsText" dxfId="22" priority="8" stopIfTrue="1" operator="containsText" text="PAS DE DAI">
      <formula>NOT(ISERROR(SEARCH("PAS DE DAI",A1)))</formula>
    </cfRule>
  </conditionalFormatting>
  <conditionalFormatting sqref="C3">
    <cfRule type="containsText" dxfId="21" priority="7" stopIfTrue="1" operator="containsText" text="PAS DE DAI">
      <formula>NOT(ISERROR(SEARCH("PAS DE DAI",C3)))</formula>
    </cfRule>
  </conditionalFormatting>
  <conditionalFormatting sqref="C4">
    <cfRule type="containsText" dxfId="20" priority="6" stopIfTrue="1" operator="containsText" text="PAS DE DAI">
      <formula>NOT(ISERROR(SEARCH("PAS DE DAI",C4)))</formula>
    </cfRule>
  </conditionalFormatting>
  <conditionalFormatting sqref="D6">
    <cfRule type="containsText" dxfId="19" priority="5" stopIfTrue="1" operator="containsText" text="PAS DE DAI">
      <formula>NOT(ISERROR(SEARCH("PAS DE DAI",D6)))</formula>
    </cfRule>
  </conditionalFormatting>
  <conditionalFormatting sqref="D5">
    <cfRule type="containsText" dxfId="18" priority="4" stopIfTrue="1" operator="containsText" text="PAS DE DAI">
      <formula>NOT(ISERROR(SEARCH("PAS DE DAI",D5)))</formula>
    </cfRule>
  </conditionalFormatting>
  <conditionalFormatting sqref="C5:C6">
    <cfRule type="containsText" dxfId="17" priority="3" stopIfTrue="1" operator="containsText" text="PAS DE DAI">
      <formula>NOT(ISERROR(SEARCH("PAS DE DAI",C5)))</formula>
    </cfRule>
  </conditionalFormatting>
  <conditionalFormatting sqref="D16:D18">
    <cfRule type="containsText" dxfId="16" priority="2" stopIfTrue="1" operator="containsText" text="PAS DE DAI">
      <formula>NOT(ISERROR(SEARCH("PAS DE DAI",D16)))</formula>
    </cfRule>
  </conditionalFormatting>
  <conditionalFormatting sqref="C27:C28">
    <cfRule type="containsText" dxfId="15" priority="1" stopIfTrue="1" operator="containsText" text="PAS DE DAI">
      <formula>NOT(ISERROR(SEARCH("PAS DE DAI",C27)))</formula>
    </cfRule>
  </conditionalFormatting>
  <printOptions horizontalCentered="1" verticalCentered="1"/>
  <pageMargins left="0.25" right="0.25" top="0.75" bottom="0.75" header="0.3" footer="0.3"/>
  <pageSetup paperSize="9" scale="39" fitToHeight="0" orientation="portrait" r:id="rId1"/>
  <headerFooter>
    <oddHeader>&amp;C&amp;F</oddHeader>
    <oddFooter>&amp;C&amp;A&amp;R&amp;P/&amp;N</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view="pageBreakPreview" topLeftCell="A21" zoomScale="70" zoomScaleNormal="70" zoomScaleSheetLayoutView="70" workbookViewId="0">
      <selection activeCell="B59" sqref="B59"/>
    </sheetView>
  </sheetViews>
  <sheetFormatPr baseColWidth="10" defaultRowHeight="14.5"/>
  <cols>
    <col min="1" max="1" width="20.7265625" customWidth="1"/>
    <col min="2" max="2" width="90.7265625" customWidth="1"/>
    <col min="3" max="3" width="35.7265625" customWidth="1"/>
    <col min="4" max="4" width="10.7265625" style="66" customWidth="1"/>
    <col min="5" max="5" width="10.7265625" customWidth="1"/>
    <col min="6" max="6" width="35.7265625" style="53" customWidth="1"/>
    <col min="7" max="8" width="40.7265625" customWidth="1"/>
    <col min="9" max="9" width="18.81640625" bestFit="1" customWidth="1"/>
    <col min="10" max="10" width="18.81640625" customWidth="1"/>
    <col min="11" max="11" width="20.81640625" customWidth="1"/>
    <col min="12" max="12" width="20.453125" customWidth="1"/>
    <col min="13" max="13" width="60.7265625" customWidth="1"/>
  </cols>
  <sheetData>
    <row r="1" spans="1:13" ht="25">
      <c r="A1" s="432" t="s">
        <v>836</v>
      </c>
      <c r="B1" s="433"/>
      <c r="C1" s="433"/>
      <c r="D1" s="433"/>
      <c r="E1" s="433"/>
      <c r="F1" s="425"/>
      <c r="G1" s="425"/>
      <c r="H1" s="425"/>
      <c r="I1" s="425"/>
      <c r="J1" s="425"/>
      <c r="K1" s="425"/>
      <c r="L1" s="425"/>
      <c r="M1" s="425"/>
    </row>
    <row r="2" spans="1:13">
      <c r="D2" s="249"/>
      <c r="E2" s="249"/>
    </row>
    <row r="3" spans="1:13" ht="18">
      <c r="D3" s="249"/>
      <c r="E3" s="249"/>
      <c r="F3" s="248" t="s">
        <v>831</v>
      </c>
      <c r="G3" s="434" t="s">
        <v>844</v>
      </c>
      <c r="H3" s="425"/>
    </row>
    <row r="4" spans="1:13" ht="18">
      <c r="D4" s="249"/>
      <c r="E4" s="249"/>
      <c r="F4" s="248" t="s">
        <v>837</v>
      </c>
      <c r="G4" s="434" t="s">
        <v>832</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F7" s="431" t="s">
        <v>835</v>
      </c>
      <c r="G7" s="431"/>
      <c r="H7" s="431"/>
      <c r="I7" s="431"/>
      <c r="J7" s="431"/>
    </row>
    <row r="8" spans="1:13">
      <c r="D8" s="243"/>
    </row>
    <row r="9" spans="1:13" ht="27" customHeight="1">
      <c r="A9" s="435" t="s">
        <v>845</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7"/>
    </row>
    <row r="11" spans="1:13" ht="15">
      <c r="A11" s="429" t="s">
        <v>839</v>
      </c>
      <c r="B11" s="429"/>
      <c r="C11" s="429"/>
      <c r="D11" s="429"/>
      <c r="E11" s="429"/>
      <c r="F11" s="429"/>
      <c r="G11" s="429"/>
      <c r="H11" s="429"/>
      <c r="I11" s="429"/>
      <c r="J11" s="429"/>
      <c r="K11" s="429"/>
      <c r="L11" s="429"/>
      <c r="M11" s="430"/>
    </row>
    <row r="12" spans="1:13" ht="15.5" thickBot="1">
      <c r="A12" s="3"/>
      <c r="B12" s="12"/>
      <c r="C12" s="12"/>
      <c r="D12" s="1"/>
      <c r="E12" s="1"/>
      <c r="F12" s="52"/>
      <c r="G12" s="1"/>
      <c r="H12" s="1"/>
      <c r="I12" s="4"/>
      <c r="J12" s="4"/>
      <c r="K12" s="4"/>
      <c r="L12" s="4"/>
    </row>
    <row r="13" spans="1:13" s="96" customFormat="1" ht="43.5" thickBot="1">
      <c r="A13" s="99" t="s">
        <v>294</v>
      </c>
      <c r="B13" s="33" t="s">
        <v>846</v>
      </c>
      <c r="C13" s="101"/>
      <c r="D13" s="101"/>
      <c r="E13" s="101"/>
      <c r="F13" s="102"/>
      <c r="G13" s="428"/>
      <c r="H13" s="428"/>
      <c r="I13" s="428"/>
      <c r="J13" s="428"/>
      <c r="K13" s="428"/>
      <c r="L13" s="428"/>
      <c r="M13" s="101"/>
    </row>
    <row r="14" spans="1:13" s="124" customFormat="1" ht="135" customHeight="1" thickBot="1">
      <c r="A14" s="110" t="s">
        <v>288</v>
      </c>
      <c r="B14" s="100" t="s">
        <v>567</v>
      </c>
      <c r="C14" s="111" t="s">
        <v>293</v>
      </c>
      <c r="D14" s="112" t="s">
        <v>289</v>
      </c>
      <c r="E14" s="112" t="s">
        <v>290</v>
      </c>
      <c r="F14" s="113" t="s">
        <v>574</v>
      </c>
      <c r="G14" s="112" t="s">
        <v>824</v>
      </c>
      <c r="H14" s="112" t="s">
        <v>825</v>
      </c>
      <c r="I14" s="114" t="s">
        <v>291</v>
      </c>
      <c r="J14" s="114" t="s">
        <v>292</v>
      </c>
      <c r="K14" s="114" t="s">
        <v>564</v>
      </c>
      <c r="L14" s="114" t="s">
        <v>565</v>
      </c>
      <c r="M14" s="115" t="s">
        <v>295</v>
      </c>
    </row>
    <row r="15" spans="1:13" ht="15.5">
      <c r="A15" s="144"/>
      <c r="B15" s="145" t="s">
        <v>21</v>
      </c>
      <c r="C15" s="145"/>
      <c r="D15" s="145"/>
      <c r="E15" s="145"/>
      <c r="F15" s="176"/>
      <c r="G15" s="145"/>
      <c r="H15" s="145"/>
      <c r="I15" s="193"/>
      <c r="J15" s="193"/>
      <c r="K15" s="193"/>
      <c r="L15" s="177"/>
      <c r="M15" s="145"/>
    </row>
    <row r="16" spans="1:13" ht="15.5">
      <c r="A16" s="32" t="s">
        <v>451</v>
      </c>
      <c r="B16" s="107" t="s">
        <v>298</v>
      </c>
      <c r="C16" s="167" t="s">
        <v>297</v>
      </c>
      <c r="D16" s="167">
        <v>1</v>
      </c>
      <c r="E16" s="167" t="s">
        <v>23</v>
      </c>
      <c r="F16" s="272"/>
      <c r="G16" s="272"/>
      <c r="H16" s="105">
        <f>G16*1.2</f>
        <v>0</v>
      </c>
      <c r="I16" s="272"/>
      <c r="J16" s="105">
        <f>I16*1.2</f>
        <v>0</v>
      </c>
      <c r="K16" s="106">
        <f>SUM(I16,G16)</f>
        <v>0</v>
      </c>
      <c r="L16" s="105">
        <f>SUM(H16,J16)</f>
        <v>0</v>
      </c>
      <c r="M16" s="272"/>
    </row>
    <row r="17" spans="1:13" ht="27.65" customHeight="1">
      <c r="A17" s="32" t="s">
        <v>452</v>
      </c>
      <c r="B17" s="107" t="s">
        <v>339</v>
      </c>
      <c r="C17" s="107" t="s">
        <v>338</v>
      </c>
      <c r="D17" s="167">
        <v>1</v>
      </c>
      <c r="E17" s="167" t="s">
        <v>23</v>
      </c>
      <c r="F17" s="273"/>
      <c r="G17" s="273"/>
      <c r="H17" s="105">
        <f>G17*1.2</f>
        <v>0</v>
      </c>
      <c r="I17" s="273"/>
      <c r="J17" s="105">
        <f>I17*1.2</f>
        <v>0</v>
      </c>
      <c r="K17" s="106">
        <f>SUM(I17,G17)</f>
        <v>0</v>
      </c>
      <c r="L17" s="105">
        <f>SUM(H17,J17)</f>
        <v>0</v>
      </c>
      <c r="M17" s="273"/>
    </row>
    <row r="18" spans="1:13" ht="15.5">
      <c r="A18" s="136"/>
      <c r="B18" s="108" t="s">
        <v>61</v>
      </c>
      <c r="C18" s="108"/>
      <c r="D18" s="108"/>
      <c r="E18" s="108"/>
      <c r="F18" s="118"/>
      <c r="G18" s="122"/>
      <c r="H18" s="122"/>
      <c r="I18" s="191"/>
      <c r="J18" s="191"/>
      <c r="K18" s="191"/>
      <c r="L18" s="191"/>
      <c r="M18" s="122"/>
    </row>
    <row r="19" spans="1:13" ht="15.5">
      <c r="A19" s="32" t="s">
        <v>453</v>
      </c>
      <c r="B19" s="107" t="s">
        <v>299</v>
      </c>
      <c r="C19" s="107" t="s">
        <v>300</v>
      </c>
      <c r="D19" s="167">
        <v>1</v>
      </c>
      <c r="E19" s="167" t="s">
        <v>23</v>
      </c>
      <c r="F19" s="272"/>
      <c r="G19" s="272"/>
      <c r="H19" s="105">
        <f t="shared" ref="H19:H21" si="0">G19*1.2</f>
        <v>0</v>
      </c>
      <c r="I19" s="272"/>
      <c r="J19" s="105">
        <f t="shared" ref="J19:J21" si="1">I19*1.2</f>
        <v>0</v>
      </c>
      <c r="K19" s="106">
        <f t="shared" ref="K19:K21" si="2">SUM(I19,G19)</f>
        <v>0</v>
      </c>
      <c r="L19" s="105">
        <f t="shared" ref="L19:L21" si="3">SUM(H19,J19)</f>
        <v>0</v>
      </c>
      <c r="M19" s="272"/>
    </row>
    <row r="20" spans="1:13" ht="15.5">
      <c r="A20" s="32" t="s">
        <v>454</v>
      </c>
      <c r="B20" s="107" t="s">
        <v>301</v>
      </c>
      <c r="C20" s="107" t="s">
        <v>302</v>
      </c>
      <c r="D20" s="167">
        <v>1</v>
      </c>
      <c r="E20" s="167" t="s">
        <v>23</v>
      </c>
      <c r="F20" s="273"/>
      <c r="G20" s="273"/>
      <c r="H20" s="105">
        <f t="shared" si="0"/>
        <v>0</v>
      </c>
      <c r="I20" s="273"/>
      <c r="J20" s="105">
        <f t="shared" si="1"/>
        <v>0</v>
      </c>
      <c r="K20" s="106">
        <f t="shared" si="2"/>
        <v>0</v>
      </c>
      <c r="L20" s="105">
        <f t="shared" si="3"/>
        <v>0</v>
      </c>
      <c r="M20" s="273"/>
    </row>
    <row r="21" spans="1:13" ht="15.5">
      <c r="A21" s="32" t="s">
        <v>455</v>
      </c>
      <c r="B21" s="107" t="s">
        <v>287</v>
      </c>
      <c r="C21" s="107" t="s">
        <v>296</v>
      </c>
      <c r="D21" s="167">
        <v>1</v>
      </c>
      <c r="E21" s="167" t="s">
        <v>23</v>
      </c>
      <c r="F21" s="272"/>
      <c r="G21" s="272"/>
      <c r="H21" s="105">
        <f t="shared" si="0"/>
        <v>0</v>
      </c>
      <c r="I21" s="272"/>
      <c r="J21" s="105">
        <f t="shared" si="1"/>
        <v>0</v>
      </c>
      <c r="K21" s="106">
        <f t="shared" si="2"/>
        <v>0</v>
      </c>
      <c r="L21" s="105">
        <f t="shared" si="3"/>
        <v>0</v>
      </c>
      <c r="M21" s="272"/>
    </row>
    <row r="22" spans="1:13" ht="15.5">
      <c r="A22" s="136"/>
      <c r="B22" s="108" t="s">
        <v>98</v>
      </c>
      <c r="C22" s="108"/>
      <c r="D22" s="108"/>
      <c r="E22" s="108"/>
      <c r="F22" s="118"/>
      <c r="G22" s="122"/>
      <c r="H22" s="122"/>
      <c r="I22" s="191"/>
      <c r="J22" s="191"/>
      <c r="K22" s="191"/>
      <c r="L22" s="191"/>
      <c r="M22" s="122"/>
    </row>
    <row r="23" spans="1:13" ht="15.5">
      <c r="A23" s="32" t="s">
        <v>456</v>
      </c>
      <c r="B23" s="167" t="s">
        <v>98</v>
      </c>
      <c r="C23" s="167" t="s">
        <v>332</v>
      </c>
      <c r="D23" s="167">
        <v>1</v>
      </c>
      <c r="E23" s="167" t="s">
        <v>23</v>
      </c>
      <c r="F23" s="273"/>
      <c r="G23" s="273"/>
      <c r="H23" s="105">
        <f t="shared" ref="H23:H27" si="4">G23*1.2</f>
        <v>0</v>
      </c>
      <c r="I23" s="272"/>
      <c r="J23" s="105">
        <f t="shared" ref="J23:J27" si="5">I23*1.2</f>
        <v>0</v>
      </c>
      <c r="K23" s="106">
        <f t="shared" ref="K23:K27" si="6">SUM(I23,G23)</f>
        <v>0</v>
      </c>
      <c r="L23" s="105">
        <f t="shared" ref="L23:L27" si="7">SUM(H23,J23)</f>
        <v>0</v>
      </c>
      <c r="M23" s="273"/>
    </row>
    <row r="24" spans="1:13" ht="15.5">
      <c r="A24" s="32" t="s">
        <v>457</v>
      </c>
      <c r="B24" s="167" t="s">
        <v>98</v>
      </c>
      <c r="C24" s="167" t="s">
        <v>323</v>
      </c>
      <c r="D24" s="167">
        <v>1</v>
      </c>
      <c r="E24" s="167" t="s">
        <v>23</v>
      </c>
      <c r="F24" s="272"/>
      <c r="G24" s="272"/>
      <c r="H24" s="105">
        <f t="shared" si="4"/>
        <v>0</v>
      </c>
      <c r="I24" s="273"/>
      <c r="J24" s="105">
        <f t="shared" si="5"/>
        <v>0</v>
      </c>
      <c r="K24" s="106">
        <f t="shared" si="6"/>
        <v>0</v>
      </c>
      <c r="L24" s="105">
        <f t="shared" si="7"/>
        <v>0</v>
      </c>
      <c r="M24" s="272"/>
    </row>
    <row r="25" spans="1:13" ht="15.5">
      <c r="A25" s="32" t="s">
        <v>458</v>
      </c>
      <c r="B25" s="167" t="s">
        <v>98</v>
      </c>
      <c r="C25" s="167" t="s">
        <v>333</v>
      </c>
      <c r="D25" s="167">
        <v>1</v>
      </c>
      <c r="E25" s="167" t="s">
        <v>23</v>
      </c>
      <c r="F25" s="273"/>
      <c r="G25" s="273"/>
      <c r="H25" s="105">
        <f t="shared" si="4"/>
        <v>0</v>
      </c>
      <c r="I25" s="272"/>
      <c r="J25" s="105">
        <f t="shared" si="5"/>
        <v>0</v>
      </c>
      <c r="K25" s="106">
        <f t="shared" si="6"/>
        <v>0</v>
      </c>
      <c r="L25" s="105">
        <f t="shared" si="7"/>
        <v>0</v>
      </c>
      <c r="M25" s="273"/>
    </row>
    <row r="26" spans="1:13" ht="15.5">
      <c r="A26" s="32" t="s">
        <v>459</v>
      </c>
      <c r="B26" s="167" t="s">
        <v>98</v>
      </c>
      <c r="C26" s="167" t="s">
        <v>334</v>
      </c>
      <c r="D26" s="167">
        <v>1</v>
      </c>
      <c r="E26" s="167" t="s">
        <v>23</v>
      </c>
      <c r="F26" s="272"/>
      <c r="G26" s="272"/>
      <c r="H26" s="105">
        <f t="shared" si="4"/>
        <v>0</v>
      </c>
      <c r="I26" s="273"/>
      <c r="J26" s="105">
        <f t="shared" si="5"/>
        <v>0</v>
      </c>
      <c r="K26" s="106">
        <f t="shared" si="6"/>
        <v>0</v>
      </c>
      <c r="L26" s="105">
        <f t="shared" si="7"/>
        <v>0</v>
      </c>
      <c r="M26" s="272"/>
    </row>
    <row r="27" spans="1:13" ht="15.5">
      <c r="A27" s="32" t="s">
        <v>460</v>
      </c>
      <c r="B27" s="167" t="s">
        <v>98</v>
      </c>
      <c r="C27" s="167" t="s">
        <v>335</v>
      </c>
      <c r="D27" s="167">
        <v>1</v>
      </c>
      <c r="E27" s="167" t="s">
        <v>23</v>
      </c>
      <c r="F27" s="273"/>
      <c r="G27" s="273"/>
      <c r="H27" s="105">
        <f t="shared" si="4"/>
        <v>0</v>
      </c>
      <c r="I27" s="272"/>
      <c r="J27" s="105">
        <f t="shared" si="5"/>
        <v>0</v>
      </c>
      <c r="K27" s="106">
        <f t="shared" si="6"/>
        <v>0</v>
      </c>
      <c r="L27" s="105">
        <f t="shared" si="7"/>
        <v>0</v>
      </c>
      <c r="M27" s="273"/>
    </row>
    <row r="28" spans="1:13" ht="15.5">
      <c r="A28" s="136"/>
      <c r="B28" s="108" t="s">
        <v>104</v>
      </c>
      <c r="C28" s="108"/>
      <c r="D28" s="108"/>
      <c r="E28" s="108"/>
      <c r="F28" s="118"/>
      <c r="G28" s="122"/>
      <c r="H28" s="122"/>
      <c r="I28" s="191"/>
      <c r="J28" s="191"/>
      <c r="K28" s="191"/>
      <c r="L28" s="191"/>
      <c r="M28" s="122"/>
    </row>
    <row r="29" spans="1:13" ht="15.5">
      <c r="A29" s="32" t="s">
        <v>461</v>
      </c>
      <c r="B29" s="121" t="s">
        <v>311</v>
      </c>
      <c r="C29" s="121" t="s">
        <v>312</v>
      </c>
      <c r="D29" s="121">
        <v>1</v>
      </c>
      <c r="E29" s="121" t="s">
        <v>23</v>
      </c>
      <c r="F29" s="273"/>
      <c r="G29" s="273"/>
      <c r="H29" s="105">
        <f>G29*1.2</f>
        <v>0</v>
      </c>
      <c r="I29" s="273"/>
      <c r="J29" s="105">
        <f>I29*1.2</f>
        <v>0</v>
      </c>
      <c r="K29" s="106">
        <f>SUM(I29,G29)</f>
        <v>0</v>
      </c>
      <c r="L29" s="105">
        <f>SUM(H29,J29)</f>
        <v>0</v>
      </c>
      <c r="M29" s="273"/>
    </row>
    <row r="30" spans="1:13" ht="15.5">
      <c r="A30" s="136"/>
      <c r="B30" s="108" t="s">
        <v>113</v>
      </c>
      <c r="C30" s="108"/>
      <c r="D30" s="108"/>
      <c r="E30" s="108"/>
      <c r="F30" s="118"/>
      <c r="G30" s="122"/>
      <c r="H30" s="122"/>
      <c r="I30" s="191"/>
      <c r="J30" s="191"/>
      <c r="K30" s="191"/>
      <c r="L30" s="191"/>
      <c r="M30" s="122"/>
    </row>
    <row r="31" spans="1:13" ht="15.5">
      <c r="A31" s="32" t="s">
        <v>462</v>
      </c>
      <c r="B31" s="104" t="s">
        <v>313</v>
      </c>
      <c r="C31" s="121" t="s">
        <v>314</v>
      </c>
      <c r="D31" s="121">
        <v>1</v>
      </c>
      <c r="E31" s="121" t="s">
        <v>23</v>
      </c>
      <c r="F31" s="273"/>
      <c r="G31" s="273"/>
      <c r="H31" s="105">
        <f t="shared" ref="H31:H33" si="8">G31*1.2</f>
        <v>0</v>
      </c>
      <c r="I31" s="273"/>
      <c r="J31" s="105">
        <f t="shared" ref="J31:J33" si="9">I31*1.2</f>
        <v>0</v>
      </c>
      <c r="K31" s="106">
        <f t="shared" ref="K31:K33" si="10">SUM(I31,G31)</f>
        <v>0</v>
      </c>
      <c r="L31" s="105">
        <f t="shared" ref="L31:L33" si="11">SUM(H31,J31)</f>
        <v>0</v>
      </c>
      <c r="M31" s="273"/>
    </row>
    <row r="32" spans="1:13" ht="15.5">
      <c r="A32" s="32" t="s">
        <v>463</v>
      </c>
      <c r="B32" s="137" t="s">
        <v>315</v>
      </c>
      <c r="C32" s="167" t="s">
        <v>316</v>
      </c>
      <c r="D32" s="167">
        <v>1</v>
      </c>
      <c r="E32" s="167" t="s">
        <v>23</v>
      </c>
      <c r="F32" s="272"/>
      <c r="G32" s="272"/>
      <c r="H32" s="105">
        <f t="shared" si="8"/>
        <v>0</v>
      </c>
      <c r="I32" s="272"/>
      <c r="J32" s="105">
        <f t="shared" si="9"/>
        <v>0</v>
      </c>
      <c r="K32" s="106">
        <f t="shared" si="10"/>
        <v>0</v>
      </c>
      <c r="L32" s="105">
        <f t="shared" si="11"/>
        <v>0</v>
      </c>
      <c r="M32" s="272"/>
    </row>
    <row r="33" spans="1:13" ht="15.5">
      <c r="A33" s="32" t="s">
        <v>464</v>
      </c>
      <c r="B33" s="104" t="s">
        <v>317</v>
      </c>
      <c r="C33" s="121" t="s">
        <v>318</v>
      </c>
      <c r="D33" s="121">
        <v>1</v>
      </c>
      <c r="E33" s="121" t="s">
        <v>23</v>
      </c>
      <c r="F33" s="273"/>
      <c r="G33" s="273"/>
      <c r="H33" s="105">
        <f t="shared" si="8"/>
        <v>0</v>
      </c>
      <c r="I33" s="273"/>
      <c r="J33" s="105">
        <f t="shared" si="9"/>
        <v>0</v>
      </c>
      <c r="K33" s="106">
        <f t="shared" si="10"/>
        <v>0</v>
      </c>
      <c r="L33" s="105">
        <f t="shared" si="11"/>
        <v>0</v>
      </c>
      <c r="M33" s="273"/>
    </row>
    <row r="34" spans="1:13" ht="15.5">
      <c r="A34" s="136"/>
      <c r="B34" s="108" t="s">
        <v>132</v>
      </c>
      <c r="C34" s="108"/>
      <c r="D34" s="108"/>
      <c r="E34" s="108"/>
      <c r="F34" s="118"/>
      <c r="G34" s="191"/>
      <c r="H34" s="191"/>
      <c r="I34" s="191"/>
      <c r="J34" s="191"/>
      <c r="K34" s="191"/>
      <c r="L34" s="191"/>
      <c r="M34" s="191"/>
    </row>
    <row r="35" spans="1:13" ht="18" customHeight="1">
      <c r="A35" s="32" t="s">
        <v>465</v>
      </c>
      <c r="B35" s="121" t="s">
        <v>319</v>
      </c>
      <c r="C35" s="121" t="s">
        <v>320</v>
      </c>
      <c r="D35" s="121">
        <v>1</v>
      </c>
      <c r="E35" s="121" t="s">
        <v>23</v>
      </c>
      <c r="F35" s="273"/>
      <c r="G35" s="273"/>
      <c r="H35" s="105">
        <f>G35*1.2</f>
        <v>0</v>
      </c>
      <c r="I35" s="273"/>
      <c r="J35" s="105">
        <f>I35*1.2</f>
        <v>0</v>
      </c>
      <c r="K35" s="106">
        <f>SUM(I35,G35)</f>
        <v>0</v>
      </c>
      <c r="L35" s="105">
        <f>SUM(H35,J35)</f>
        <v>0</v>
      </c>
      <c r="M35" s="273"/>
    </row>
    <row r="36" spans="1:13" ht="18" customHeight="1">
      <c r="A36" s="32" t="s">
        <v>466</v>
      </c>
      <c r="B36" s="167" t="s">
        <v>321</v>
      </c>
      <c r="C36" s="167" t="s">
        <v>322</v>
      </c>
      <c r="D36" s="167">
        <v>1</v>
      </c>
      <c r="E36" s="167" t="s">
        <v>23</v>
      </c>
      <c r="F36" s="272"/>
      <c r="G36" s="272"/>
      <c r="H36" s="105">
        <f>G36*1.2</f>
        <v>0</v>
      </c>
      <c r="I36" s="272"/>
      <c r="J36" s="105">
        <f>I36*1.2</f>
        <v>0</v>
      </c>
      <c r="K36" s="106">
        <f>SUM(I36,G36)</f>
        <v>0</v>
      </c>
      <c r="L36" s="105">
        <f>SUM(H36,J36)</f>
        <v>0</v>
      </c>
      <c r="M36" s="272"/>
    </row>
    <row r="37" spans="1:13" ht="15.5">
      <c r="A37" s="136"/>
      <c r="B37" s="108" t="s">
        <v>337</v>
      </c>
      <c r="C37" s="108"/>
      <c r="D37" s="108"/>
      <c r="E37" s="108"/>
      <c r="F37" s="118"/>
      <c r="G37" s="191"/>
      <c r="H37" s="191"/>
      <c r="I37" s="191"/>
      <c r="J37" s="191"/>
      <c r="K37" s="191"/>
      <c r="L37" s="191"/>
      <c r="M37" s="191"/>
    </row>
    <row r="38" spans="1:13" ht="15.5">
      <c r="A38" s="32" t="s">
        <v>467</v>
      </c>
      <c r="B38" s="121" t="s">
        <v>324</v>
      </c>
      <c r="C38" s="121" t="s">
        <v>325</v>
      </c>
      <c r="D38" s="121">
        <v>1</v>
      </c>
      <c r="E38" s="121" t="s">
        <v>23</v>
      </c>
      <c r="F38" s="273"/>
      <c r="G38" s="273"/>
      <c r="H38" s="105">
        <f>G38*1.2</f>
        <v>0</v>
      </c>
      <c r="I38" s="273"/>
      <c r="J38" s="105">
        <f>I38*1.2</f>
        <v>0</v>
      </c>
      <c r="K38" s="106">
        <f>SUM(I38,G38)</f>
        <v>0</v>
      </c>
      <c r="L38" s="105">
        <f>SUM(H38,J38)</f>
        <v>0</v>
      </c>
      <c r="M38" s="273"/>
    </row>
    <row r="39" spans="1:13" ht="15.5">
      <c r="A39" s="32" t="s">
        <v>468</v>
      </c>
      <c r="B39" s="167" t="s">
        <v>326</v>
      </c>
      <c r="C39" s="167" t="s">
        <v>327</v>
      </c>
      <c r="D39" s="167">
        <v>1</v>
      </c>
      <c r="E39" s="167" t="s">
        <v>23</v>
      </c>
      <c r="F39" s="272"/>
      <c r="G39" s="272"/>
      <c r="H39" s="105">
        <f>G39*1.2</f>
        <v>0</v>
      </c>
      <c r="I39" s="272"/>
      <c r="J39" s="105">
        <f>I39*1.2</f>
        <v>0</v>
      </c>
      <c r="K39" s="106">
        <f>SUM(I39,G39)</f>
        <v>0</v>
      </c>
      <c r="L39" s="105">
        <f>SUM(H39,J39)</f>
        <v>0</v>
      </c>
      <c r="M39" s="272"/>
    </row>
    <row r="40" spans="1:13" ht="15.5">
      <c r="A40" s="136"/>
      <c r="B40" s="108" t="s">
        <v>336</v>
      </c>
      <c r="C40" s="108"/>
      <c r="D40" s="108"/>
      <c r="E40" s="108"/>
      <c r="F40" s="118"/>
      <c r="G40" s="191"/>
      <c r="H40" s="191"/>
      <c r="I40" s="191"/>
      <c r="J40" s="191"/>
      <c r="K40" s="191"/>
      <c r="L40" s="191"/>
      <c r="M40" s="191"/>
    </row>
    <row r="41" spans="1:13" ht="15.5">
      <c r="A41" s="32" t="s">
        <v>469</v>
      </c>
      <c r="B41" s="107" t="s">
        <v>340</v>
      </c>
      <c r="C41" s="107" t="s">
        <v>16</v>
      </c>
      <c r="D41" s="167">
        <v>1</v>
      </c>
      <c r="E41" s="167" t="s">
        <v>23</v>
      </c>
      <c r="F41" s="272"/>
      <c r="G41" s="272"/>
      <c r="H41" s="105">
        <f>G41*1.2</f>
        <v>0</v>
      </c>
      <c r="I41" s="272"/>
      <c r="J41" s="105">
        <f>I41*1.2</f>
        <v>0</v>
      </c>
      <c r="K41" s="106">
        <f>SUM(I41,G41)</f>
        <v>0</v>
      </c>
      <c r="L41" s="105">
        <f>SUM(H41,J41)</f>
        <v>0</v>
      </c>
      <c r="M41" s="272"/>
    </row>
    <row r="42" spans="1:13" ht="15.5">
      <c r="A42" s="136"/>
      <c r="B42" s="108" t="s">
        <v>251</v>
      </c>
      <c r="C42" s="108"/>
      <c r="D42" s="108"/>
      <c r="E42" s="108"/>
      <c r="F42" s="118"/>
      <c r="G42" s="191"/>
      <c r="H42" s="191"/>
      <c r="I42" s="191"/>
      <c r="J42" s="191"/>
      <c r="K42" s="191"/>
      <c r="L42" s="191"/>
      <c r="M42" s="191"/>
    </row>
    <row r="43" spans="1:13" ht="15.5">
      <c r="A43" s="32" t="s">
        <v>470</v>
      </c>
      <c r="B43" s="104" t="s">
        <v>303</v>
      </c>
      <c r="C43" s="104" t="s">
        <v>304</v>
      </c>
      <c r="D43" s="121">
        <v>1</v>
      </c>
      <c r="E43" s="121" t="s">
        <v>23</v>
      </c>
      <c r="F43" s="273"/>
      <c r="G43" s="273"/>
      <c r="H43" s="105">
        <f t="shared" ref="H43:H44" si="12">G43*1.2</f>
        <v>0</v>
      </c>
      <c r="I43" s="273"/>
      <c r="J43" s="105">
        <f t="shared" ref="J43:J44" si="13">I43*1.2</f>
        <v>0</v>
      </c>
      <c r="K43" s="106">
        <f t="shared" ref="K43:K44" si="14">SUM(I43,G43)</f>
        <v>0</v>
      </c>
      <c r="L43" s="105">
        <f t="shared" ref="L43:L44" si="15">SUM(H43,J43)</f>
        <v>0</v>
      </c>
      <c r="M43" s="273"/>
    </row>
    <row r="44" spans="1:13" ht="15.5">
      <c r="A44" s="32" t="s">
        <v>471</v>
      </c>
      <c r="B44" s="107" t="s">
        <v>305</v>
      </c>
      <c r="C44" s="107" t="s">
        <v>306</v>
      </c>
      <c r="D44" s="167">
        <v>1</v>
      </c>
      <c r="E44" s="167" t="s">
        <v>23</v>
      </c>
      <c r="F44" s="272"/>
      <c r="G44" s="272"/>
      <c r="H44" s="105">
        <f t="shared" si="12"/>
        <v>0</v>
      </c>
      <c r="I44" s="272"/>
      <c r="J44" s="105">
        <f t="shared" si="13"/>
        <v>0</v>
      </c>
      <c r="K44" s="106">
        <f t="shared" si="14"/>
        <v>0</v>
      </c>
      <c r="L44" s="105">
        <f t="shared" si="15"/>
        <v>0</v>
      </c>
      <c r="M44" s="272"/>
    </row>
    <row r="45" spans="1:13" ht="15.5">
      <c r="A45" s="136"/>
      <c r="B45" s="108" t="s">
        <v>231</v>
      </c>
      <c r="C45" s="108"/>
      <c r="D45" s="108"/>
      <c r="E45" s="108"/>
      <c r="F45" s="118"/>
      <c r="G45" s="191"/>
      <c r="H45" s="191"/>
      <c r="I45" s="191"/>
      <c r="J45" s="191"/>
      <c r="K45" s="191"/>
      <c r="L45" s="191"/>
      <c r="M45" s="191"/>
    </row>
    <row r="46" spans="1:13" ht="15.5">
      <c r="A46" s="32" t="s">
        <v>472</v>
      </c>
      <c r="B46" s="107" t="s">
        <v>307</v>
      </c>
      <c r="C46" s="167" t="s">
        <v>286</v>
      </c>
      <c r="D46" s="167">
        <v>1</v>
      </c>
      <c r="E46" s="167" t="s">
        <v>23</v>
      </c>
      <c r="F46" s="273"/>
      <c r="G46" s="273"/>
      <c r="H46" s="105">
        <f>G46*1.2</f>
        <v>0</v>
      </c>
      <c r="I46" s="273"/>
      <c r="J46" s="105">
        <f>I46*1.2</f>
        <v>0</v>
      </c>
      <c r="K46" s="106">
        <f>SUM(I46,G46)</f>
        <v>0</v>
      </c>
      <c r="L46" s="105">
        <f>SUM(H46,J46)</f>
        <v>0</v>
      </c>
      <c r="M46" s="273"/>
    </row>
    <row r="47" spans="1:13" ht="15.5">
      <c r="A47" s="32" t="s">
        <v>473</v>
      </c>
      <c r="B47" s="107" t="s">
        <v>308</v>
      </c>
      <c r="C47" s="167" t="s">
        <v>280</v>
      </c>
      <c r="D47" s="167">
        <v>1</v>
      </c>
      <c r="E47" s="167" t="s">
        <v>23</v>
      </c>
      <c r="F47" s="272"/>
      <c r="G47" s="272"/>
      <c r="H47" s="105">
        <f>G47*1.2</f>
        <v>0</v>
      </c>
      <c r="I47" s="272"/>
      <c r="J47" s="105">
        <f>I47*1.2</f>
        <v>0</v>
      </c>
      <c r="K47" s="106">
        <f>SUM(I47,G47)</f>
        <v>0</v>
      </c>
      <c r="L47" s="105">
        <f>SUM(H47,J47)</f>
        <v>0</v>
      </c>
      <c r="M47" s="272"/>
    </row>
    <row r="48" spans="1:13" ht="15.5">
      <c r="A48" s="32" t="s">
        <v>474</v>
      </c>
      <c r="B48" s="107" t="s">
        <v>309</v>
      </c>
      <c r="C48" s="167" t="s">
        <v>283</v>
      </c>
      <c r="D48" s="167">
        <v>1</v>
      </c>
      <c r="E48" s="167" t="s">
        <v>23</v>
      </c>
      <c r="F48" s="273"/>
      <c r="G48" s="273"/>
      <c r="H48" s="105">
        <f>G48*1.2</f>
        <v>0</v>
      </c>
      <c r="I48" s="273"/>
      <c r="J48" s="105">
        <f>I48*1.2</f>
        <v>0</v>
      </c>
      <c r="K48" s="106">
        <f>SUM(I48,G48)</f>
        <v>0</v>
      </c>
      <c r="L48" s="105">
        <f>SUM(H48,J48)</f>
        <v>0</v>
      </c>
      <c r="M48" s="273"/>
    </row>
    <row r="49" spans="1:13" ht="15.5">
      <c r="A49" s="32" t="s">
        <v>475</v>
      </c>
      <c r="B49" s="107" t="s">
        <v>310</v>
      </c>
      <c r="C49" s="167" t="s">
        <v>282</v>
      </c>
      <c r="D49" s="167">
        <v>1</v>
      </c>
      <c r="E49" s="167" t="s">
        <v>23</v>
      </c>
      <c r="F49" s="272"/>
      <c r="G49" s="272"/>
      <c r="H49" s="105">
        <f>G49*1.2</f>
        <v>0</v>
      </c>
      <c r="I49" s="272"/>
      <c r="J49" s="105">
        <f>I49*1.2</f>
        <v>0</v>
      </c>
      <c r="K49" s="106">
        <f>SUM(I49,G49)</f>
        <v>0</v>
      </c>
      <c r="L49" s="105">
        <f>SUM(H49,J49)</f>
        <v>0</v>
      </c>
      <c r="M49" s="272"/>
    </row>
    <row r="50" spans="1:13" ht="15.5">
      <c r="A50" s="136"/>
      <c r="B50" s="108" t="s">
        <v>259</v>
      </c>
      <c r="C50" s="108"/>
      <c r="D50" s="108"/>
      <c r="E50" s="108"/>
      <c r="F50" s="173"/>
      <c r="G50" s="192"/>
      <c r="H50" s="192"/>
      <c r="I50" s="192"/>
      <c r="J50" s="192"/>
      <c r="K50" s="192"/>
      <c r="L50" s="191"/>
      <c r="M50" s="192"/>
    </row>
    <row r="51" spans="1:13" ht="15.5">
      <c r="A51" s="32" t="s">
        <v>476</v>
      </c>
      <c r="B51" s="167" t="s">
        <v>328</v>
      </c>
      <c r="C51" s="167" t="s">
        <v>329</v>
      </c>
      <c r="D51" s="167">
        <v>1</v>
      </c>
      <c r="E51" s="167" t="s">
        <v>23</v>
      </c>
      <c r="F51" s="273"/>
      <c r="G51" s="273"/>
      <c r="H51" s="105">
        <f t="shared" ref="H51:H53" si="16">G51*1.2</f>
        <v>0</v>
      </c>
      <c r="I51" s="273"/>
      <c r="J51" s="105">
        <f t="shared" ref="J51:J53" si="17">I51*1.2</f>
        <v>0</v>
      </c>
      <c r="K51" s="106">
        <f t="shared" ref="K51:K53" si="18">SUM(I51,G51)</f>
        <v>0</v>
      </c>
      <c r="L51" s="105">
        <f t="shared" ref="L51:L53" si="19">SUM(H51,J51)</f>
        <v>0</v>
      </c>
      <c r="M51" s="273"/>
    </row>
    <row r="52" spans="1:13" ht="15.5">
      <c r="A52" s="32" t="s">
        <v>477</v>
      </c>
      <c r="B52" s="167" t="s">
        <v>328</v>
      </c>
      <c r="C52" s="167" t="s">
        <v>330</v>
      </c>
      <c r="D52" s="167">
        <v>1</v>
      </c>
      <c r="E52" s="167" t="s">
        <v>23</v>
      </c>
      <c r="F52" s="272"/>
      <c r="G52" s="272"/>
      <c r="H52" s="105">
        <f t="shared" si="16"/>
        <v>0</v>
      </c>
      <c r="I52" s="272"/>
      <c r="J52" s="105">
        <f t="shared" si="17"/>
        <v>0</v>
      </c>
      <c r="K52" s="106">
        <f t="shared" si="18"/>
        <v>0</v>
      </c>
      <c r="L52" s="105">
        <f t="shared" si="19"/>
        <v>0</v>
      </c>
      <c r="M52" s="272"/>
    </row>
    <row r="53" spans="1:13" ht="15.5">
      <c r="A53" s="32" t="s">
        <v>478</v>
      </c>
      <c r="B53" s="167" t="s">
        <v>328</v>
      </c>
      <c r="C53" s="167" t="s">
        <v>331</v>
      </c>
      <c r="D53" s="167">
        <v>1</v>
      </c>
      <c r="E53" s="167" t="s">
        <v>23</v>
      </c>
      <c r="F53" s="273"/>
      <c r="G53" s="273"/>
      <c r="H53" s="105">
        <f t="shared" si="16"/>
        <v>0</v>
      </c>
      <c r="I53" s="273"/>
      <c r="J53" s="105">
        <f t="shared" si="17"/>
        <v>0</v>
      </c>
      <c r="K53" s="106">
        <f t="shared" si="18"/>
        <v>0</v>
      </c>
      <c r="L53" s="105">
        <f t="shared" si="19"/>
        <v>0</v>
      </c>
      <c r="M53" s="273"/>
    </row>
    <row r="54" spans="1:13" ht="15.5">
      <c r="A54" s="136"/>
      <c r="B54" s="108" t="s">
        <v>192</v>
      </c>
      <c r="C54" s="108"/>
      <c r="D54" s="108"/>
      <c r="E54" s="108"/>
      <c r="F54" s="118"/>
      <c r="G54" s="191"/>
      <c r="H54" s="191"/>
      <c r="I54" s="191"/>
      <c r="J54" s="191"/>
      <c r="K54" s="191"/>
      <c r="L54" s="191"/>
      <c r="M54" s="191"/>
    </row>
    <row r="55" spans="1:13" ht="15.5">
      <c r="A55" s="32" t="s">
        <v>479</v>
      </c>
      <c r="B55" s="107" t="s">
        <v>192</v>
      </c>
      <c r="C55" s="107" t="s">
        <v>17</v>
      </c>
      <c r="D55" s="167">
        <v>1</v>
      </c>
      <c r="E55" s="167" t="s">
        <v>23</v>
      </c>
      <c r="F55" s="272"/>
      <c r="G55" s="272"/>
      <c r="H55" s="105">
        <f>G55*1.2</f>
        <v>0</v>
      </c>
      <c r="I55" s="272"/>
      <c r="J55" s="105">
        <f>I55*1.2</f>
        <v>0</v>
      </c>
      <c r="K55" s="106">
        <f>SUM(I55,G55)</f>
        <v>0</v>
      </c>
      <c r="L55" s="105">
        <f>SUM(H55,J55)</f>
        <v>0</v>
      </c>
      <c r="M55" s="272"/>
    </row>
    <row r="56" spans="1:13" ht="15.5">
      <c r="A56" s="136"/>
      <c r="B56" s="122" t="s">
        <v>341</v>
      </c>
      <c r="C56" s="122"/>
      <c r="D56" s="122"/>
      <c r="E56" s="122"/>
      <c r="F56" s="118"/>
      <c r="G56" s="122"/>
      <c r="H56" s="122"/>
      <c r="I56" s="122"/>
      <c r="J56" s="122"/>
      <c r="K56" s="122"/>
      <c r="L56" s="122"/>
      <c r="M56" s="122"/>
    </row>
    <row r="57" spans="1:13" ht="15.5">
      <c r="A57" s="32" t="s">
        <v>480</v>
      </c>
      <c r="B57" s="167" t="s">
        <v>810</v>
      </c>
      <c r="C57" s="167"/>
      <c r="D57" s="167">
        <v>1</v>
      </c>
      <c r="E57" s="167" t="s">
        <v>23</v>
      </c>
      <c r="F57" s="272"/>
      <c r="G57" s="272"/>
      <c r="H57" s="105">
        <f>G57*1.2</f>
        <v>0</v>
      </c>
      <c r="I57" s="272"/>
      <c r="J57" s="105">
        <f>I57*1.2</f>
        <v>0</v>
      </c>
      <c r="K57" s="106">
        <f>SUM(I57,G57)</f>
        <v>0</v>
      </c>
      <c r="L57" s="105">
        <f>SUM(H57,J57)</f>
        <v>0</v>
      </c>
      <c r="M57" s="272"/>
    </row>
    <row r="58" spans="1:13" ht="16" thickBot="1">
      <c r="A58" s="212" t="s">
        <v>481</v>
      </c>
      <c r="B58" s="179" t="s">
        <v>830</v>
      </c>
      <c r="C58" s="179"/>
      <c r="D58" s="179">
        <v>1</v>
      </c>
      <c r="E58" s="179" t="s">
        <v>23</v>
      </c>
      <c r="F58" s="274"/>
      <c r="G58" s="274"/>
      <c r="H58" s="165">
        <f>G58*1.2</f>
        <v>0</v>
      </c>
      <c r="I58" s="274"/>
      <c r="J58" s="165">
        <f>I58*1.2</f>
        <v>0</v>
      </c>
      <c r="K58" s="166">
        <f>SUM(I58,G58)</f>
        <v>0</v>
      </c>
      <c r="L58" s="165">
        <f>SUM(H58,J58)</f>
        <v>0</v>
      </c>
      <c r="M58" s="274"/>
    </row>
    <row r="61" spans="1:13">
      <c r="B61" s="17"/>
      <c r="C61" s="18"/>
    </row>
    <row r="62" spans="1:13">
      <c r="C62" s="18"/>
    </row>
    <row r="65" spans="1:11" s="20" customFormat="1" ht="15.5">
      <c r="A65" s="19"/>
      <c r="D65" s="91"/>
      <c r="E65" s="21"/>
      <c r="F65" s="54"/>
      <c r="G65" s="22"/>
      <c r="H65" s="22"/>
      <c r="I65" s="23"/>
      <c r="J65" s="23"/>
      <c r="K65" s="23"/>
    </row>
    <row r="66" spans="1:11" s="20" customFormat="1" ht="21">
      <c r="A66" s="19"/>
      <c r="D66" s="91"/>
      <c r="E66" s="21"/>
      <c r="F66" s="55"/>
      <c r="I66" s="23"/>
      <c r="J66" s="23"/>
      <c r="K66" s="23"/>
    </row>
    <row r="67" spans="1:11" s="20" customFormat="1" ht="21">
      <c r="A67" s="19"/>
      <c r="D67" s="91"/>
      <c r="E67" s="21"/>
      <c r="F67" s="55"/>
      <c r="I67" s="23"/>
      <c r="J67" s="23"/>
      <c r="K67" s="23"/>
    </row>
    <row r="68" spans="1:11" s="20" customFormat="1" ht="21">
      <c r="A68" s="19"/>
      <c r="D68" s="91"/>
      <c r="E68" s="21"/>
      <c r="F68" s="55"/>
      <c r="I68" s="23"/>
      <c r="J68" s="23"/>
      <c r="K68" s="23"/>
    </row>
    <row r="69" spans="1:11" s="20" customFormat="1" ht="21">
      <c r="A69" s="19"/>
      <c r="C69" s="24"/>
      <c r="D69" s="92"/>
      <c r="E69" s="21"/>
      <c r="F69" s="55"/>
      <c r="I69" s="23"/>
      <c r="J69" s="23"/>
      <c r="K69" s="23"/>
    </row>
  </sheetData>
  <mergeCells count="10">
    <mergeCell ref="G13:L13"/>
    <mergeCell ref="A11:M11"/>
    <mergeCell ref="F7:J7"/>
    <mergeCell ref="A1:M1"/>
    <mergeCell ref="G3:H3"/>
    <mergeCell ref="G4:H4"/>
    <mergeCell ref="G5:H5"/>
    <mergeCell ref="G6:H6"/>
    <mergeCell ref="A10:L10"/>
    <mergeCell ref="A9:M9"/>
  </mergeCells>
  <conditionalFormatting sqref="A1">
    <cfRule type="containsText" dxfId="14" priority="7" stopIfTrue="1" operator="containsText" text="PAS DE DAI">
      <formula>NOT(ISERROR(SEARCH("PAS DE DAI",A1)))</formula>
    </cfRule>
  </conditionalFormatting>
  <conditionalFormatting sqref="A6:E6 F7">
    <cfRule type="containsText" dxfId="13" priority="6" stopIfTrue="1" operator="containsText" text="PAS DE DAI">
      <formula>NOT(ISERROR(SEARCH("PAS DE DAI",A6)))</formula>
    </cfRule>
  </conditionalFormatting>
  <conditionalFormatting sqref="F3:F6">
    <cfRule type="containsText" dxfId="12" priority="3" stopIfTrue="1" operator="containsText" text="PAS DE DAI">
      <formula>NOT(ISERROR(SEARCH("PAS DE DAI",F3)))</formula>
    </cfRule>
  </conditionalFormatting>
  <conditionalFormatting sqref="G5">
    <cfRule type="containsText" dxfId="11" priority="2" stopIfTrue="1" operator="containsText" text="PAS DE DAI">
      <formula>NOT(ISERROR(SEARCH("PAS DE DAI",G5)))</formula>
    </cfRule>
  </conditionalFormatting>
  <conditionalFormatting sqref="G6">
    <cfRule type="containsText" dxfId="10" priority="1" stopIfTrue="1" operator="containsText" text="PAS DE DAI">
      <formula>NOT(ISERROR(SEARCH("PAS DE DAI",G6)))</formula>
    </cfRule>
  </conditionalFormatting>
  <pageMargins left="0.70866141732283472" right="0.70866141732283472" top="0.74803149606299213" bottom="0.74803149606299213" header="0.31496062992125984" footer="0.31496062992125984"/>
  <pageSetup paperSize="9" scale="1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1"/>
  <sheetViews>
    <sheetView view="pageBreakPreview" topLeftCell="A12" zoomScale="70" zoomScaleNormal="70" zoomScaleSheetLayoutView="70" workbookViewId="0">
      <selection activeCell="A47" sqref="A47"/>
    </sheetView>
  </sheetViews>
  <sheetFormatPr baseColWidth="10" defaultRowHeight="14.5"/>
  <cols>
    <col min="1" max="1" width="20.7265625" customWidth="1"/>
    <col min="2" max="2" width="90.7265625" customWidth="1"/>
    <col min="3" max="3" width="35.7265625" customWidth="1"/>
    <col min="4" max="5" width="10.7265625" customWidth="1"/>
    <col min="6" max="6" width="35.7265625" style="53" customWidth="1"/>
    <col min="7" max="8" width="40.7265625" customWidth="1"/>
    <col min="9" max="12" width="20.7265625" customWidth="1"/>
    <col min="13" max="13" width="60.7265625" customWidth="1"/>
  </cols>
  <sheetData>
    <row r="1" spans="1:13" ht="25">
      <c r="A1" s="432" t="s">
        <v>836</v>
      </c>
      <c r="B1" s="433"/>
      <c r="C1" s="433"/>
      <c r="D1" s="433"/>
      <c r="E1" s="433"/>
      <c r="F1" s="425"/>
      <c r="G1" s="425"/>
      <c r="H1" s="425"/>
      <c r="I1" s="425"/>
      <c r="J1" s="425"/>
      <c r="K1" s="425"/>
      <c r="L1" s="425"/>
      <c r="M1" s="425"/>
    </row>
    <row r="2" spans="1:13">
      <c r="D2" s="249"/>
      <c r="E2" s="249"/>
    </row>
    <row r="3" spans="1:13" ht="18">
      <c r="D3" s="249"/>
      <c r="E3" s="249"/>
      <c r="F3" s="248" t="s">
        <v>831</v>
      </c>
      <c r="G3" s="434" t="s">
        <v>844</v>
      </c>
      <c r="H3" s="425"/>
    </row>
    <row r="4" spans="1:13" ht="18">
      <c r="D4" s="249"/>
      <c r="E4" s="249"/>
      <c r="F4" s="248" t="s">
        <v>837</v>
      </c>
      <c r="G4" s="434" t="s">
        <v>832</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D7" s="243"/>
      <c r="F7" s="431" t="s">
        <v>835</v>
      </c>
      <c r="G7" s="431"/>
      <c r="H7" s="431"/>
      <c r="I7" s="431"/>
      <c r="J7" s="431"/>
    </row>
    <row r="8" spans="1:13">
      <c r="D8" s="243"/>
    </row>
    <row r="9" spans="1:13" ht="18">
      <c r="A9" s="435" t="s">
        <v>845</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44"/>
    </row>
    <row r="11" spans="1:13" ht="15">
      <c r="A11" s="429" t="s">
        <v>839</v>
      </c>
      <c r="B11" s="429"/>
      <c r="C11" s="429"/>
      <c r="D11" s="429"/>
      <c r="E11" s="429"/>
      <c r="F11" s="429"/>
      <c r="G11" s="429"/>
      <c r="H11" s="429"/>
      <c r="I11" s="429"/>
      <c r="J11" s="429"/>
      <c r="K11" s="429"/>
      <c r="L11" s="429"/>
      <c r="M11" s="430"/>
    </row>
    <row r="12" spans="1:13" ht="15" thickBot="1">
      <c r="A12" s="63"/>
      <c r="B12" s="63"/>
      <c r="C12" s="63"/>
      <c r="D12" s="63"/>
      <c r="E12" s="63"/>
      <c r="F12" s="63"/>
      <c r="G12" s="63"/>
      <c r="H12" s="63"/>
      <c r="I12" s="63"/>
      <c r="J12" s="63"/>
    </row>
    <row r="13" spans="1:13" ht="40.5" thickBot="1">
      <c r="A13" s="16" t="s">
        <v>813</v>
      </c>
      <c r="B13" s="33" t="s">
        <v>857</v>
      </c>
      <c r="C13" s="260"/>
      <c r="D13" s="260"/>
      <c r="E13" s="260"/>
      <c r="F13" s="52"/>
      <c r="G13" s="52"/>
      <c r="H13" s="52"/>
      <c r="I13" s="52"/>
      <c r="J13" s="260"/>
      <c r="K13" s="260"/>
      <c r="L13" s="260"/>
      <c r="M13" s="260"/>
    </row>
    <row r="14" spans="1:13" ht="78" thickBot="1">
      <c r="A14" s="110" t="s">
        <v>288</v>
      </c>
      <c r="B14" s="100" t="s">
        <v>567</v>
      </c>
      <c r="C14" s="111" t="s">
        <v>791</v>
      </c>
      <c r="D14" s="112" t="s">
        <v>289</v>
      </c>
      <c r="E14" s="112" t="s">
        <v>290</v>
      </c>
      <c r="F14" s="113" t="s">
        <v>574</v>
      </c>
      <c r="G14" s="112" t="s">
        <v>824</v>
      </c>
      <c r="H14" s="112" t="s">
        <v>825</v>
      </c>
      <c r="I14" s="114" t="s">
        <v>291</v>
      </c>
      <c r="J14" s="114" t="s">
        <v>292</v>
      </c>
      <c r="K14" s="114" t="s">
        <v>564</v>
      </c>
      <c r="L14" s="114" t="s">
        <v>565</v>
      </c>
      <c r="M14" s="115" t="s">
        <v>295</v>
      </c>
    </row>
    <row r="15" spans="1:13" ht="15.5">
      <c r="A15" s="144"/>
      <c r="B15" s="145" t="s">
        <v>21</v>
      </c>
      <c r="C15" s="145"/>
      <c r="D15" s="145"/>
      <c r="E15" s="145"/>
      <c r="F15" s="176"/>
      <c r="G15" s="193"/>
      <c r="H15" s="193"/>
      <c r="I15" s="177"/>
      <c r="J15" s="177"/>
      <c r="K15" s="193"/>
      <c r="L15" s="193"/>
      <c r="M15" s="194"/>
    </row>
    <row r="16" spans="1:13" ht="15.5">
      <c r="A16" s="178" t="s">
        <v>22</v>
      </c>
      <c r="B16" s="167" t="s">
        <v>446</v>
      </c>
      <c r="C16" s="167" t="s">
        <v>65</v>
      </c>
      <c r="D16" s="167">
        <v>1</v>
      </c>
      <c r="E16" s="107" t="s">
        <v>23</v>
      </c>
      <c r="F16" s="272"/>
      <c r="G16" s="272"/>
      <c r="H16" s="105">
        <f>G16*1.2</f>
        <v>0</v>
      </c>
      <c r="I16" s="272"/>
      <c r="J16" s="105">
        <f>I16*1.2</f>
        <v>0</v>
      </c>
      <c r="K16" s="106">
        <f>SUM(I16,G16)</f>
        <v>0</v>
      </c>
      <c r="L16" s="105">
        <f>SUM(H16,J16)</f>
        <v>0</v>
      </c>
      <c r="M16" s="297"/>
    </row>
    <row r="17" spans="1:13" ht="15.5">
      <c r="A17" s="116" t="s">
        <v>24</v>
      </c>
      <c r="B17" s="107" t="s">
        <v>26</v>
      </c>
      <c r="C17" s="107" t="s">
        <v>27</v>
      </c>
      <c r="D17" s="107">
        <v>1</v>
      </c>
      <c r="E17" s="107" t="s">
        <v>23</v>
      </c>
      <c r="F17" s="273"/>
      <c r="G17" s="273"/>
      <c r="H17" s="105">
        <f t="shared" ref="H17:H36" si="0">G17*1.2</f>
        <v>0</v>
      </c>
      <c r="I17" s="273"/>
      <c r="J17" s="105">
        <f t="shared" ref="J17:J36" si="1">I17*1.2</f>
        <v>0</v>
      </c>
      <c r="K17" s="106">
        <f t="shared" ref="K17:K25" si="2">SUM(I17,G17)</f>
        <v>0</v>
      </c>
      <c r="L17" s="105">
        <f t="shared" ref="L17:L25" si="3">SUM(H17,J17)</f>
        <v>0</v>
      </c>
      <c r="M17" s="296"/>
    </row>
    <row r="18" spans="1:13" ht="15.5">
      <c r="A18" s="178" t="s">
        <v>25</v>
      </c>
      <c r="B18" s="107" t="s">
        <v>29</v>
      </c>
      <c r="C18" s="107" t="s">
        <v>30</v>
      </c>
      <c r="D18" s="107">
        <v>1</v>
      </c>
      <c r="E18" s="107" t="s">
        <v>23</v>
      </c>
      <c r="F18" s="272"/>
      <c r="G18" s="272"/>
      <c r="H18" s="105">
        <f t="shared" si="0"/>
        <v>0</v>
      </c>
      <c r="I18" s="272"/>
      <c r="J18" s="105">
        <f t="shared" si="1"/>
        <v>0</v>
      </c>
      <c r="K18" s="106">
        <f t="shared" si="2"/>
        <v>0</v>
      </c>
      <c r="L18" s="105">
        <f t="shared" si="3"/>
        <v>0</v>
      </c>
      <c r="M18" s="297"/>
    </row>
    <row r="19" spans="1:13" ht="15.5">
      <c r="A19" s="116" t="s">
        <v>28</v>
      </c>
      <c r="B19" s="107" t="s">
        <v>32</v>
      </c>
      <c r="C19" s="167" t="s">
        <v>33</v>
      </c>
      <c r="D19" s="167">
        <v>1</v>
      </c>
      <c r="E19" s="107" t="s">
        <v>23</v>
      </c>
      <c r="F19" s="273"/>
      <c r="G19" s="273"/>
      <c r="H19" s="105">
        <f t="shared" si="0"/>
        <v>0</v>
      </c>
      <c r="I19" s="273"/>
      <c r="J19" s="105">
        <f t="shared" si="1"/>
        <v>0</v>
      </c>
      <c r="K19" s="106">
        <f t="shared" si="2"/>
        <v>0</v>
      </c>
      <c r="L19" s="105">
        <f t="shared" si="3"/>
        <v>0</v>
      </c>
      <c r="M19" s="296"/>
    </row>
    <row r="20" spans="1:13" ht="15.5">
      <c r="A20" s="178" t="s">
        <v>31</v>
      </c>
      <c r="B20" s="107" t="s">
        <v>576</v>
      </c>
      <c r="C20" s="107" t="s">
        <v>35</v>
      </c>
      <c r="D20" s="107">
        <v>1</v>
      </c>
      <c r="E20" s="107" t="s">
        <v>23</v>
      </c>
      <c r="F20" s="272"/>
      <c r="G20" s="272"/>
      <c r="H20" s="105">
        <f t="shared" si="0"/>
        <v>0</v>
      </c>
      <c r="I20" s="272"/>
      <c r="J20" s="105">
        <f t="shared" si="1"/>
        <v>0</v>
      </c>
      <c r="K20" s="106">
        <f t="shared" si="2"/>
        <v>0</v>
      </c>
      <c r="L20" s="105">
        <f t="shared" si="3"/>
        <v>0</v>
      </c>
      <c r="M20" s="297"/>
    </row>
    <row r="21" spans="1:13" ht="15.5">
      <c r="A21" s="116" t="s">
        <v>34</v>
      </c>
      <c r="B21" s="107" t="s">
        <v>575</v>
      </c>
      <c r="C21" s="107" t="s">
        <v>37</v>
      </c>
      <c r="D21" s="107">
        <v>1</v>
      </c>
      <c r="E21" s="107" t="s">
        <v>23</v>
      </c>
      <c r="F21" s="273"/>
      <c r="G21" s="273"/>
      <c r="H21" s="105">
        <f t="shared" si="0"/>
        <v>0</v>
      </c>
      <c r="I21" s="273"/>
      <c r="J21" s="105">
        <f t="shared" si="1"/>
        <v>0</v>
      </c>
      <c r="K21" s="106">
        <f t="shared" si="2"/>
        <v>0</v>
      </c>
      <c r="L21" s="105">
        <f t="shared" si="3"/>
        <v>0</v>
      </c>
      <c r="M21" s="296"/>
    </row>
    <row r="22" spans="1:13" ht="15.5">
      <c r="A22" s="178" t="s">
        <v>36</v>
      </c>
      <c r="B22" s="107" t="s">
        <v>50</v>
      </c>
      <c r="C22" s="107" t="s">
        <v>51</v>
      </c>
      <c r="D22" s="107">
        <v>1</v>
      </c>
      <c r="E22" s="107" t="s">
        <v>23</v>
      </c>
      <c r="F22" s="272"/>
      <c r="G22" s="272"/>
      <c r="H22" s="105">
        <f t="shared" si="0"/>
        <v>0</v>
      </c>
      <c r="I22" s="272"/>
      <c r="J22" s="105">
        <f t="shared" si="1"/>
        <v>0</v>
      </c>
      <c r="K22" s="106">
        <f t="shared" si="2"/>
        <v>0</v>
      </c>
      <c r="L22" s="105">
        <f t="shared" si="3"/>
        <v>0</v>
      </c>
      <c r="M22" s="297"/>
    </row>
    <row r="23" spans="1:13" ht="15.5">
      <c r="A23" s="116" t="s">
        <v>38</v>
      </c>
      <c r="B23" s="107" t="s">
        <v>53</v>
      </c>
      <c r="C23" s="107" t="s">
        <v>54</v>
      </c>
      <c r="D23" s="107">
        <v>1</v>
      </c>
      <c r="E23" s="107" t="s">
        <v>23</v>
      </c>
      <c r="F23" s="273"/>
      <c r="G23" s="273"/>
      <c r="H23" s="105">
        <f t="shared" si="0"/>
        <v>0</v>
      </c>
      <c r="I23" s="273"/>
      <c r="J23" s="105">
        <f t="shared" si="1"/>
        <v>0</v>
      </c>
      <c r="K23" s="106">
        <f t="shared" si="2"/>
        <v>0</v>
      </c>
      <c r="L23" s="105">
        <f t="shared" si="3"/>
        <v>0</v>
      </c>
      <c r="M23" s="296"/>
    </row>
    <row r="24" spans="1:13" ht="15.5">
      <c r="A24" s="178" t="s">
        <v>39</v>
      </c>
      <c r="B24" s="107" t="s">
        <v>56</v>
      </c>
      <c r="C24" s="107" t="s">
        <v>47</v>
      </c>
      <c r="D24" s="107">
        <v>1</v>
      </c>
      <c r="E24" s="107" t="s">
        <v>23</v>
      </c>
      <c r="F24" s="272"/>
      <c r="G24" s="272"/>
      <c r="H24" s="105">
        <f t="shared" si="0"/>
        <v>0</v>
      </c>
      <c r="I24" s="272"/>
      <c r="J24" s="105">
        <f t="shared" si="1"/>
        <v>0</v>
      </c>
      <c r="K24" s="106">
        <f t="shared" si="2"/>
        <v>0</v>
      </c>
      <c r="L24" s="105">
        <f t="shared" si="3"/>
        <v>0</v>
      </c>
      <c r="M24" s="297"/>
    </row>
    <row r="25" spans="1:13" ht="15.5">
      <c r="A25" s="116" t="s">
        <v>41</v>
      </c>
      <c r="B25" s="107" t="s">
        <v>58</v>
      </c>
      <c r="C25" s="107" t="s">
        <v>59</v>
      </c>
      <c r="D25" s="107">
        <v>1</v>
      </c>
      <c r="E25" s="107" t="s">
        <v>23</v>
      </c>
      <c r="F25" s="273"/>
      <c r="G25" s="273"/>
      <c r="H25" s="105">
        <f t="shared" si="0"/>
        <v>0</v>
      </c>
      <c r="I25" s="273"/>
      <c r="J25" s="105">
        <f t="shared" si="1"/>
        <v>0</v>
      </c>
      <c r="K25" s="106">
        <f t="shared" si="2"/>
        <v>0</v>
      </c>
      <c r="L25" s="105">
        <f t="shared" si="3"/>
        <v>0</v>
      </c>
      <c r="M25" s="296"/>
    </row>
    <row r="26" spans="1:13" ht="15.5">
      <c r="A26" s="117"/>
      <c r="B26" s="108" t="s">
        <v>61</v>
      </c>
      <c r="C26" s="108"/>
      <c r="D26" s="108"/>
      <c r="E26" s="108"/>
      <c r="F26" s="170"/>
      <c r="G26" s="171"/>
      <c r="H26" s="171"/>
      <c r="I26" s="169"/>
      <c r="J26" s="209"/>
      <c r="K26" s="172"/>
      <c r="L26" s="172"/>
      <c r="M26" s="313"/>
    </row>
    <row r="27" spans="1:13" ht="15.5">
      <c r="A27" s="116" t="s">
        <v>42</v>
      </c>
      <c r="B27" s="107" t="s">
        <v>65</v>
      </c>
      <c r="C27" s="107" t="s">
        <v>66</v>
      </c>
      <c r="D27" s="107">
        <v>1</v>
      </c>
      <c r="E27" s="107" t="s">
        <v>23</v>
      </c>
      <c r="F27" s="272"/>
      <c r="G27" s="272"/>
      <c r="H27" s="105">
        <f t="shared" si="0"/>
        <v>0</v>
      </c>
      <c r="I27" s="272"/>
      <c r="J27" s="105">
        <f t="shared" si="1"/>
        <v>0</v>
      </c>
      <c r="K27" s="106">
        <f t="shared" ref="K27:K32" si="4">SUM(I27,G27)</f>
        <v>0</v>
      </c>
      <c r="L27" s="105">
        <f t="shared" ref="L27:L32" si="5">SUM(H27,J27)</f>
        <v>0</v>
      </c>
      <c r="M27" s="297"/>
    </row>
    <row r="28" spans="1:13" ht="15.5">
      <c r="A28" s="116" t="s">
        <v>43</v>
      </c>
      <c r="B28" s="107" t="s">
        <v>71</v>
      </c>
      <c r="C28" s="107" t="s">
        <v>30</v>
      </c>
      <c r="D28" s="107">
        <v>1</v>
      </c>
      <c r="E28" s="107" t="s">
        <v>23</v>
      </c>
      <c r="F28" s="273"/>
      <c r="G28" s="273"/>
      <c r="H28" s="105">
        <f t="shared" si="0"/>
        <v>0</v>
      </c>
      <c r="I28" s="273"/>
      <c r="J28" s="105">
        <f t="shared" si="1"/>
        <v>0</v>
      </c>
      <c r="K28" s="106">
        <f t="shared" si="4"/>
        <v>0</v>
      </c>
      <c r="L28" s="105">
        <f t="shared" si="5"/>
        <v>0</v>
      </c>
      <c r="M28" s="296"/>
    </row>
    <row r="29" spans="1:13" ht="15.5">
      <c r="A29" s="116" t="s">
        <v>44</v>
      </c>
      <c r="B29" s="107" t="s">
        <v>73</v>
      </c>
      <c r="C29" s="107" t="s">
        <v>27</v>
      </c>
      <c r="D29" s="107">
        <v>1</v>
      </c>
      <c r="E29" s="107" t="s">
        <v>23</v>
      </c>
      <c r="F29" s="272"/>
      <c r="G29" s="272"/>
      <c r="H29" s="105">
        <f t="shared" si="0"/>
        <v>0</v>
      </c>
      <c r="I29" s="272"/>
      <c r="J29" s="105">
        <f t="shared" si="1"/>
        <v>0</v>
      </c>
      <c r="K29" s="106">
        <f t="shared" si="4"/>
        <v>0</v>
      </c>
      <c r="L29" s="105">
        <f t="shared" si="5"/>
        <v>0</v>
      </c>
      <c r="M29" s="297"/>
    </row>
    <row r="30" spans="1:13" ht="15.5">
      <c r="A30" s="116" t="s">
        <v>45</v>
      </c>
      <c r="B30" s="107" t="s">
        <v>75</v>
      </c>
      <c r="C30" s="107" t="s">
        <v>51</v>
      </c>
      <c r="D30" s="107">
        <v>1</v>
      </c>
      <c r="E30" s="107" t="s">
        <v>23</v>
      </c>
      <c r="F30" s="273"/>
      <c r="G30" s="273"/>
      <c r="H30" s="105">
        <f t="shared" si="0"/>
        <v>0</v>
      </c>
      <c r="I30" s="273"/>
      <c r="J30" s="105">
        <f t="shared" si="1"/>
        <v>0</v>
      </c>
      <c r="K30" s="106">
        <f t="shared" si="4"/>
        <v>0</v>
      </c>
      <c r="L30" s="105">
        <f t="shared" si="5"/>
        <v>0</v>
      </c>
      <c r="M30" s="296"/>
    </row>
    <row r="31" spans="1:13" ht="15.5">
      <c r="A31" s="116" t="s">
        <v>46</v>
      </c>
      <c r="B31" s="107" t="s">
        <v>81</v>
      </c>
      <c r="C31" s="107" t="s">
        <v>30</v>
      </c>
      <c r="D31" s="107">
        <v>1</v>
      </c>
      <c r="E31" s="107" t="s">
        <v>23</v>
      </c>
      <c r="F31" s="272"/>
      <c r="G31" s="272"/>
      <c r="H31" s="105">
        <f t="shared" si="0"/>
        <v>0</v>
      </c>
      <c r="I31" s="272"/>
      <c r="J31" s="105">
        <f t="shared" si="1"/>
        <v>0</v>
      </c>
      <c r="K31" s="106">
        <f t="shared" si="4"/>
        <v>0</v>
      </c>
      <c r="L31" s="105">
        <f t="shared" si="5"/>
        <v>0</v>
      </c>
      <c r="M31" s="297"/>
    </row>
    <row r="32" spans="1:13" ht="15.5">
      <c r="A32" s="116" t="s">
        <v>48</v>
      </c>
      <c r="B32" s="107" t="s">
        <v>83</v>
      </c>
      <c r="C32" s="107" t="s">
        <v>84</v>
      </c>
      <c r="D32" s="107">
        <v>1</v>
      </c>
      <c r="E32" s="107" t="s">
        <v>23</v>
      </c>
      <c r="F32" s="273"/>
      <c r="G32" s="273"/>
      <c r="H32" s="105">
        <f t="shared" si="0"/>
        <v>0</v>
      </c>
      <c r="I32" s="273"/>
      <c r="J32" s="105">
        <f t="shared" si="1"/>
        <v>0</v>
      </c>
      <c r="K32" s="106">
        <f t="shared" si="4"/>
        <v>0</v>
      </c>
      <c r="L32" s="105">
        <f t="shared" si="5"/>
        <v>0</v>
      </c>
      <c r="M32" s="296"/>
    </row>
    <row r="33" spans="1:13" ht="15.5">
      <c r="A33" s="117"/>
      <c r="B33" s="108" t="s">
        <v>98</v>
      </c>
      <c r="C33" s="108"/>
      <c r="D33" s="108"/>
      <c r="E33" s="108"/>
      <c r="F33" s="118"/>
      <c r="G33" s="169"/>
      <c r="H33" s="169"/>
      <c r="I33" s="169"/>
      <c r="J33" s="122"/>
      <c r="K33" s="120"/>
      <c r="L33" s="120"/>
      <c r="M33" s="313"/>
    </row>
    <row r="34" spans="1:13" ht="15.5">
      <c r="A34" s="116" t="s">
        <v>49</v>
      </c>
      <c r="B34" s="107" t="s">
        <v>278</v>
      </c>
      <c r="C34" s="107"/>
      <c r="D34" s="107">
        <v>1</v>
      </c>
      <c r="E34" s="107" t="s">
        <v>23</v>
      </c>
      <c r="F34" s="272"/>
      <c r="G34" s="272"/>
      <c r="H34" s="105">
        <f t="shared" si="0"/>
        <v>0</v>
      </c>
      <c r="I34" s="272"/>
      <c r="J34" s="105">
        <f t="shared" si="1"/>
        <v>0</v>
      </c>
      <c r="K34" s="106">
        <f t="shared" ref="K34:K36" si="6">SUM(I34,G34)</f>
        <v>0</v>
      </c>
      <c r="L34" s="105">
        <f t="shared" ref="L34:L36" si="7">SUM(H34,J34)</f>
        <v>0</v>
      </c>
      <c r="M34" s="297"/>
    </row>
    <row r="35" spans="1:13" ht="15.5">
      <c r="A35" s="116" t="s">
        <v>52</v>
      </c>
      <c r="B35" s="107" t="s">
        <v>275</v>
      </c>
      <c r="C35" s="107"/>
      <c r="D35" s="107">
        <v>1</v>
      </c>
      <c r="E35" s="107" t="s">
        <v>23</v>
      </c>
      <c r="F35" s="273"/>
      <c r="G35" s="273"/>
      <c r="H35" s="105">
        <f t="shared" si="0"/>
        <v>0</v>
      </c>
      <c r="I35" s="273"/>
      <c r="J35" s="105">
        <f t="shared" si="1"/>
        <v>0</v>
      </c>
      <c r="K35" s="106">
        <f t="shared" si="6"/>
        <v>0</v>
      </c>
      <c r="L35" s="105">
        <f t="shared" si="7"/>
        <v>0</v>
      </c>
      <c r="M35" s="296"/>
    </row>
    <row r="36" spans="1:13" ht="15.5">
      <c r="A36" s="116" t="s">
        <v>55</v>
      </c>
      <c r="B36" s="107" t="s">
        <v>577</v>
      </c>
      <c r="C36" s="107" t="s">
        <v>101</v>
      </c>
      <c r="D36" s="107">
        <v>1</v>
      </c>
      <c r="E36" s="107" t="s">
        <v>23</v>
      </c>
      <c r="F36" s="272"/>
      <c r="G36" s="272"/>
      <c r="H36" s="105">
        <f t="shared" si="0"/>
        <v>0</v>
      </c>
      <c r="I36" s="272"/>
      <c r="J36" s="105">
        <f t="shared" si="1"/>
        <v>0</v>
      </c>
      <c r="K36" s="106">
        <f t="shared" si="6"/>
        <v>0</v>
      </c>
      <c r="L36" s="105">
        <f t="shared" si="7"/>
        <v>0</v>
      </c>
      <c r="M36" s="297"/>
    </row>
    <row r="37" spans="1:13" ht="15.5">
      <c r="A37" s="117"/>
      <c r="B37" s="108" t="s">
        <v>104</v>
      </c>
      <c r="C37" s="108"/>
      <c r="D37" s="108"/>
      <c r="E37" s="108"/>
      <c r="F37" s="118"/>
      <c r="G37" s="169"/>
      <c r="H37" s="169"/>
      <c r="I37" s="169"/>
      <c r="J37" s="122"/>
      <c r="K37" s="120"/>
      <c r="L37" s="120"/>
      <c r="M37" s="313"/>
    </row>
    <row r="38" spans="1:13" ht="15.5">
      <c r="A38" s="116" t="s">
        <v>57</v>
      </c>
      <c r="B38" s="107" t="s">
        <v>432</v>
      </c>
      <c r="C38" s="107" t="s">
        <v>433</v>
      </c>
      <c r="D38" s="107">
        <v>1</v>
      </c>
      <c r="E38" s="107" t="s">
        <v>23</v>
      </c>
      <c r="F38" s="273"/>
      <c r="G38" s="273"/>
      <c r="H38" s="105">
        <f t="shared" ref="H38:H43" si="8">G38*1.2</f>
        <v>0</v>
      </c>
      <c r="I38" s="273"/>
      <c r="J38" s="105">
        <f t="shared" ref="J38:J43" si="9">I38*1.2</f>
        <v>0</v>
      </c>
      <c r="K38" s="106">
        <f t="shared" ref="K38:K43" si="10">SUM(I38,G38)</f>
        <v>0</v>
      </c>
      <c r="L38" s="105">
        <f t="shared" ref="L38:L43" si="11">SUM(H38,J38)</f>
        <v>0</v>
      </c>
      <c r="M38" s="296"/>
    </row>
    <row r="39" spans="1:13" ht="15.5">
      <c r="A39" s="116" t="s">
        <v>60</v>
      </c>
      <c r="B39" s="107" t="s">
        <v>435</v>
      </c>
      <c r="C39" s="107" t="s">
        <v>436</v>
      </c>
      <c r="D39" s="107">
        <v>1</v>
      </c>
      <c r="E39" s="107" t="s">
        <v>23</v>
      </c>
      <c r="F39" s="272"/>
      <c r="G39" s="272"/>
      <c r="H39" s="105">
        <f t="shared" si="8"/>
        <v>0</v>
      </c>
      <c r="I39" s="272"/>
      <c r="J39" s="105">
        <f t="shared" si="9"/>
        <v>0</v>
      </c>
      <c r="K39" s="106">
        <f t="shared" si="10"/>
        <v>0</v>
      </c>
      <c r="L39" s="105">
        <f t="shared" si="11"/>
        <v>0</v>
      </c>
      <c r="M39" s="297"/>
    </row>
    <row r="40" spans="1:13" ht="15.5">
      <c r="A40" s="116" t="s">
        <v>62</v>
      </c>
      <c r="B40" s="107" t="s">
        <v>437</v>
      </c>
      <c r="C40" s="107" t="s">
        <v>438</v>
      </c>
      <c r="D40" s="107">
        <v>1</v>
      </c>
      <c r="E40" s="107" t="s">
        <v>23</v>
      </c>
      <c r="F40" s="273"/>
      <c r="G40" s="273"/>
      <c r="H40" s="105">
        <f t="shared" si="8"/>
        <v>0</v>
      </c>
      <c r="I40" s="273"/>
      <c r="J40" s="105">
        <f t="shared" si="9"/>
        <v>0</v>
      </c>
      <c r="K40" s="106">
        <f t="shared" si="10"/>
        <v>0</v>
      </c>
      <c r="L40" s="105">
        <f t="shared" si="11"/>
        <v>0</v>
      </c>
      <c r="M40" s="296"/>
    </row>
    <row r="41" spans="1:13" ht="15.5">
      <c r="A41" s="116" t="s">
        <v>63</v>
      </c>
      <c r="B41" s="107" t="s">
        <v>432</v>
      </c>
      <c r="C41" s="107" t="s">
        <v>439</v>
      </c>
      <c r="D41" s="107">
        <v>1</v>
      </c>
      <c r="E41" s="107" t="s">
        <v>23</v>
      </c>
      <c r="F41" s="272"/>
      <c r="G41" s="272"/>
      <c r="H41" s="105">
        <f t="shared" si="8"/>
        <v>0</v>
      </c>
      <c r="I41" s="272"/>
      <c r="J41" s="105">
        <f t="shared" si="9"/>
        <v>0</v>
      </c>
      <c r="K41" s="106">
        <f t="shared" si="10"/>
        <v>0</v>
      </c>
      <c r="L41" s="105">
        <f t="shared" si="11"/>
        <v>0</v>
      </c>
      <c r="M41" s="297"/>
    </row>
    <row r="42" spans="1:13" ht="15.5">
      <c r="A42" s="116" t="s">
        <v>64</v>
      </c>
      <c r="B42" s="107" t="s">
        <v>434</v>
      </c>
      <c r="C42" s="107" t="s">
        <v>440</v>
      </c>
      <c r="D42" s="107">
        <v>1</v>
      </c>
      <c r="E42" s="107" t="s">
        <v>23</v>
      </c>
      <c r="F42" s="273"/>
      <c r="G42" s="273"/>
      <c r="H42" s="105">
        <f t="shared" si="8"/>
        <v>0</v>
      </c>
      <c r="I42" s="273"/>
      <c r="J42" s="105">
        <f t="shared" si="9"/>
        <v>0</v>
      </c>
      <c r="K42" s="106">
        <f t="shared" si="10"/>
        <v>0</v>
      </c>
      <c r="L42" s="105">
        <f t="shared" si="11"/>
        <v>0</v>
      </c>
      <c r="M42" s="296"/>
    </row>
    <row r="43" spans="1:13" ht="15.5">
      <c r="A43" s="116" t="s">
        <v>67</v>
      </c>
      <c r="B43" s="107" t="s">
        <v>432</v>
      </c>
      <c r="C43" s="107" t="s">
        <v>441</v>
      </c>
      <c r="D43" s="107">
        <v>1</v>
      </c>
      <c r="E43" s="107" t="s">
        <v>23</v>
      </c>
      <c r="F43" s="272"/>
      <c r="G43" s="272"/>
      <c r="H43" s="105">
        <f t="shared" si="8"/>
        <v>0</v>
      </c>
      <c r="I43" s="272"/>
      <c r="J43" s="105">
        <f t="shared" si="9"/>
        <v>0</v>
      </c>
      <c r="K43" s="106">
        <f t="shared" si="10"/>
        <v>0</v>
      </c>
      <c r="L43" s="105">
        <f t="shared" si="11"/>
        <v>0</v>
      </c>
      <c r="M43" s="297"/>
    </row>
    <row r="44" spans="1:13" ht="15.5">
      <c r="A44" s="117"/>
      <c r="B44" s="108" t="s">
        <v>113</v>
      </c>
      <c r="C44" s="108"/>
      <c r="D44" s="108"/>
      <c r="E44" s="108"/>
      <c r="F44" s="118"/>
      <c r="G44" s="169"/>
      <c r="H44" s="169"/>
      <c r="I44" s="169"/>
      <c r="J44" s="122"/>
      <c r="K44" s="120"/>
      <c r="L44" s="120"/>
      <c r="M44" s="313"/>
    </row>
    <row r="45" spans="1:13" ht="15.5">
      <c r="A45" s="116" t="s">
        <v>68</v>
      </c>
      <c r="B45" s="107" t="s">
        <v>115</v>
      </c>
      <c r="C45" s="107" t="s">
        <v>116</v>
      </c>
      <c r="D45" s="107">
        <v>1</v>
      </c>
      <c r="E45" s="107" t="s">
        <v>23</v>
      </c>
      <c r="F45" s="273"/>
      <c r="G45" s="273"/>
      <c r="H45" s="105">
        <f t="shared" ref="H45:H47" si="12">G45*1.2</f>
        <v>0</v>
      </c>
      <c r="I45" s="273"/>
      <c r="J45" s="105">
        <f t="shared" ref="J45:J47" si="13">I45*1.2</f>
        <v>0</v>
      </c>
      <c r="K45" s="106">
        <f t="shared" ref="K45:K47" si="14">SUM(I45,G45)</f>
        <v>0</v>
      </c>
      <c r="L45" s="105">
        <f t="shared" ref="L45:L47" si="15">SUM(H45,J45)</f>
        <v>0</v>
      </c>
      <c r="M45" s="296"/>
    </row>
    <row r="46" spans="1:13" ht="15.5">
      <c r="A46" s="116" t="s">
        <v>69</v>
      </c>
      <c r="B46" s="107" t="s">
        <v>118</v>
      </c>
      <c r="C46" s="107" t="s">
        <v>119</v>
      </c>
      <c r="D46" s="107">
        <v>1</v>
      </c>
      <c r="E46" s="107" t="s">
        <v>23</v>
      </c>
      <c r="F46" s="272"/>
      <c r="G46" s="272"/>
      <c r="H46" s="105">
        <f t="shared" si="12"/>
        <v>0</v>
      </c>
      <c r="I46" s="272"/>
      <c r="J46" s="105">
        <f t="shared" si="13"/>
        <v>0</v>
      </c>
      <c r="K46" s="106">
        <f t="shared" si="14"/>
        <v>0</v>
      </c>
      <c r="L46" s="105">
        <f t="shared" si="15"/>
        <v>0</v>
      </c>
      <c r="M46" s="297"/>
    </row>
    <row r="47" spans="1:13" ht="15.5">
      <c r="A47" s="116" t="s">
        <v>70</v>
      </c>
      <c r="B47" s="107" t="s">
        <v>124</v>
      </c>
      <c r="C47" s="107" t="s">
        <v>125</v>
      </c>
      <c r="D47" s="107">
        <v>1</v>
      </c>
      <c r="E47" s="107" t="s">
        <v>23</v>
      </c>
      <c r="F47" s="273"/>
      <c r="G47" s="273"/>
      <c r="H47" s="105">
        <f t="shared" si="12"/>
        <v>0</v>
      </c>
      <c r="I47" s="273"/>
      <c r="J47" s="105">
        <f t="shared" si="13"/>
        <v>0</v>
      </c>
      <c r="K47" s="106">
        <f t="shared" si="14"/>
        <v>0</v>
      </c>
      <c r="L47" s="105">
        <f t="shared" si="15"/>
        <v>0</v>
      </c>
      <c r="M47" s="296"/>
    </row>
    <row r="48" spans="1:13" ht="15.5">
      <c r="A48" s="117"/>
      <c r="B48" s="108" t="s">
        <v>132</v>
      </c>
      <c r="C48" s="108"/>
      <c r="D48" s="108"/>
      <c r="E48" s="108"/>
      <c r="F48" s="118"/>
      <c r="G48" s="169"/>
      <c r="H48" s="169"/>
      <c r="I48" s="169"/>
      <c r="J48" s="122"/>
      <c r="K48" s="120"/>
      <c r="L48" s="120"/>
      <c r="M48" s="313"/>
    </row>
    <row r="49" spans="1:13" ht="15.5">
      <c r="A49" s="116" t="s">
        <v>72</v>
      </c>
      <c r="B49" s="107" t="s">
        <v>134</v>
      </c>
      <c r="C49" s="107" t="s">
        <v>111</v>
      </c>
      <c r="D49" s="107">
        <v>1</v>
      </c>
      <c r="E49" s="107" t="s">
        <v>23</v>
      </c>
      <c r="F49" s="272"/>
      <c r="G49" s="272"/>
      <c r="H49" s="105">
        <f t="shared" ref="H49:H51" si="16">G49*1.2</f>
        <v>0</v>
      </c>
      <c r="I49" s="272"/>
      <c r="J49" s="105">
        <f t="shared" ref="J49:J51" si="17">I49*1.2</f>
        <v>0</v>
      </c>
      <c r="K49" s="106">
        <f t="shared" ref="K49:K51" si="18">SUM(I49,G49)</f>
        <v>0</v>
      </c>
      <c r="L49" s="105">
        <f t="shared" ref="L49:L51" si="19">SUM(H49,J49)</f>
        <v>0</v>
      </c>
      <c r="M49" s="297"/>
    </row>
    <row r="50" spans="1:13" ht="15.5">
      <c r="A50" s="116" t="s">
        <v>74</v>
      </c>
      <c r="B50" s="107" t="s">
        <v>136</v>
      </c>
      <c r="C50" s="107" t="s">
        <v>137</v>
      </c>
      <c r="D50" s="107">
        <v>1</v>
      </c>
      <c r="E50" s="107" t="s">
        <v>23</v>
      </c>
      <c r="F50" s="273"/>
      <c r="G50" s="273"/>
      <c r="H50" s="105">
        <f t="shared" si="16"/>
        <v>0</v>
      </c>
      <c r="I50" s="273"/>
      <c r="J50" s="105">
        <f t="shared" si="17"/>
        <v>0</v>
      </c>
      <c r="K50" s="106">
        <f t="shared" si="18"/>
        <v>0</v>
      </c>
      <c r="L50" s="105">
        <f t="shared" si="19"/>
        <v>0</v>
      </c>
      <c r="M50" s="296"/>
    </row>
    <row r="51" spans="1:13" ht="15.5">
      <c r="A51" s="116" t="s">
        <v>76</v>
      </c>
      <c r="B51" s="107" t="s">
        <v>139</v>
      </c>
      <c r="C51" s="107" t="s">
        <v>140</v>
      </c>
      <c r="D51" s="107">
        <v>1</v>
      </c>
      <c r="E51" s="107" t="s">
        <v>23</v>
      </c>
      <c r="F51" s="272"/>
      <c r="G51" s="272"/>
      <c r="H51" s="105">
        <f t="shared" si="16"/>
        <v>0</v>
      </c>
      <c r="I51" s="272"/>
      <c r="J51" s="105">
        <f t="shared" si="17"/>
        <v>0</v>
      </c>
      <c r="K51" s="106">
        <f t="shared" si="18"/>
        <v>0</v>
      </c>
      <c r="L51" s="105">
        <f t="shared" si="19"/>
        <v>0</v>
      </c>
      <c r="M51" s="297"/>
    </row>
    <row r="52" spans="1:13" ht="15.5">
      <c r="A52" s="117"/>
      <c r="B52" s="108" t="s">
        <v>141</v>
      </c>
      <c r="C52" s="108"/>
      <c r="D52" s="108"/>
      <c r="E52" s="108"/>
      <c r="F52" s="118"/>
      <c r="G52" s="169"/>
      <c r="H52" s="169"/>
      <c r="I52" s="169"/>
      <c r="J52" s="122"/>
      <c r="K52" s="120"/>
      <c r="L52" s="120"/>
      <c r="M52" s="313"/>
    </row>
    <row r="53" spans="1:13" ht="15.5">
      <c r="A53" s="116" t="s">
        <v>77</v>
      </c>
      <c r="B53" s="107" t="s">
        <v>442</v>
      </c>
      <c r="C53" s="167" t="s">
        <v>443</v>
      </c>
      <c r="D53" s="107">
        <v>1</v>
      </c>
      <c r="E53" s="107" t="s">
        <v>23</v>
      </c>
      <c r="F53" s="273"/>
      <c r="G53" s="273"/>
      <c r="H53" s="105">
        <f t="shared" ref="H53:H55" si="20">G53*1.2</f>
        <v>0</v>
      </c>
      <c r="I53" s="273"/>
      <c r="J53" s="105">
        <f t="shared" ref="J53:J55" si="21">I53*1.2</f>
        <v>0</v>
      </c>
      <c r="K53" s="106">
        <f t="shared" ref="K53:K55" si="22">SUM(I53,G53)</f>
        <v>0</v>
      </c>
      <c r="L53" s="105">
        <f t="shared" ref="L53:L55" si="23">SUM(H53,J53)</f>
        <v>0</v>
      </c>
      <c r="M53" s="296"/>
    </row>
    <row r="54" spans="1:13" ht="15.5">
      <c r="A54" s="116" t="s">
        <v>78</v>
      </c>
      <c r="B54" s="107" t="s">
        <v>442</v>
      </c>
      <c r="C54" s="167" t="s">
        <v>444</v>
      </c>
      <c r="D54" s="107">
        <v>1</v>
      </c>
      <c r="E54" s="107" t="s">
        <v>23</v>
      </c>
      <c r="F54" s="272"/>
      <c r="G54" s="272"/>
      <c r="H54" s="105">
        <f t="shared" si="20"/>
        <v>0</v>
      </c>
      <c r="I54" s="272"/>
      <c r="J54" s="105">
        <f t="shared" si="21"/>
        <v>0</v>
      </c>
      <c r="K54" s="106">
        <f t="shared" si="22"/>
        <v>0</v>
      </c>
      <c r="L54" s="105">
        <f t="shared" si="23"/>
        <v>0</v>
      </c>
      <c r="M54" s="297"/>
    </row>
    <row r="55" spans="1:13" ht="15.5">
      <c r="A55" s="116" t="s">
        <v>79</v>
      </c>
      <c r="B55" s="107" t="s">
        <v>442</v>
      </c>
      <c r="C55" s="167" t="s">
        <v>445</v>
      </c>
      <c r="D55" s="107">
        <v>1</v>
      </c>
      <c r="E55" s="107" t="s">
        <v>23</v>
      </c>
      <c r="F55" s="273"/>
      <c r="G55" s="273"/>
      <c r="H55" s="105">
        <f t="shared" si="20"/>
        <v>0</v>
      </c>
      <c r="I55" s="273"/>
      <c r="J55" s="105">
        <f t="shared" si="21"/>
        <v>0</v>
      </c>
      <c r="K55" s="106">
        <f t="shared" si="22"/>
        <v>0</v>
      </c>
      <c r="L55" s="105">
        <f t="shared" si="23"/>
        <v>0</v>
      </c>
      <c r="M55" s="296"/>
    </row>
    <row r="56" spans="1:13" ht="15.5">
      <c r="A56" s="117"/>
      <c r="B56" s="108" t="s">
        <v>149</v>
      </c>
      <c r="C56" s="108"/>
      <c r="D56" s="108"/>
      <c r="E56" s="108"/>
      <c r="F56" s="118"/>
      <c r="G56" s="169"/>
      <c r="H56" s="169"/>
      <c r="I56" s="169"/>
      <c r="J56" s="122"/>
      <c r="K56" s="120"/>
      <c r="L56" s="120"/>
      <c r="M56" s="313"/>
    </row>
    <row r="57" spans="1:13" ht="15.5">
      <c r="A57" s="116" t="s">
        <v>80</v>
      </c>
      <c r="B57" s="104" t="s">
        <v>151</v>
      </c>
      <c r="C57" s="104" t="s">
        <v>152</v>
      </c>
      <c r="D57" s="104">
        <v>1</v>
      </c>
      <c r="E57" s="107" t="s">
        <v>23</v>
      </c>
      <c r="F57" s="272"/>
      <c r="G57" s="272"/>
      <c r="H57" s="105">
        <f t="shared" ref="H57:H81" si="24">G57*1.2</f>
        <v>0</v>
      </c>
      <c r="I57" s="272"/>
      <c r="J57" s="105">
        <f t="shared" ref="J57:J81" si="25">I57*1.2</f>
        <v>0</v>
      </c>
      <c r="K57" s="106">
        <f t="shared" ref="K57:K58" si="26">SUM(I57,G57)</f>
        <v>0</v>
      </c>
      <c r="L57" s="105">
        <f t="shared" ref="L57:L58" si="27">SUM(H57,J57)</f>
        <v>0</v>
      </c>
      <c r="M57" s="297"/>
    </row>
    <row r="58" spans="1:13" ht="15.5">
      <c r="A58" s="116" t="s">
        <v>82</v>
      </c>
      <c r="B58" s="107" t="s">
        <v>154</v>
      </c>
      <c r="C58" s="107" t="s">
        <v>155</v>
      </c>
      <c r="D58" s="107">
        <v>1</v>
      </c>
      <c r="E58" s="107" t="s">
        <v>23</v>
      </c>
      <c r="F58" s="273"/>
      <c r="G58" s="273"/>
      <c r="H58" s="105">
        <f t="shared" si="24"/>
        <v>0</v>
      </c>
      <c r="I58" s="273"/>
      <c r="J58" s="105">
        <f t="shared" si="25"/>
        <v>0</v>
      </c>
      <c r="K58" s="106">
        <f t="shared" si="26"/>
        <v>0</v>
      </c>
      <c r="L58" s="105">
        <f t="shared" si="27"/>
        <v>0</v>
      </c>
      <c r="M58" s="296"/>
    </row>
    <row r="59" spans="1:13" ht="15.5">
      <c r="A59" s="117"/>
      <c r="B59" s="108" t="s">
        <v>157</v>
      </c>
      <c r="C59" s="108"/>
      <c r="D59" s="108"/>
      <c r="E59" s="108"/>
      <c r="F59" s="118"/>
      <c r="G59" s="169"/>
      <c r="H59" s="169"/>
      <c r="I59" s="169"/>
      <c r="J59" s="122"/>
      <c r="K59" s="120"/>
      <c r="L59" s="120"/>
      <c r="M59" s="313"/>
    </row>
    <row r="60" spans="1:13" ht="15.5">
      <c r="A60" s="116" t="s">
        <v>85</v>
      </c>
      <c r="B60" s="107" t="s">
        <v>159</v>
      </c>
      <c r="C60" s="107" t="s">
        <v>160</v>
      </c>
      <c r="D60" s="107">
        <v>1</v>
      </c>
      <c r="E60" s="107" t="s">
        <v>23</v>
      </c>
      <c r="F60" s="272"/>
      <c r="G60" s="272"/>
      <c r="H60" s="105">
        <f t="shared" si="24"/>
        <v>0</v>
      </c>
      <c r="I60" s="272"/>
      <c r="J60" s="105">
        <f t="shared" si="25"/>
        <v>0</v>
      </c>
      <c r="K60" s="106">
        <f t="shared" ref="K60:K61" si="28">SUM(I60,G60)</f>
        <v>0</v>
      </c>
      <c r="L60" s="105">
        <f t="shared" ref="L60:L61" si="29">SUM(H60,J60)</f>
        <v>0</v>
      </c>
      <c r="M60" s="297"/>
    </row>
    <row r="61" spans="1:13" ht="15.5">
      <c r="A61" s="116" t="s">
        <v>86</v>
      </c>
      <c r="B61" s="107" t="s">
        <v>162</v>
      </c>
      <c r="C61" s="107" t="s">
        <v>160</v>
      </c>
      <c r="D61" s="107">
        <v>1</v>
      </c>
      <c r="E61" s="107" t="s">
        <v>23</v>
      </c>
      <c r="F61" s="273"/>
      <c r="G61" s="273"/>
      <c r="H61" s="105">
        <f t="shared" si="24"/>
        <v>0</v>
      </c>
      <c r="I61" s="273"/>
      <c r="J61" s="105">
        <f t="shared" si="25"/>
        <v>0</v>
      </c>
      <c r="K61" s="106">
        <f t="shared" si="28"/>
        <v>0</v>
      </c>
      <c r="L61" s="105">
        <f t="shared" si="29"/>
        <v>0</v>
      </c>
      <c r="M61" s="296"/>
    </row>
    <row r="62" spans="1:13" ht="15.5">
      <c r="A62" s="117"/>
      <c r="B62" s="108" t="s">
        <v>168</v>
      </c>
      <c r="C62" s="108"/>
      <c r="D62" s="108"/>
      <c r="E62" s="108"/>
      <c r="F62" s="118"/>
      <c r="G62" s="169"/>
      <c r="H62" s="169"/>
      <c r="I62" s="169"/>
      <c r="J62" s="122"/>
      <c r="K62" s="120"/>
      <c r="L62" s="120"/>
      <c r="M62" s="313"/>
    </row>
    <row r="63" spans="1:13" ht="15.5">
      <c r="A63" s="116" t="s">
        <v>87</v>
      </c>
      <c r="B63" s="107" t="s">
        <v>171</v>
      </c>
      <c r="C63" s="107" t="s">
        <v>172</v>
      </c>
      <c r="D63" s="107">
        <v>1</v>
      </c>
      <c r="E63" s="107" t="s">
        <v>23</v>
      </c>
      <c r="F63" s="272"/>
      <c r="G63" s="272"/>
      <c r="H63" s="105">
        <f t="shared" ref="H63:H64" si="30">G63*1.2</f>
        <v>0</v>
      </c>
      <c r="I63" s="272"/>
      <c r="J63" s="105">
        <f t="shared" ref="J63:J64" si="31">I63*1.2</f>
        <v>0</v>
      </c>
      <c r="K63" s="106">
        <f t="shared" ref="K63:K64" si="32">SUM(I63,G63)</f>
        <v>0</v>
      </c>
      <c r="L63" s="105">
        <f t="shared" ref="L63:L64" si="33">SUM(H63,J63)</f>
        <v>0</v>
      </c>
      <c r="M63" s="297"/>
    </row>
    <row r="64" spans="1:13" ht="15.5">
      <c r="A64" s="116" t="s">
        <v>88</v>
      </c>
      <c r="B64" s="107" t="s">
        <v>174</v>
      </c>
      <c r="C64" s="107" t="s">
        <v>175</v>
      </c>
      <c r="D64" s="107">
        <v>1</v>
      </c>
      <c r="E64" s="107" t="s">
        <v>23</v>
      </c>
      <c r="F64" s="273"/>
      <c r="G64" s="273"/>
      <c r="H64" s="105">
        <f t="shared" si="30"/>
        <v>0</v>
      </c>
      <c r="I64" s="273"/>
      <c r="J64" s="105">
        <f t="shared" si="31"/>
        <v>0</v>
      </c>
      <c r="K64" s="106">
        <f t="shared" si="32"/>
        <v>0</v>
      </c>
      <c r="L64" s="105">
        <f t="shared" si="33"/>
        <v>0</v>
      </c>
      <c r="M64" s="296"/>
    </row>
    <row r="65" spans="1:13" ht="15.5">
      <c r="A65" s="117"/>
      <c r="B65" s="108" t="s">
        <v>176</v>
      </c>
      <c r="C65" s="108"/>
      <c r="D65" s="108"/>
      <c r="E65" s="108"/>
      <c r="F65" s="118"/>
      <c r="G65" s="169"/>
      <c r="H65" s="169"/>
      <c r="I65" s="169"/>
      <c r="J65" s="122"/>
      <c r="K65" s="120"/>
      <c r="L65" s="120"/>
      <c r="M65" s="313"/>
    </row>
    <row r="66" spans="1:13" ht="15.5">
      <c r="A66" s="116" t="s">
        <v>89</v>
      </c>
      <c r="B66" s="107" t="s">
        <v>178</v>
      </c>
      <c r="C66" s="107" t="s">
        <v>179</v>
      </c>
      <c r="D66" s="107">
        <v>1</v>
      </c>
      <c r="E66" s="107" t="s">
        <v>23</v>
      </c>
      <c r="F66" s="272"/>
      <c r="G66" s="272"/>
      <c r="H66" s="105">
        <f t="shared" si="24"/>
        <v>0</v>
      </c>
      <c r="I66" s="272"/>
      <c r="J66" s="105">
        <f t="shared" si="25"/>
        <v>0</v>
      </c>
      <c r="K66" s="106">
        <f t="shared" ref="K66:K69" si="34">SUM(I66,G66)</f>
        <v>0</v>
      </c>
      <c r="L66" s="105">
        <f t="shared" ref="L66:L69" si="35">SUM(H66,J66)</f>
        <v>0</v>
      </c>
      <c r="M66" s="297"/>
    </row>
    <row r="67" spans="1:13" ht="15.5">
      <c r="A67" s="116" t="s">
        <v>90</v>
      </c>
      <c r="B67" s="107" t="s">
        <v>181</v>
      </c>
      <c r="C67" s="107" t="s">
        <v>179</v>
      </c>
      <c r="D67" s="107">
        <v>1</v>
      </c>
      <c r="E67" s="107" t="s">
        <v>23</v>
      </c>
      <c r="F67" s="273"/>
      <c r="G67" s="273"/>
      <c r="H67" s="105">
        <f t="shared" si="24"/>
        <v>0</v>
      </c>
      <c r="I67" s="273"/>
      <c r="J67" s="105">
        <f t="shared" si="25"/>
        <v>0</v>
      </c>
      <c r="K67" s="106">
        <f t="shared" si="34"/>
        <v>0</v>
      </c>
      <c r="L67" s="105">
        <f t="shared" si="35"/>
        <v>0</v>
      </c>
      <c r="M67" s="296"/>
    </row>
    <row r="68" spans="1:13" ht="15.5">
      <c r="A68" s="116" t="s">
        <v>91</v>
      </c>
      <c r="B68" s="107" t="s">
        <v>183</v>
      </c>
      <c r="C68" s="107" t="s">
        <v>184</v>
      </c>
      <c r="D68" s="107">
        <v>1</v>
      </c>
      <c r="E68" s="107" t="s">
        <v>23</v>
      </c>
      <c r="F68" s="272"/>
      <c r="G68" s="272"/>
      <c r="H68" s="105">
        <f t="shared" si="24"/>
        <v>0</v>
      </c>
      <c r="I68" s="272"/>
      <c r="J68" s="105">
        <f t="shared" si="25"/>
        <v>0</v>
      </c>
      <c r="K68" s="106">
        <f t="shared" si="34"/>
        <v>0</v>
      </c>
      <c r="L68" s="105">
        <f t="shared" si="35"/>
        <v>0</v>
      </c>
      <c r="M68" s="297"/>
    </row>
    <row r="69" spans="1:13" ht="15.5">
      <c r="A69" s="116" t="s">
        <v>92</v>
      </c>
      <c r="B69" s="107" t="s">
        <v>186</v>
      </c>
      <c r="C69" s="107" t="s">
        <v>187</v>
      </c>
      <c r="D69" s="107">
        <v>1</v>
      </c>
      <c r="E69" s="107" t="s">
        <v>23</v>
      </c>
      <c r="F69" s="273"/>
      <c r="G69" s="273"/>
      <c r="H69" s="105">
        <f t="shared" si="24"/>
        <v>0</v>
      </c>
      <c r="I69" s="273"/>
      <c r="J69" s="105">
        <f t="shared" si="25"/>
        <v>0</v>
      </c>
      <c r="K69" s="106">
        <f t="shared" si="34"/>
        <v>0</v>
      </c>
      <c r="L69" s="105">
        <f t="shared" si="35"/>
        <v>0</v>
      </c>
      <c r="M69" s="296"/>
    </row>
    <row r="70" spans="1:13" ht="15.5">
      <c r="A70" s="117"/>
      <c r="B70" s="108" t="s">
        <v>192</v>
      </c>
      <c r="C70" s="108"/>
      <c r="D70" s="108"/>
      <c r="E70" s="108"/>
      <c r="F70" s="118"/>
      <c r="G70" s="169"/>
      <c r="H70" s="169"/>
      <c r="I70" s="169"/>
      <c r="J70" s="122"/>
      <c r="K70" s="120"/>
      <c r="L70" s="120"/>
      <c r="M70" s="313"/>
    </row>
    <row r="71" spans="1:13" ht="15.5">
      <c r="A71" s="116" t="s">
        <v>93</v>
      </c>
      <c r="B71" s="107" t="s">
        <v>194</v>
      </c>
      <c r="C71" s="107" t="s">
        <v>195</v>
      </c>
      <c r="D71" s="107">
        <v>1</v>
      </c>
      <c r="E71" s="107" t="s">
        <v>23</v>
      </c>
      <c r="F71" s="272"/>
      <c r="G71" s="272"/>
      <c r="H71" s="105">
        <f t="shared" si="24"/>
        <v>0</v>
      </c>
      <c r="I71" s="272"/>
      <c r="J71" s="105">
        <f t="shared" si="25"/>
        <v>0</v>
      </c>
      <c r="K71" s="106">
        <f t="shared" ref="K71:K74" si="36">SUM(I71,G71)</f>
        <v>0</v>
      </c>
      <c r="L71" s="105">
        <f t="shared" ref="L71:L74" si="37">SUM(H71,J71)</f>
        <v>0</v>
      </c>
      <c r="M71" s="297"/>
    </row>
    <row r="72" spans="1:13" ht="15.5">
      <c r="A72" s="116" t="s">
        <v>94</v>
      </c>
      <c r="B72" s="107" t="s">
        <v>578</v>
      </c>
      <c r="C72" s="107" t="s">
        <v>197</v>
      </c>
      <c r="D72" s="107">
        <v>1</v>
      </c>
      <c r="E72" s="107" t="s">
        <v>23</v>
      </c>
      <c r="F72" s="273"/>
      <c r="G72" s="273"/>
      <c r="H72" s="105">
        <f t="shared" si="24"/>
        <v>0</v>
      </c>
      <c r="I72" s="273"/>
      <c r="J72" s="105">
        <f t="shared" si="25"/>
        <v>0</v>
      </c>
      <c r="K72" s="106">
        <f t="shared" si="36"/>
        <v>0</v>
      </c>
      <c r="L72" s="105">
        <f t="shared" si="37"/>
        <v>0</v>
      </c>
      <c r="M72" s="296"/>
    </row>
    <row r="73" spans="1:13" ht="15.5">
      <c r="A73" s="116" t="s">
        <v>95</v>
      </c>
      <c r="B73" s="107" t="s">
        <v>199</v>
      </c>
      <c r="C73" s="107" t="s">
        <v>200</v>
      </c>
      <c r="D73" s="107">
        <v>1</v>
      </c>
      <c r="E73" s="107" t="s">
        <v>23</v>
      </c>
      <c r="F73" s="272"/>
      <c r="G73" s="272"/>
      <c r="H73" s="105">
        <f t="shared" si="24"/>
        <v>0</v>
      </c>
      <c r="I73" s="272"/>
      <c r="J73" s="105">
        <f t="shared" si="25"/>
        <v>0</v>
      </c>
      <c r="K73" s="106">
        <f t="shared" si="36"/>
        <v>0</v>
      </c>
      <c r="L73" s="105">
        <f t="shared" si="37"/>
        <v>0</v>
      </c>
      <c r="M73" s="297"/>
    </row>
    <row r="74" spans="1:13" ht="15.5">
      <c r="A74" s="116" t="s">
        <v>96</v>
      </c>
      <c r="B74" s="107" t="s">
        <v>579</v>
      </c>
      <c r="C74" s="107" t="s">
        <v>202</v>
      </c>
      <c r="D74" s="107">
        <v>1</v>
      </c>
      <c r="E74" s="107" t="s">
        <v>23</v>
      </c>
      <c r="F74" s="273"/>
      <c r="G74" s="273"/>
      <c r="H74" s="105">
        <f t="shared" si="24"/>
        <v>0</v>
      </c>
      <c r="I74" s="273"/>
      <c r="J74" s="105">
        <f t="shared" si="25"/>
        <v>0</v>
      </c>
      <c r="K74" s="106">
        <f t="shared" si="36"/>
        <v>0</v>
      </c>
      <c r="L74" s="105">
        <f t="shared" si="37"/>
        <v>0</v>
      </c>
      <c r="M74" s="296"/>
    </row>
    <row r="75" spans="1:13" ht="15.5">
      <c r="A75" s="117"/>
      <c r="B75" s="108" t="s">
        <v>18</v>
      </c>
      <c r="C75" s="108"/>
      <c r="D75" s="108"/>
      <c r="E75" s="108"/>
      <c r="F75" s="118"/>
      <c r="G75" s="169"/>
      <c r="H75" s="169"/>
      <c r="I75" s="169"/>
      <c r="J75" s="122"/>
      <c r="K75" s="120"/>
      <c r="L75" s="120"/>
      <c r="M75" s="313"/>
    </row>
    <row r="76" spans="1:13" ht="15.5">
      <c r="A76" s="116" t="s">
        <v>97</v>
      </c>
      <c r="B76" s="107" t="s">
        <v>276</v>
      </c>
      <c r="C76" s="107"/>
      <c r="D76" s="107">
        <v>1</v>
      </c>
      <c r="E76" s="107" t="s">
        <v>23</v>
      </c>
      <c r="F76" s="272"/>
      <c r="G76" s="272"/>
      <c r="H76" s="105">
        <f t="shared" si="24"/>
        <v>0</v>
      </c>
      <c r="I76" s="272"/>
      <c r="J76" s="105">
        <f t="shared" si="25"/>
        <v>0</v>
      </c>
      <c r="K76" s="106">
        <f t="shared" ref="K76:K78" si="38">SUM(I76,G76)</f>
        <v>0</v>
      </c>
      <c r="L76" s="105">
        <f t="shared" ref="L76:L78" si="39">SUM(H76,J76)</f>
        <v>0</v>
      </c>
      <c r="M76" s="297"/>
    </row>
    <row r="77" spans="1:13" ht="15.5">
      <c r="A77" s="116" t="s">
        <v>99</v>
      </c>
      <c r="B77" s="107" t="s">
        <v>209</v>
      </c>
      <c r="C77" s="107" t="s">
        <v>205</v>
      </c>
      <c r="D77" s="107">
        <v>1</v>
      </c>
      <c r="E77" s="107" t="s">
        <v>23</v>
      </c>
      <c r="F77" s="273"/>
      <c r="G77" s="273"/>
      <c r="H77" s="105">
        <f t="shared" si="24"/>
        <v>0</v>
      </c>
      <c r="I77" s="273"/>
      <c r="J77" s="105">
        <f t="shared" si="25"/>
        <v>0</v>
      </c>
      <c r="K77" s="106">
        <f t="shared" si="38"/>
        <v>0</v>
      </c>
      <c r="L77" s="105">
        <f t="shared" si="39"/>
        <v>0</v>
      </c>
      <c r="M77" s="296"/>
    </row>
    <row r="78" spans="1:13" ht="15.5">
      <c r="A78" s="116" t="s">
        <v>100</v>
      </c>
      <c r="B78" s="107" t="s">
        <v>211</v>
      </c>
      <c r="C78" s="107" t="s">
        <v>212</v>
      </c>
      <c r="D78" s="107">
        <v>1</v>
      </c>
      <c r="E78" s="107" t="s">
        <v>23</v>
      </c>
      <c r="F78" s="272"/>
      <c r="G78" s="272"/>
      <c r="H78" s="105">
        <f t="shared" si="24"/>
        <v>0</v>
      </c>
      <c r="I78" s="272"/>
      <c r="J78" s="105">
        <f t="shared" si="25"/>
        <v>0</v>
      </c>
      <c r="K78" s="106">
        <f t="shared" si="38"/>
        <v>0</v>
      </c>
      <c r="L78" s="105">
        <f t="shared" si="39"/>
        <v>0</v>
      </c>
      <c r="M78" s="297"/>
    </row>
    <row r="79" spans="1:13" ht="15.5">
      <c r="A79" s="117"/>
      <c r="B79" s="108" t="s">
        <v>215</v>
      </c>
      <c r="C79" s="108"/>
      <c r="D79" s="108"/>
      <c r="E79" s="108"/>
      <c r="F79" s="118"/>
      <c r="G79" s="169"/>
      <c r="H79" s="169"/>
      <c r="I79" s="169"/>
      <c r="J79" s="122"/>
      <c r="K79" s="120"/>
      <c r="L79" s="120"/>
      <c r="M79" s="313"/>
    </row>
    <row r="80" spans="1:13" ht="15.5">
      <c r="A80" s="116" t="s">
        <v>102</v>
      </c>
      <c r="B80" s="107" t="s">
        <v>217</v>
      </c>
      <c r="C80" s="107" t="s">
        <v>218</v>
      </c>
      <c r="D80" s="107">
        <v>1</v>
      </c>
      <c r="E80" s="107" t="s">
        <v>23</v>
      </c>
      <c r="F80" s="273"/>
      <c r="G80" s="273"/>
      <c r="H80" s="105">
        <f t="shared" si="24"/>
        <v>0</v>
      </c>
      <c r="I80" s="273"/>
      <c r="J80" s="105">
        <f t="shared" si="25"/>
        <v>0</v>
      </c>
      <c r="K80" s="106">
        <f t="shared" ref="K80:K81" si="40">SUM(I80,G80)</f>
        <v>0</v>
      </c>
      <c r="L80" s="105">
        <f t="shared" ref="L80:L81" si="41">SUM(H80,J80)</f>
        <v>0</v>
      </c>
      <c r="M80" s="296"/>
    </row>
    <row r="81" spans="1:13" ht="15.5">
      <c r="A81" s="116" t="s">
        <v>103</v>
      </c>
      <c r="B81" s="107" t="s">
        <v>220</v>
      </c>
      <c r="C81" s="107" t="s">
        <v>221</v>
      </c>
      <c r="D81" s="107">
        <v>1</v>
      </c>
      <c r="E81" s="107" t="s">
        <v>23</v>
      </c>
      <c r="F81" s="272"/>
      <c r="G81" s="272"/>
      <c r="H81" s="105">
        <f t="shared" si="24"/>
        <v>0</v>
      </c>
      <c r="I81" s="272"/>
      <c r="J81" s="105">
        <f t="shared" si="25"/>
        <v>0</v>
      </c>
      <c r="K81" s="106">
        <f t="shared" si="40"/>
        <v>0</v>
      </c>
      <c r="L81" s="105">
        <f t="shared" si="41"/>
        <v>0</v>
      </c>
      <c r="M81" s="297"/>
    </row>
    <row r="82" spans="1:13" ht="15.5">
      <c r="A82" s="117"/>
      <c r="B82" s="108" t="s">
        <v>222</v>
      </c>
      <c r="C82" s="108"/>
      <c r="D82" s="108"/>
      <c r="E82" s="108"/>
      <c r="F82" s="170"/>
      <c r="G82" s="171"/>
      <c r="H82" s="171"/>
      <c r="I82" s="169"/>
      <c r="J82" s="209"/>
      <c r="K82" s="172"/>
      <c r="L82" s="172"/>
      <c r="M82" s="313"/>
    </row>
    <row r="83" spans="1:13" ht="15.5">
      <c r="A83" s="116" t="s">
        <v>105</v>
      </c>
      <c r="B83" s="107" t="s">
        <v>277</v>
      </c>
      <c r="C83" s="107"/>
      <c r="D83" s="107">
        <v>1</v>
      </c>
      <c r="E83" s="107" t="s">
        <v>23</v>
      </c>
      <c r="F83" s="273"/>
      <c r="G83" s="273"/>
      <c r="H83" s="105">
        <f t="shared" ref="H83:H108" si="42">G83*1.2</f>
        <v>0</v>
      </c>
      <c r="I83" s="273"/>
      <c r="J83" s="105">
        <f t="shared" ref="J83:J108" si="43">I83*1.2</f>
        <v>0</v>
      </c>
      <c r="K83" s="106">
        <f t="shared" ref="K83:K84" si="44">SUM(I83,G83)</f>
        <v>0</v>
      </c>
      <c r="L83" s="105">
        <f t="shared" ref="L83:L84" si="45">SUM(H83,J83)</f>
        <v>0</v>
      </c>
      <c r="M83" s="296"/>
    </row>
    <row r="84" spans="1:13" ht="15.5">
      <c r="A84" s="116" t="s">
        <v>106</v>
      </c>
      <c r="B84" s="107" t="s">
        <v>229</v>
      </c>
      <c r="C84" s="107" t="s">
        <v>40</v>
      </c>
      <c r="D84" s="107">
        <v>1</v>
      </c>
      <c r="E84" s="107" t="s">
        <v>23</v>
      </c>
      <c r="F84" s="272"/>
      <c r="G84" s="272"/>
      <c r="H84" s="105">
        <f t="shared" si="42"/>
        <v>0</v>
      </c>
      <c r="I84" s="272"/>
      <c r="J84" s="105">
        <f t="shared" si="43"/>
        <v>0</v>
      </c>
      <c r="K84" s="106">
        <f t="shared" si="44"/>
        <v>0</v>
      </c>
      <c r="L84" s="105">
        <f t="shared" si="45"/>
        <v>0</v>
      </c>
      <c r="M84" s="297"/>
    </row>
    <row r="85" spans="1:13" ht="15.5">
      <c r="A85" s="117"/>
      <c r="B85" s="108" t="s">
        <v>231</v>
      </c>
      <c r="C85" s="108"/>
      <c r="D85" s="108"/>
      <c r="E85" s="108"/>
      <c r="F85" s="170"/>
      <c r="G85" s="171"/>
      <c r="H85" s="171"/>
      <c r="I85" s="169"/>
      <c r="J85" s="209"/>
      <c r="K85" s="172"/>
      <c r="L85" s="172"/>
      <c r="M85" s="313"/>
    </row>
    <row r="86" spans="1:13" ht="15.5">
      <c r="A86" s="116" t="s">
        <v>107</v>
      </c>
      <c r="B86" s="107" t="s">
        <v>234</v>
      </c>
      <c r="C86" s="107" t="s">
        <v>235</v>
      </c>
      <c r="D86" s="107">
        <v>1</v>
      </c>
      <c r="E86" s="107" t="s">
        <v>23</v>
      </c>
      <c r="F86" s="273"/>
      <c r="G86" s="273"/>
      <c r="H86" s="105">
        <f t="shared" si="42"/>
        <v>0</v>
      </c>
      <c r="I86" s="273"/>
      <c r="J86" s="105">
        <f t="shared" si="43"/>
        <v>0</v>
      </c>
      <c r="K86" s="106">
        <f t="shared" ref="K86:K93" si="46">SUM(I86,G86)</f>
        <v>0</v>
      </c>
      <c r="L86" s="105">
        <f t="shared" ref="L86:L93" si="47">SUM(H86,J86)</f>
        <v>0</v>
      </c>
      <c r="M86" s="296"/>
    </row>
    <row r="87" spans="1:13" ht="15.5">
      <c r="A87" s="116" t="s">
        <v>108</v>
      </c>
      <c r="B87" s="107" t="s">
        <v>237</v>
      </c>
      <c r="C87" s="107" t="s">
        <v>238</v>
      </c>
      <c r="D87" s="107">
        <v>1</v>
      </c>
      <c r="E87" s="107" t="s">
        <v>23</v>
      </c>
      <c r="F87" s="272"/>
      <c r="G87" s="272"/>
      <c r="H87" s="105">
        <f t="shared" si="42"/>
        <v>0</v>
      </c>
      <c r="I87" s="272"/>
      <c r="J87" s="105">
        <f t="shared" si="43"/>
        <v>0</v>
      </c>
      <c r="K87" s="106">
        <f t="shared" si="46"/>
        <v>0</v>
      </c>
      <c r="L87" s="105">
        <f t="shared" si="47"/>
        <v>0</v>
      </c>
      <c r="M87" s="297"/>
    </row>
    <row r="88" spans="1:13" ht="15.5">
      <c r="A88" s="116" t="s">
        <v>109</v>
      </c>
      <c r="B88" s="107" t="s">
        <v>239</v>
      </c>
      <c r="C88" s="107" t="s">
        <v>240</v>
      </c>
      <c r="D88" s="107">
        <v>1</v>
      </c>
      <c r="E88" s="107" t="s">
        <v>23</v>
      </c>
      <c r="F88" s="273"/>
      <c r="G88" s="273"/>
      <c r="H88" s="105">
        <f t="shared" si="42"/>
        <v>0</v>
      </c>
      <c r="I88" s="273"/>
      <c r="J88" s="105">
        <f t="shared" si="43"/>
        <v>0</v>
      </c>
      <c r="K88" s="106">
        <f t="shared" si="46"/>
        <v>0</v>
      </c>
      <c r="L88" s="105">
        <f t="shared" si="47"/>
        <v>0</v>
      </c>
      <c r="M88" s="296"/>
    </row>
    <row r="89" spans="1:13" ht="15.5">
      <c r="A89" s="116" t="s">
        <v>110</v>
      </c>
      <c r="B89" s="107" t="s">
        <v>241</v>
      </c>
      <c r="C89" s="107" t="s">
        <v>242</v>
      </c>
      <c r="D89" s="107">
        <v>1</v>
      </c>
      <c r="E89" s="107" t="s">
        <v>23</v>
      </c>
      <c r="F89" s="272"/>
      <c r="G89" s="272"/>
      <c r="H89" s="105">
        <f t="shared" si="42"/>
        <v>0</v>
      </c>
      <c r="I89" s="272"/>
      <c r="J89" s="105">
        <f t="shared" si="43"/>
        <v>0</v>
      </c>
      <c r="K89" s="106">
        <f t="shared" si="46"/>
        <v>0</v>
      </c>
      <c r="L89" s="105">
        <f t="shared" si="47"/>
        <v>0</v>
      </c>
      <c r="M89" s="297"/>
    </row>
    <row r="90" spans="1:13" ht="15.5">
      <c r="A90" s="116" t="s">
        <v>112</v>
      </c>
      <c r="B90" s="107" t="s">
        <v>243</v>
      </c>
      <c r="C90" s="107" t="s">
        <v>244</v>
      </c>
      <c r="D90" s="107">
        <v>1</v>
      </c>
      <c r="E90" s="107" t="s">
        <v>23</v>
      </c>
      <c r="F90" s="273"/>
      <c r="G90" s="273"/>
      <c r="H90" s="105">
        <f t="shared" si="42"/>
        <v>0</v>
      </c>
      <c r="I90" s="273"/>
      <c r="J90" s="105">
        <f t="shared" si="43"/>
        <v>0</v>
      </c>
      <c r="K90" s="106">
        <f t="shared" si="46"/>
        <v>0</v>
      </c>
      <c r="L90" s="105">
        <f t="shared" si="47"/>
        <v>0</v>
      </c>
      <c r="M90" s="296"/>
    </row>
    <row r="91" spans="1:13" ht="15.5">
      <c r="A91" s="116" t="s">
        <v>114</v>
      </c>
      <c r="B91" s="107" t="s">
        <v>245</v>
      </c>
      <c r="C91" s="107" t="s">
        <v>246</v>
      </c>
      <c r="D91" s="107">
        <v>1</v>
      </c>
      <c r="E91" s="107" t="s">
        <v>23</v>
      </c>
      <c r="F91" s="272"/>
      <c r="G91" s="272"/>
      <c r="H91" s="105">
        <f t="shared" si="42"/>
        <v>0</v>
      </c>
      <c r="I91" s="272"/>
      <c r="J91" s="105">
        <f t="shared" si="43"/>
        <v>0</v>
      </c>
      <c r="K91" s="106">
        <f t="shared" si="46"/>
        <v>0</v>
      </c>
      <c r="L91" s="105">
        <f t="shared" si="47"/>
        <v>0</v>
      </c>
      <c r="M91" s="297"/>
    </row>
    <row r="92" spans="1:13" ht="15.5">
      <c r="A92" s="116" t="s">
        <v>117</v>
      </c>
      <c r="B92" s="107" t="s">
        <v>247</v>
      </c>
      <c r="C92" s="107" t="s">
        <v>248</v>
      </c>
      <c r="D92" s="107">
        <v>1</v>
      </c>
      <c r="E92" s="107" t="s">
        <v>23</v>
      </c>
      <c r="F92" s="273"/>
      <c r="G92" s="273"/>
      <c r="H92" s="105">
        <f t="shared" si="42"/>
        <v>0</v>
      </c>
      <c r="I92" s="273"/>
      <c r="J92" s="105">
        <f t="shared" si="43"/>
        <v>0</v>
      </c>
      <c r="K92" s="106">
        <f t="shared" si="46"/>
        <v>0</v>
      </c>
      <c r="L92" s="105">
        <f t="shared" si="47"/>
        <v>0</v>
      </c>
      <c r="M92" s="296"/>
    </row>
    <row r="93" spans="1:13" ht="15.5">
      <c r="A93" s="116" t="s">
        <v>120</v>
      </c>
      <c r="B93" s="107" t="s">
        <v>249</v>
      </c>
      <c r="C93" s="107" t="s">
        <v>250</v>
      </c>
      <c r="D93" s="107">
        <v>1</v>
      </c>
      <c r="E93" s="107" t="s">
        <v>23</v>
      </c>
      <c r="F93" s="272"/>
      <c r="G93" s="272"/>
      <c r="H93" s="105">
        <f t="shared" si="42"/>
        <v>0</v>
      </c>
      <c r="I93" s="272"/>
      <c r="J93" s="105">
        <f t="shared" si="43"/>
        <v>0</v>
      </c>
      <c r="K93" s="106">
        <f t="shared" si="46"/>
        <v>0</v>
      </c>
      <c r="L93" s="105">
        <f t="shared" si="47"/>
        <v>0</v>
      </c>
      <c r="M93" s="297"/>
    </row>
    <row r="94" spans="1:13" ht="15.5">
      <c r="A94" s="117"/>
      <c r="B94" s="108" t="s">
        <v>251</v>
      </c>
      <c r="C94" s="108"/>
      <c r="D94" s="108"/>
      <c r="E94" s="108"/>
      <c r="F94" s="118"/>
      <c r="G94" s="169"/>
      <c r="H94" s="169"/>
      <c r="I94" s="169"/>
      <c r="J94" s="122"/>
      <c r="K94" s="120"/>
      <c r="L94" s="120"/>
      <c r="M94" s="313"/>
    </row>
    <row r="95" spans="1:13" ht="15.5">
      <c r="A95" s="116" t="s">
        <v>123</v>
      </c>
      <c r="B95" s="167" t="s">
        <v>447</v>
      </c>
      <c r="C95" s="167" t="s">
        <v>448</v>
      </c>
      <c r="D95" s="167">
        <v>1</v>
      </c>
      <c r="E95" s="107" t="s">
        <v>23</v>
      </c>
      <c r="F95" s="273"/>
      <c r="G95" s="273"/>
      <c r="H95" s="105">
        <f t="shared" ref="H95" si="48">G95*1.2</f>
        <v>0</v>
      </c>
      <c r="I95" s="273"/>
      <c r="J95" s="105">
        <f t="shared" ref="J95" si="49">I95*1.2</f>
        <v>0</v>
      </c>
      <c r="K95" s="106">
        <f t="shared" ref="K95:K99" si="50">SUM(I95,G95)</f>
        <v>0</v>
      </c>
      <c r="L95" s="105">
        <f t="shared" ref="L95:L99" si="51">SUM(H95,J95)</f>
        <v>0</v>
      </c>
      <c r="M95" s="296"/>
    </row>
    <row r="96" spans="1:13" ht="15.5">
      <c r="A96" s="116" t="s">
        <v>126</v>
      </c>
      <c r="B96" s="107" t="s">
        <v>252</v>
      </c>
      <c r="C96" s="107"/>
      <c r="D96" s="107">
        <v>1</v>
      </c>
      <c r="E96" s="107" t="s">
        <v>23</v>
      </c>
      <c r="F96" s="272"/>
      <c r="G96" s="272"/>
      <c r="H96" s="105">
        <f t="shared" si="42"/>
        <v>0</v>
      </c>
      <c r="I96" s="272"/>
      <c r="J96" s="105">
        <f t="shared" si="43"/>
        <v>0</v>
      </c>
      <c r="K96" s="106">
        <f t="shared" si="50"/>
        <v>0</v>
      </c>
      <c r="L96" s="105">
        <f t="shared" si="51"/>
        <v>0</v>
      </c>
      <c r="M96" s="297"/>
    </row>
    <row r="97" spans="1:13" ht="15.5">
      <c r="A97" s="116" t="s">
        <v>129</v>
      </c>
      <c r="B97" s="107" t="s">
        <v>253</v>
      </c>
      <c r="C97" s="167" t="s">
        <v>254</v>
      </c>
      <c r="D97" s="107">
        <v>1</v>
      </c>
      <c r="E97" s="107" t="s">
        <v>23</v>
      </c>
      <c r="F97" s="273"/>
      <c r="G97" s="273"/>
      <c r="H97" s="105">
        <f t="shared" si="42"/>
        <v>0</v>
      </c>
      <c r="I97" s="273"/>
      <c r="J97" s="105">
        <f t="shared" si="43"/>
        <v>0</v>
      </c>
      <c r="K97" s="106">
        <f t="shared" si="50"/>
        <v>0</v>
      </c>
      <c r="L97" s="105">
        <f t="shared" si="51"/>
        <v>0</v>
      </c>
      <c r="M97" s="296"/>
    </row>
    <row r="98" spans="1:13" ht="15.5">
      <c r="A98" s="116" t="s">
        <v>133</v>
      </c>
      <c r="B98" s="107" t="s">
        <v>255</v>
      </c>
      <c r="C98" s="107" t="s">
        <v>256</v>
      </c>
      <c r="D98" s="107">
        <v>1</v>
      </c>
      <c r="E98" s="107" t="s">
        <v>23</v>
      </c>
      <c r="F98" s="272"/>
      <c r="G98" s="272"/>
      <c r="H98" s="105">
        <f t="shared" si="42"/>
        <v>0</v>
      </c>
      <c r="I98" s="272"/>
      <c r="J98" s="105">
        <f t="shared" si="43"/>
        <v>0</v>
      </c>
      <c r="K98" s="106">
        <f t="shared" si="50"/>
        <v>0</v>
      </c>
      <c r="L98" s="105">
        <f t="shared" si="51"/>
        <v>0</v>
      </c>
      <c r="M98" s="297"/>
    </row>
    <row r="99" spans="1:13" ht="15.5">
      <c r="A99" s="116" t="s">
        <v>135</v>
      </c>
      <c r="B99" s="107" t="s">
        <v>257</v>
      </c>
      <c r="C99" s="167" t="s">
        <v>258</v>
      </c>
      <c r="D99" s="107">
        <v>1</v>
      </c>
      <c r="E99" s="107" t="s">
        <v>23</v>
      </c>
      <c r="F99" s="273"/>
      <c r="G99" s="273"/>
      <c r="H99" s="105">
        <f t="shared" si="42"/>
        <v>0</v>
      </c>
      <c r="I99" s="273"/>
      <c r="J99" s="105">
        <f t="shared" si="43"/>
        <v>0</v>
      </c>
      <c r="K99" s="106">
        <f t="shared" si="50"/>
        <v>0</v>
      </c>
      <c r="L99" s="105">
        <f t="shared" si="51"/>
        <v>0</v>
      </c>
      <c r="M99" s="296"/>
    </row>
    <row r="100" spans="1:13" ht="15.5">
      <c r="A100" s="117"/>
      <c r="B100" s="108" t="s">
        <v>259</v>
      </c>
      <c r="C100" s="108"/>
      <c r="D100" s="108"/>
      <c r="E100" s="108"/>
      <c r="F100" s="173"/>
      <c r="G100" s="174"/>
      <c r="H100" s="174"/>
      <c r="I100" s="169"/>
      <c r="J100" s="210"/>
      <c r="K100" s="175"/>
      <c r="L100" s="175"/>
      <c r="M100" s="313"/>
    </row>
    <row r="101" spans="1:13" ht="15.5">
      <c r="A101" s="116" t="s">
        <v>138</v>
      </c>
      <c r="B101" s="107" t="s">
        <v>260</v>
      </c>
      <c r="C101" s="107" t="s">
        <v>261</v>
      </c>
      <c r="D101" s="107">
        <v>1</v>
      </c>
      <c r="E101" s="107" t="s">
        <v>23</v>
      </c>
      <c r="F101" s="272"/>
      <c r="G101" s="272"/>
      <c r="H101" s="105">
        <f t="shared" si="42"/>
        <v>0</v>
      </c>
      <c r="I101" s="272"/>
      <c r="J101" s="105">
        <f t="shared" si="43"/>
        <v>0</v>
      </c>
      <c r="K101" s="106">
        <f t="shared" ref="K101:K102" si="52">SUM(I101,G101)</f>
        <v>0</v>
      </c>
      <c r="L101" s="105">
        <f t="shared" ref="L101:L102" si="53">SUM(H101,J101)</f>
        <v>0</v>
      </c>
      <c r="M101" s="297"/>
    </row>
    <row r="102" spans="1:13" ht="15.5">
      <c r="A102" s="116" t="s">
        <v>142</v>
      </c>
      <c r="B102" s="107" t="s">
        <v>262</v>
      </c>
      <c r="C102" s="107" t="s">
        <v>263</v>
      </c>
      <c r="D102" s="107">
        <v>1</v>
      </c>
      <c r="E102" s="107" t="s">
        <v>23</v>
      </c>
      <c r="F102" s="273"/>
      <c r="G102" s="273"/>
      <c r="H102" s="105">
        <f t="shared" si="42"/>
        <v>0</v>
      </c>
      <c r="I102" s="273"/>
      <c r="J102" s="105">
        <f t="shared" si="43"/>
        <v>0</v>
      </c>
      <c r="K102" s="106">
        <f t="shared" si="52"/>
        <v>0</v>
      </c>
      <c r="L102" s="105">
        <f t="shared" si="53"/>
        <v>0</v>
      </c>
      <c r="M102" s="296"/>
    </row>
    <row r="103" spans="1:13" ht="15.5">
      <c r="A103" s="117"/>
      <c r="B103" s="108" t="s">
        <v>264</v>
      </c>
      <c r="C103" s="108"/>
      <c r="D103" s="108"/>
      <c r="E103" s="108"/>
      <c r="F103" s="170"/>
      <c r="G103" s="171"/>
      <c r="H103" s="171"/>
      <c r="I103" s="169"/>
      <c r="J103" s="209"/>
      <c r="K103" s="172"/>
      <c r="L103" s="172"/>
      <c r="M103" s="313"/>
    </row>
    <row r="104" spans="1:13" ht="15.5">
      <c r="A104" s="116" t="s">
        <v>143</v>
      </c>
      <c r="B104" s="107" t="s">
        <v>265</v>
      </c>
      <c r="C104" s="107" t="s">
        <v>266</v>
      </c>
      <c r="D104" s="107">
        <v>1</v>
      </c>
      <c r="E104" s="107" t="s">
        <v>23</v>
      </c>
      <c r="F104" s="272"/>
      <c r="G104" s="272"/>
      <c r="H104" s="105">
        <f t="shared" si="42"/>
        <v>0</v>
      </c>
      <c r="I104" s="272"/>
      <c r="J104" s="105">
        <f t="shared" si="43"/>
        <v>0</v>
      </c>
      <c r="K104" s="106">
        <f t="shared" ref="K104:K108" si="54">SUM(I104,G104)</f>
        <v>0</v>
      </c>
      <c r="L104" s="105">
        <f t="shared" ref="L104:L108" si="55">SUM(H104,J104)</f>
        <v>0</v>
      </c>
      <c r="M104" s="297"/>
    </row>
    <row r="105" spans="1:13" ht="15.5">
      <c r="A105" s="116" t="s">
        <v>144</v>
      </c>
      <c r="B105" s="107" t="s">
        <v>267</v>
      </c>
      <c r="C105" s="107" t="s">
        <v>268</v>
      </c>
      <c r="D105" s="107">
        <v>1</v>
      </c>
      <c r="E105" s="107" t="s">
        <v>23</v>
      </c>
      <c r="F105" s="273"/>
      <c r="G105" s="273"/>
      <c r="H105" s="105">
        <f t="shared" si="42"/>
        <v>0</v>
      </c>
      <c r="I105" s="273"/>
      <c r="J105" s="105">
        <f t="shared" si="43"/>
        <v>0</v>
      </c>
      <c r="K105" s="106">
        <f t="shared" si="54"/>
        <v>0</v>
      </c>
      <c r="L105" s="105">
        <f t="shared" si="55"/>
        <v>0</v>
      </c>
      <c r="M105" s="296"/>
    </row>
    <row r="106" spans="1:13" ht="15.5">
      <c r="A106" s="116" t="s">
        <v>145</v>
      </c>
      <c r="B106" s="107" t="s">
        <v>269</v>
      </c>
      <c r="C106" s="107" t="s">
        <v>270</v>
      </c>
      <c r="D106" s="107">
        <v>1</v>
      </c>
      <c r="E106" s="107" t="s">
        <v>23</v>
      </c>
      <c r="F106" s="272"/>
      <c r="G106" s="272"/>
      <c r="H106" s="105">
        <f t="shared" si="42"/>
        <v>0</v>
      </c>
      <c r="I106" s="272"/>
      <c r="J106" s="105">
        <f t="shared" si="43"/>
        <v>0</v>
      </c>
      <c r="K106" s="106">
        <f t="shared" si="54"/>
        <v>0</v>
      </c>
      <c r="L106" s="105">
        <f t="shared" si="55"/>
        <v>0</v>
      </c>
      <c r="M106" s="297"/>
    </row>
    <row r="107" spans="1:13" ht="15.5">
      <c r="A107" s="116" t="s">
        <v>146</v>
      </c>
      <c r="B107" s="107" t="s">
        <v>271</v>
      </c>
      <c r="C107" s="107" t="s">
        <v>272</v>
      </c>
      <c r="D107" s="107">
        <v>1</v>
      </c>
      <c r="E107" s="107" t="s">
        <v>23</v>
      </c>
      <c r="F107" s="273"/>
      <c r="G107" s="273"/>
      <c r="H107" s="105">
        <f t="shared" si="42"/>
        <v>0</v>
      </c>
      <c r="I107" s="273"/>
      <c r="J107" s="105">
        <f t="shared" si="43"/>
        <v>0</v>
      </c>
      <c r="K107" s="106">
        <f t="shared" si="54"/>
        <v>0</v>
      </c>
      <c r="L107" s="105">
        <f t="shared" si="55"/>
        <v>0</v>
      </c>
      <c r="M107" s="296"/>
    </row>
    <row r="108" spans="1:13" ht="15.5">
      <c r="A108" s="116" t="s">
        <v>147</v>
      </c>
      <c r="B108" s="107" t="s">
        <v>273</v>
      </c>
      <c r="C108" s="107" t="s">
        <v>274</v>
      </c>
      <c r="D108" s="107">
        <v>1</v>
      </c>
      <c r="E108" s="107" t="s">
        <v>23</v>
      </c>
      <c r="F108" s="272"/>
      <c r="G108" s="272"/>
      <c r="H108" s="105">
        <f t="shared" si="42"/>
        <v>0</v>
      </c>
      <c r="I108" s="272"/>
      <c r="J108" s="105">
        <f t="shared" si="43"/>
        <v>0</v>
      </c>
      <c r="K108" s="106">
        <f t="shared" si="54"/>
        <v>0</v>
      </c>
      <c r="L108" s="105">
        <f t="shared" si="55"/>
        <v>0</v>
      </c>
      <c r="M108" s="297"/>
    </row>
    <row r="109" spans="1:13" ht="15.5">
      <c r="A109" s="117"/>
      <c r="B109" s="108" t="s">
        <v>555</v>
      </c>
      <c r="C109" s="108"/>
      <c r="D109" s="108"/>
      <c r="E109" s="108"/>
      <c r="F109" s="170"/>
      <c r="G109" s="171"/>
      <c r="H109" s="171"/>
      <c r="I109" s="169"/>
      <c r="J109" s="209"/>
      <c r="K109" s="172"/>
      <c r="L109" s="172"/>
      <c r="M109" s="313"/>
    </row>
    <row r="110" spans="1:13" ht="15.5">
      <c r="A110" s="116" t="s">
        <v>148</v>
      </c>
      <c r="B110" s="107" t="s">
        <v>555</v>
      </c>
      <c r="C110" s="107" t="s">
        <v>556</v>
      </c>
      <c r="D110" s="107">
        <v>1</v>
      </c>
      <c r="E110" s="107" t="s">
        <v>23</v>
      </c>
      <c r="F110" s="273"/>
      <c r="G110" s="273"/>
      <c r="H110" s="105">
        <f t="shared" ref="H110" si="56">G110*1.2</f>
        <v>0</v>
      </c>
      <c r="I110" s="273"/>
      <c r="J110" s="105">
        <f t="shared" ref="J110" si="57">I110*1.2</f>
        <v>0</v>
      </c>
      <c r="K110" s="106">
        <f t="shared" ref="K110" si="58">SUM(I110,G110)</f>
        <v>0</v>
      </c>
      <c r="L110" s="105">
        <f t="shared" ref="L110" si="59">SUM(H110,J110)</f>
        <v>0</v>
      </c>
      <c r="M110" s="296"/>
    </row>
    <row r="111" spans="1:13" ht="15.5">
      <c r="A111" s="117"/>
      <c r="B111" s="108" t="s">
        <v>426</v>
      </c>
      <c r="C111" s="122"/>
      <c r="D111" s="108"/>
      <c r="E111" s="108"/>
      <c r="F111" s="118"/>
      <c r="G111" s="169"/>
      <c r="H111" s="169"/>
      <c r="I111" s="169"/>
      <c r="J111" s="109"/>
      <c r="K111" s="120"/>
      <c r="L111" s="120"/>
      <c r="M111" s="313"/>
    </row>
    <row r="112" spans="1:13" ht="15.5">
      <c r="A112" s="116" t="s">
        <v>150</v>
      </c>
      <c r="B112" s="107" t="s">
        <v>388</v>
      </c>
      <c r="C112" s="107" t="s">
        <v>15</v>
      </c>
      <c r="D112" s="107">
        <v>10</v>
      </c>
      <c r="E112" s="107" t="s">
        <v>23</v>
      </c>
      <c r="F112" s="272"/>
      <c r="G112" s="272"/>
      <c r="H112" s="105">
        <f t="shared" ref="H112:H118" si="60">G112*1.2</f>
        <v>0</v>
      </c>
      <c r="I112" s="272"/>
      <c r="J112" s="105">
        <f t="shared" ref="J112:J118" si="61">I112*1.2</f>
        <v>0</v>
      </c>
      <c r="K112" s="106">
        <f t="shared" ref="K112:K118" si="62">SUM(I112,G112)</f>
        <v>0</v>
      </c>
      <c r="L112" s="105">
        <f t="shared" ref="L112:L118" si="63">SUM(H112,J112)</f>
        <v>0</v>
      </c>
      <c r="M112" s="297"/>
    </row>
    <row r="113" spans="1:13" ht="15.5">
      <c r="A113" s="116" t="s">
        <v>153</v>
      </c>
      <c r="B113" s="107" t="s">
        <v>115</v>
      </c>
      <c r="C113" s="107" t="s">
        <v>116</v>
      </c>
      <c r="D113" s="107">
        <v>10</v>
      </c>
      <c r="E113" s="107" t="s">
        <v>23</v>
      </c>
      <c r="F113" s="273"/>
      <c r="G113" s="273"/>
      <c r="H113" s="105">
        <f t="shared" si="60"/>
        <v>0</v>
      </c>
      <c r="I113" s="273"/>
      <c r="J113" s="105">
        <f t="shared" si="61"/>
        <v>0</v>
      </c>
      <c r="K113" s="106">
        <f t="shared" si="62"/>
        <v>0</v>
      </c>
      <c r="L113" s="105">
        <f t="shared" si="63"/>
        <v>0</v>
      </c>
      <c r="M113" s="296"/>
    </row>
    <row r="114" spans="1:13" ht="15.5">
      <c r="A114" s="116" t="s">
        <v>156</v>
      </c>
      <c r="B114" s="107" t="s">
        <v>118</v>
      </c>
      <c r="C114" s="107" t="s">
        <v>119</v>
      </c>
      <c r="D114" s="107">
        <v>10</v>
      </c>
      <c r="E114" s="107" t="s">
        <v>23</v>
      </c>
      <c r="F114" s="272"/>
      <c r="G114" s="272"/>
      <c r="H114" s="105">
        <f t="shared" si="60"/>
        <v>0</v>
      </c>
      <c r="I114" s="272"/>
      <c r="J114" s="105">
        <f t="shared" si="61"/>
        <v>0</v>
      </c>
      <c r="K114" s="106">
        <f t="shared" si="62"/>
        <v>0</v>
      </c>
      <c r="L114" s="105">
        <f t="shared" si="63"/>
        <v>0</v>
      </c>
      <c r="M114" s="297"/>
    </row>
    <row r="115" spans="1:13" ht="15.5">
      <c r="A115" s="116" t="s">
        <v>158</v>
      </c>
      <c r="B115" s="107" t="s">
        <v>121</v>
      </c>
      <c r="C115" s="107" t="s">
        <v>122</v>
      </c>
      <c r="D115" s="107">
        <v>10</v>
      </c>
      <c r="E115" s="107" t="s">
        <v>23</v>
      </c>
      <c r="F115" s="273"/>
      <c r="G115" s="273"/>
      <c r="H115" s="105">
        <f t="shared" si="60"/>
        <v>0</v>
      </c>
      <c r="I115" s="273"/>
      <c r="J115" s="105">
        <f t="shared" si="61"/>
        <v>0</v>
      </c>
      <c r="K115" s="106">
        <f t="shared" si="62"/>
        <v>0</v>
      </c>
      <c r="L115" s="105">
        <f t="shared" si="63"/>
        <v>0</v>
      </c>
      <c r="M115" s="296"/>
    </row>
    <row r="116" spans="1:13" ht="15.5">
      <c r="A116" s="116" t="s">
        <v>161</v>
      </c>
      <c r="B116" s="107" t="s">
        <v>124</v>
      </c>
      <c r="C116" s="107" t="s">
        <v>125</v>
      </c>
      <c r="D116" s="107">
        <v>10</v>
      </c>
      <c r="E116" s="107" t="s">
        <v>23</v>
      </c>
      <c r="F116" s="272"/>
      <c r="G116" s="272"/>
      <c r="H116" s="105">
        <f t="shared" si="60"/>
        <v>0</v>
      </c>
      <c r="I116" s="272"/>
      <c r="J116" s="105">
        <f t="shared" si="61"/>
        <v>0</v>
      </c>
      <c r="K116" s="106">
        <f t="shared" si="62"/>
        <v>0</v>
      </c>
      <c r="L116" s="105">
        <f t="shared" si="63"/>
        <v>0</v>
      </c>
      <c r="M116" s="297"/>
    </row>
    <row r="117" spans="1:13" ht="15.5">
      <c r="A117" s="116" t="s">
        <v>163</v>
      </c>
      <c r="B117" s="107" t="s">
        <v>127</v>
      </c>
      <c r="C117" s="107" t="s">
        <v>128</v>
      </c>
      <c r="D117" s="107">
        <v>10</v>
      </c>
      <c r="E117" s="107" t="s">
        <v>23</v>
      </c>
      <c r="F117" s="273"/>
      <c r="G117" s="273"/>
      <c r="H117" s="105">
        <f t="shared" si="60"/>
        <v>0</v>
      </c>
      <c r="I117" s="273"/>
      <c r="J117" s="105">
        <f t="shared" si="61"/>
        <v>0</v>
      </c>
      <c r="K117" s="106">
        <f t="shared" si="62"/>
        <v>0</v>
      </c>
      <c r="L117" s="105">
        <f t="shared" si="63"/>
        <v>0</v>
      </c>
      <c r="M117" s="296"/>
    </row>
    <row r="118" spans="1:13" ht="15.5">
      <c r="A118" s="116" t="s">
        <v>164</v>
      </c>
      <c r="B118" s="107" t="s">
        <v>130</v>
      </c>
      <c r="C118" s="107" t="s">
        <v>131</v>
      </c>
      <c r="D118" s="107">
        <v>10</v>
      </c>
      <c r="E118" s="107" t="s">
        <v>23</v>
      </c>
      <c r="F118" s="272"/>
      <c r="G118" s="272"/>
      <c r="H118" s="105">
        <f t="shared" si="60"/>
        <v>0</v>
      </c>
      <c r="I118" s="272"/>
      <c r="J118" s="105">
        <f t="shared" si="61"/>
        <v>0</v>
      </c>
      <c r="K118" s="106">
        <f t="shared" si="62"/>
        <v>0</v>
      </c>
      <c r="L118" s="105">
        <f t="shared" si="63"/>
        <v>0</v>
      </c>
      <c r="M118" s="297"/>
    </row>
    <row r="119" spans="1:13" ht="15.5">
      <c r="A119" s="117"/>
      <c r="B119" s="108" t="s">
        <v>427</v>
      </c>
      <c r="C119" s="122"/>
      <c r="D119" s="108"/>
      <c r="E119" s="108"/>
      <c r="F119" s="118"/>
      <c r="G119" s="169"/>
      <c r="H119" s="169"/>
      <c r="I119" s="169"/>
      <c r="J119" s="109"/>
      <c r="K119" s="120"/>
      <c r="L119" s="120"/>
      <c r="M119" s="313"/>
    </row>
    <row r="120" spans="1:13" ht="15.5">
      <c r="A120" s="116" t="s">
        <v>165</v>
      </c>
      <c r="B120" s="107" t="s">
        <v>388</v>
      </c>
      <c r="C120" s="107" t="s">
        <v>15</v>
      </c>
      <c r="D120" s="107">
        <v>20</v>
      </c>
      <c r="E120" s="107" t="s">
        <v>23</v>
      </c>
      <c r="F120" s="273"/>
      <c r="G120" s="273"/>
      <c r="H120" s="105">
        <f t="shared" ref="H120:H126" si="64">G120*1.2</f>
        <v>0</v>
      </c>
      <c r="I120" s="273"/>
      <c r="J120" s="105">
        <f t="shared" ref="J120:J126" si="65">I120*1.2</f>
        <v>0</v>
      </c>
      <c r="K120" s="106">
        <f t="shared" ref="K120:K126" si="66">SUM(I120,G120)</f>
        <v>0</v>
      </c>
      <c r="L120" s="105">
        <f t="shared" ref="L120:L126" si="67">SUM(H120,J120)</f>
        <v>0</v>
      </c>
      <c r="M120" s="296"/>
    </row>
    <row r="121" spans="1:13" ht="15.5">
      <c r="A121" s="116" t="s">
        <v>166</v>
      </c>
      <c r="B121" s="107" t="s">
        <v>115</v>
      </c>
      <c r="C121" s="107" t="s">
        <v>116</v>
      </c>
      <c r="D121" s="107">
        <v>20</v>
      </c>
      <c r="E121" s="107" t="s">
        <v>23</v>
      </c>
      <c r="F121" s="272"/>
      <c r="G121" s="272"/>
      <c r="H121" s="105">
        <f t="shared" si="64"/>
        <v>0</v>
      </c>
      <c r="I121" s="272"/>
      <c r="J121" s="105">
        <f t="shared" si="65"/>
        <v>0</v>
      </c>
      <c r="K121" s="106">
        <f t="shared" si="66"/>
        <v>0</v>
      </c>
      <c r="L121" s="105">
        <f t="shared" si="67"/>
        <v>0</v>
      </c>
      <c r="M121" s="297"/>
    </row>
    <row r="122" spans="1:13" ht="15.5">
      <c r="A122" s="116" t="s">
        <v>167</v>
      </c>
      <c r="B122" s="107" t="s">
        <v>118</v>
      </c>
      <c r="C122" s="107" t="s">
        <v>119</v>
      </c>
      <c r="D122" s="107">
        <v>20</v>
      </c>
      <c r="E122" s="107" t="s">
        <v>23</v>
      </c>
      <c r="F122" s="273"/>
      <c r="G122" s="273"/>
      <c r="H122" s="105">
        <f t="shared" si="64"/>
        <v>0</v>
      </c>
      <c r="I122" s="273"/>
      <c r="J122" s="105">
        <f t="shared" si="65"/>
        <v>0</v>
      </c>
      <c r="K122" s="106">
        <f t="shared" si="66"/>
        <v>0</v>
      </c>
      <c r="L122" s="105">
        <f t="shared" si="67"/>
        <v>0</v>
      </c>
      <c r="M122" s="296"/>
    </row>
    <row r="123" spans="1:13" ht="15.5">
      <c r="A123" s="116" t="s">
        <v>169</v>
      </c>
      <c r="B123" s="107" t="s">
        <v>121</v>
      </c>
      <c r="C123" s="107" t="s">
        <v>122</v>
      </c>
      <c r="D123" s="107">
        <v>20</v>
      </c>
      <c r="E123" s="107" t="s">
        <v>23</v>
      </c>
      <c r="F123" s="272"/>
      <c r="G123" s="272"/>
      <c r="H123" s="105">
        <f t="shared" si="64"/>
        <v>0</v>
      </c>
      <c r="I123" s="272"/>
      <c r="J123" s="105">
        <f t="shared" si="65"/>
        <v>0</v>
      </c>
      <c r="K123" s="106">
        <f t="shared" si="66"/>
        <v>0</v>
      </c>
      <c r="L123" s="105">
        <f t="shared" si="67"/>
        <v>0</v>
      </c>
      <c r="M123" s="297"/>
    </row>
    <row r="124" spans="1:13" ht="15.5">
      <c r="A124" s="116" t="s">
        <v>170</v>
      </c>
      <c r="B124" s="107" t="s">
        <v>124</v>
      </c>
      <c r="C124" s="107" t="s">
        <v>125</v>
      </c>
      <c r="D124" s="107">
        <v>20</v>
      </c>
      <c r="E124" s="107" t="s">
        <v>23</v>
      </c>
      <c r="F124" s="273"/>
      <c r="G124" s="273"/>
      <c r="H124" s="105">
        <f t="shared" si="64"/>
        <v>0</v>
      </c>
      <c r="I124" s="273"/>
      <c r="J124" s="105">
        <f t="shared" si="65"/>
        <v>0</v>
      </c>
      <c r="K124" s="106">
        <f t="shared" si="66"/>
        <v>0</v>
      </c>
      <c r="L124" s="105">
        <f t="shared" si="67"/>
        <v>0</v>
      </c>
      <c r="M124" s="296"/>
    </row>
    <row r="125" spans="1:13" ht="15.5">
      <c r="A125" s="116" t="s">
        <v>173</v>
      </c>
      <c r="B125" s="107" t="s">
        <v>127</v>
      </c>
      <c r="C125" s="107" t="s">
        <v>128</v>
      </c>
      <c r="D125" s="107">
        <v>20</v>
      </c>
      <c r="E125" s="107" t="s">
        <v>23</v>
      </c>
      <c r="F125" s="272"/>
      <c r="G125" s="272"/>
      <c r="H125" s="105">
        <f t="shared" si="64"/>
        <v>0</v>
      </c>
      <c r="I125" s="272"/>
      <c r="J125" s="105">
        <f t="shared" si="65"/>
        <v>0</v>
      </c>
      <c r="K125" s="106">
        <f t="shared" si="66"/>
        <v>0</v>
      </c>
      <c r="L125" s="105">
        <f t="shared" si="67"/>
        <v>0</v>
      </c>
      <c r="M125" s="297"/>
    </row>
    <row r="126" spans="1:13" ht="15.5">
      <c r="A126" s="116" t="s">
        <v>177</v>
      </c>
      <c r="B126" s="107" t="s">
        <v>130</v>
      </c>
      <c r="C126" s="107" t="s">
        <v>131</v>
      </c>
      <c r="D126" s="107">
        <v>20</v>
      </c>
      <c r="E126" s="107" t="s">
        <v>23</v>
      </c>
      <c r="F126" s="273"/>
      <c r="G126" s="273"/>
      <c r="H126" s="105">
        <f t="shared" si="64"/>
        <v>0</v>
      </c>
      <c r="I126" s="273"/>
      <c r="J126" s="105">
        <f t="shared" si="65"/>
        <v>0</v>
      </c>
      <c r="K126" s="106">
        <f t="shared" si="66"/>
        <v>0</v>
      </c>
      <c r="L126" s="105">
        <f t="shared" si="67"/>
        <v>0</v>
      </c>
      <c r="M126" s="296"/>
    </row>
    <row r="127" spans="1:13" ht="15.5">
      <c r="A127" s="117"/>
      <c r="B127" s="108" t="s">
        <v>428</v>
      </c>
      <c r="C127" s="122"/>
      <c r="D127" s="108"/>
      <c r="E127" s="108"/>
      <c r="F127" s="118"/>
      <c r="G127" s="169"/>
      <c r="H127" s="169"/>
      <c r="I127" s="169"/>
      <c r="J127" s="109"/>
      <c r="K127" s="120"/>
      <c r="L127" s="120"/>
      <c r="M127" s="313"/>
    </row>
    <row r="128" spans="1:13" ht="15.5">
      <c r="A128" s="116" t="s">
        <v>180</v>
      </c>
      <c r="B128" s="107" t="s">
        <v>388</v>
      </c>
      <c r="C128" s="107" t="s">
        <v>15</v>
      </c>
      <c r="D128" s="107">
        <v>30</v>
      </c>
      <c r="E128" s="107" t="s">
        <v>23</v>
      </c>
      <c r="F128" s="272"/>
      <c r="G128" s="272"/>
      <c r="H128" s="105">
        <f t="shared" ref="H128:H134" si="68">G128*1.2</f>
        <v>0</v>
      </c>
      <c r="I128" s="272"/>
      <c r="J128" s="105">
        <f t="shared" ref="J128:J134" si="69">I128*1.2</f>
        <v>0</v>
      </c>
      <c r="K128" s="106">
        <f t="shared" ref="K128:K134" si="70">SUM(I128,G128)</f>
        <v>0</v>
      </c>
      <c r="L128" s="105">
        <f t="shared" ref="L128:L134" si="71">SUM(H128,J128)</f>
        <v>0</v>
      </c>
      <c r="M128" s="297"/>
    </row>
    <row r="129" spans="1:13" ht="15.5">
      <c r="A129" s="116" t="s">
        <v>182</v>
      </c>
      <c r="B129" s="107" t="s">
        <v>115</v>
      </c>
      <c r="C129" s="107" t="s">
        <v>116</v>
      </c>
      <c r="D129" s="107">
        <v>30</v>
      </c>
      <c r="E129" s="107" t="s">
        <v>23</v>
      </c>
      <c r="F129" s="273"/>
      <c r="G129" s="273"/>
      <c r="H129" s="105">
        <f t="shared" si="68"/>
        <v>0</v>
      </c>
      <c r="I129" s="273"/>
      <c r="J129" s="105">
        <f t="shared" si="69"/>
        <v>0</v>
      </c>
      <c r="K129" s="106">
        <f t="shared" si="70"/>
        <v>0</v>
      </c>
      <c r="L129" s="105">
        <f t="shared" si="71"/>
        <v>0</v>
      </c>
      <c r="M129" s="296"/>
    </row>
    <row r="130" spans="1:13" ht="15.5">
      <c r="A130" s="116" t="s">
        <v>185</v>
      </c>
      <c r="B130" s="107" t="s">
        <v>118</v>
      </c>
      <c r="C130" s="107" t="s">
        <v>119</v>
      </c>
      <c r="D130" s="107">
        <v>30</v>
      </c>
      <c r="E130" s="107" t="s">
        <v>23</v>
      </c>
      <c r="F130" s="272"/>
      <c r="G130" s="272"/>
      <c r="H130" s="105">
        <f t="shared" si="68"/>
        <v>0</v>
      </c>
      <c r="I130" s="272"/>
      <c r="J130" s="105">
        <f t="shared" si="69"/>
        <v>0</v>
      </c>
      <c r="K130" s="106">
        <f t="shared" si="70"/>
        <v>0</v>
      </c>
      <c r="L130" s="105">
        <f t="shared" si="71"/>
        <v>0</v>
      </c>
      <c r="M130" s="297"/>
    </row>
    <row r="131" spans="1:13" ht="15.5">
      <c r="A131" s="116" t="s">
        <v>188</v>
      </c>
      <c r="B131" s="107" t="s">
        <v>121</v>
      </c>
      <c r="C131" s="107" t="s">
        <v>122</v>
      </c>
      <c r="D131" s="107">
        <v>30</v>
      </c>
      <c r="E131" s="107" t="s">
        <v>23</v>
      </c>
      <c r="F131" s="273"/>
      <c r="G131" s="273"/>
      <c r="H131" s="105">
        <f t="shared" si="68"/>
        <v>0</v>
      </c>
      <c r="I131" s="273"/>
      <c r="J131" s="105">
        <f t="shared" si="69"/>
        <v>0</v>
      </c>
      <c r="K131" s="106">
        <f t="shared" si="70"/>
        <v>0</v>
      </c>
      <c r="L131" s="105">
        <f t="shared" si="71"/>
        <v>0</v>
      </c>
      <c r="M131" s="296"/>
    </row>
    <row r="132" spans="1:13" ht="15.5">
      <c r="A132" s="116" t="s">
        <v>189</v>
      </c>
      <c r="B132" s="107" t="s">
        <v>124</v>
      </c>
      <c r="C132" s="107" t="s">
        <v>125</v>
      </c>
      <c r="D132" s="107">
        <v>30</v>
      </c>
      <c r="E132" s="107" t="s">
        <v>23</v>
      </c>
      <c r="F132" s="272"/>
      <c r="G132" s="272"/>
      <c r="H132" s="105">
        <f t="shared" si="68"/>
        <v>0</v>
      </c>
      <c r="I132" s="272"/>
      <c r="J132" s="105">
        <f t="shared" si="69"/>
        <v>0</v>
      </c>
      <c r="K132" s="106">
        <f t="shared" si="70"/>
        <v>0</v>
      </c>
      <c r="L132" s="105">
        <f t="shared" si="71"/>
        <v>0</v>
      </c>
      <c r="M132" s="297"/>
    </row>
    <row r="133" spans="1:13" ht="15.5">
      <c r="A133" s="116" t="s">
        <v>190</v>
      </c>
      <c r="B133" s="107" t="s">
        <v>127</v>
      </c>
      <c r="C133" s="107" t="s">
        <v>128</v>
      </c>
      <c r="D133" s="107">
        <v>30</v>
      </c>
      <c r="E133" s="107" t="s">
        <v>23</v>
      </c>
      <c r="F133" s="273"/>
      <c r="G133" s="273"/>
      <c r="H133" s="105">
        <f t="shared" si="68"/>
        <v>0</v>
      </c>
      <c r="I133" s="273"/>
      <c r="J133" s="105">
        <f t="shared" si="69"/>
        <v>0</v>
      </c>
      <c r="K133" s="106">
        <f t="shared" si="70"/>
        <v>0</v>
      </c>
      <c r="L133" s="105">
        <f t="shared" si="71"/>
        <v>0</v>
      </c>
      <c r="M133" s="296"/>
    </row>
    <row r="134" spans="1:13" ht="15.5">
      <c r="A134" s="116" t="s">
        <v>191</v>
      </c>
      <c r="B134" s="107" t="s">
        <v>130</v>
      </c>
      <c r="C134" s="107" t="s">
        <v>131</v>
      </c>
      <c r="D134" s="107">
        <v>30</v>
      </c>
      <c r="E134" s="107" t="s">
        <v>23</v>
      </c>
      <c r="F134" s="272"/>
      <c r="G134" s="272"/>
      <c r="H134" s="105">
        <f t="shared" si="68"/>
        <v>0</v>
      </c>
      <c r="I134" s="272"/>
      <c r="J134" s="105">
        <f t="shared" si="69"/>
        <v>0</v>
      </c>
      <c r="K134" s="106">
        <f t="shared" si="70"/>
        <v>0</v>
      </c>
      <c r="L134" s="105">
        <f t="shared" si="71"/>
        <v>0</v>
      </c>
      <c r="M134" s="297"/>
    </row>
    <row r="135" spans="1:13" ht="15.5">
      <c r="A135" s="117"/>
      <c r="B135" s="108" t="s">
        <v>429</v>
      </c>
      <c r="C135" s="122"/>
      <c r="D135" s="108"/>
      <c r="E135" s="108"/>
      <c r="F135" s="118"/>
      <c r="G135" s="169"/>
      <c r="H135" s="169"/>
      <c r="I135" s="169"/>
      <c r="J135" s="109"/>
      <c r="K135" s="120"/>
      <c r="L135" s="120"/>
      <c r="M135" s="313"/>
    </row>
    <row r="136" spans="1:13" ht="15.5">
      <c r="A136" s="116" t="s">
        <v>193</v>
      </c>
      <c r="B136" s="107" t="s">
        <v>388</v>
      </c>
      <c r="C136" s="107" t="s">
        <v>15</v>
      </c>
      <c r="D136" s="107">
        <v>50</v>
      </c>
      <c r="E136" s="107" t="s">
        <v>23</v>
      </c>
      <c r="F136" s="273"/>
      <c r="G136" s="273"/>
      <c r="H136" s="105">
        <f t="shared" ref="H136:H142" si="72">G136*1.2</f>
        <v>0</v>
      </c>
      <c r="I136" s="273"/>
      <c r="J136" s="105">
        <f t="shared" ref="J136:J142" si="73">I136*1.2</f>
        <v>0</v>
      </c>
      <c r="K136" s="106">
        <f t="shared" ref="K136:K142" si="74">SUM(I136,G136)</f>
        <v>0</v>
      </c>
      <c r="L136" s="105">
        <f t="shared" ref="L136:L142" si="75">SUM(H136,J136)</f>
        <v>0</v>
      </c>
      <c r="M136" s="296"/>
    </row>
    <row r="137" spans="1:13" ht="15.5">
      <c r="A137" s="116" t="s">
        <v>196</v>
      </c>
      <c r="B137" s="107" t="s">
        <v>115</v>
      </c>
      <c r="C137" s="107" t="s">
        <v>116</v>
      </c>
      <c r="D137" s="107">
        <v>50</v>
      </c>
      <c r="E137" s="107" t="s">
        <v>23</v>
      </c>
      <c r="F137" s="272"/>
      <c r="G137" s="272"/>
      <c r="H137" s="105">
        <f t="shared" si="72"/>
        <v>0</v>
      </c>
      <c r="I137" s="272"/>
      <c r="J137" s="105">
        <f t="shared" si="73"/>
        <v>0</v>
      </c>
      <c r="K137" s="106">
        <f t="shared" si="74"/>
        <v>0</v>
      </c>
      <c r="L137" s="105">
        <f t="shared" si="75"/>
        <v>0</v>
      </c>
      <c r="M137" s="297"/>
    </row>
    <row r="138" spans="1:13" ht="15.5">
      <c r="A138" s="116" t="s">
        <v>198</v>
      </c>
      <c r="B138" s="107" t="s">
        <v>118</v>
      </c>
      <c r="C138" s="107" t="s">
        <v>119</v>
      </c>
      <c r="D138" s="107">
        <v>50</v>
      </c>
      <c r="E138" s="107" t="s">
        <v>23</v>
      </c>
      <c r="F138" s="273"/>
      <c r="G138" s="273"/>
      <c r="H138" s="105">
        <f t="shared" si="72"/>
        <v>0</v>
      </c>
      <c r="I138" s="273"/>
      <c r="J138" s="105">
        <f t="shared" si="73"/>
        <v>0</v>
      </c>
      <c r="K138" s="106">
        <f t="shared" si="74"/>
        <v>0</v>
      </c>
      <c r="L138" s="105">
        <f t="shared" si="75"/>
        <v>0</v>
      </c>
      <c r="M138" s="296"/>
    </row>
    <row r="139" spans="1:13" ht="15.5">
      <c r="A139" s="116" t="s">
        <v>201</v>
      </c>
      <c r="B139" s="107" t="s">
        <v>121</v>
      </c>
      <c r="C139" s="107" t="s">
        <v>122</v>
      </c>
      <c r="D139" s="107">
        <v>50</v>
      </c>
      <c r="E139" s="107" t="s">
        <v>23</v>
      </c>
      <c r="F139" s="272"/>
      <c r="G139" s="272"/>
      <c r="H139" s="105">
        <f t="shared" si="72"/>
        <v>0</v>
      </c>
      <c r="I139" s="272"/>
      <c r="J139" s="105">
        <f t="shared" si="73"/>
        <v>0</v>
      </c>
      <c r="K139" s="106">
        <f t="shared" si="74"/>
        <v>0</v>
      </c>
      <c r="L139" s="105">
        <f t="shared" si="75"/>
        <v>0</v>
      </c>
      <c r="M139" s="297"/>
    </row>
    <row r="140" spans="1:13" ht="15.5">
      <c r="A140" s="116" t="s">
        <v>203</v>
      </c>
      <c r="B140" s="107" t="s">
        <v>124</v>
      </c>
      <c r="C140" s="107" t="s">
        <v>125</v>
      </c>
      <c r="D140" s="107">
        <v>50</v>
      </c>
      <c r="E140" s="107" t="s">
        <v>23</v>
      </c>
      <c r="F140" s="273"/>
      <c r="G140" s="273"/>
      <c r="H140" s="105">
        <f t="shared" si="72"/>
        <v>0</v>
      </c>
      <c r="I140" s="273"/>
      <c r="J140" s="105">
        <f t="shared" si="73"/>
        <v>0</v>
      </c>
      <c r="K140" s="106">
        <f t="shared" si="74"/>
        <v>0</v>
      </c>
      <c r="L140" s="105">
        <f t="shared" si="75"/>
        <v>0</v>
      </c>
      <c r="M140" s="296"/>
    </row>
    <row r="141" spans="1:13" ht="15.5">
      <c r="A141" s="116" t="s">
        <v>204</v>
      </c>
      <c r="B141" s="107" t="s">
        <v>127</v>
      </c>
      <c r="C141" s="107" t="s">
        <v>128</v>
      </c>
      <c r="D141" s="107">
        <v>50</v>
      </c>
      <c r="E141" s="107" t="s">
        <v>23</v>
      </c>
      <c r="F141" s="272"/>
      <c r="G141" s="272"/>
      <c r="H141" s="105">
        <f t="shared" si="72"/>
        <v>0</v>
      </c>
      <c r="I141" s="272"/>
      <c r="J141" s="105">
        <f t="shared" si="73"/>
        <v>0</v>
      </c>
      <c r="K141" s="106">
        <f t="shared" si="74"/>
        <v>0</v>
      </c>
      <c r="L141" s="105">
        <f t="shared" si="75"/>
        <v>0</v>
      </c>
      <c r="M141" s="297"/>
    </row>
    <row r="142" spans="1:13" ht="15.5">
      <c r="A142" s="116" t="s">
        <v>206</v>
      </c>
      <c r="B142" s="107" t="s">
        <v>130</v>
      </c>
      <c r="C142" s="107" t="s">
        <v>131</v>
      </c>
      <c r="D142" s="107">
        <v>50</v>
      </c>
      <c r="E142" s="107" t="s">
        <v>23</v>
      </c>
      <c r="F142" s="273"/>
      <c r="G142" s="273"/>
      <c r="H142" s="105">
        <f t="shared" si="72"/>
        <v>0</v>
      </c>
      <c r="I142" s="273"/>
      <c r="J142" s="105">
        <f t="shared" si="73"/>
        <v>0</v>
      </c>
      <c r="K142" s="106">
        <f t="shared" si="74"/>
        <v>0</v>
      </c>
      <c r="L142" s="105">
        <f t="shared" si="75"/>
        <v>0</v>
      </c>
      <c r="M142" s="296"/>
    </row>
    <row r="143" spans="1:13" ht="15.5">
      <c r="A143" s="117"/>
      <c r="B143" s="108" t="s">
        <v>430</v>
      </c>
      <c r="C143" s="122"/>
      <c r="D143" s="108"/>
      <c r="E143" s="108"/>
      <c r="F143" s="118"/>
      <c r="G143" s="169"/>
      <c r="H143" s="169"/>
      <c r="I143" s="169"/>
      <c r="J143" s="109"/>
      <c r="K143" s="120"/>
      <c r="L143" s="120"/>
      <c r="M143" s="313"/>
    </row>
    <row r="144" spans="1:13" ht="15.5">
      <c r="A144" s="116" t="s">
        <v>207</v>
      </c>
      <c r="B144" s="107" t="s">
        <v>388</v>
      </c>
      <c r="C144" s="107" t="s">
        <v>15</v>
      </c>
      <c r="D144" s="107">
        <v>100</v>
      </c>
      <c r="E144" s="107" t="s">
        <v>23</v>
      </c>
      <c r="F144" s="272"/>
      <c r="G144" s="272"/>
      <c r="H144" s="105">
        <f t="shared" ref="H144:H150" si="76">G144*1.2</f>
        <v>0</v>
      </c>
      <c r="I144" s="272"/>
      <c r="J144" s="105">
        <f t="shared" ref="J144:J150" si="77">I144*1.2</f>
        <v>0</v>
      </c>
      <c r="K144" s="106">
        <f t="shared" ref="K144:K150" si="78">SUM(I144,G144)</f>
        <v>0</v>
      </c>
      <c r="L144" s="105">
        <f t="shared" ref="L144:L150" si="79">SUM(H144,J144)</f>
        <v>0</v>
      </c>
      <c r="M144" s="297"/>
    </row>
    <row r="145" spans="1:13" ht="15.5">
      <c r="A145" s="116" t="s">
        <v>208</v>
      </c>
      <c r="B145" s="107" t="s">
        <v>115</v>
      </c>
      <c r="C145" s="107" t="s">
        <v>116</v>
      </c>
      <c r="D145" s="107">
        <v>100</v>
      </c>
      <c r="E145" s="107" t="s">
        <v>23</v>
      </c>
      <c r="F145" s="273"/>
      <c r="G145" s="273"/>
      <c r="H145" s="105">
        <f t="shared" si="76"/>
        <v>0</v>
      </c>
      <c r="I145" s="273"/>
      <c r="J145" s="105">
        <f t="shared" si="77"/>
        <v>0</v>
      </c>
      <c r="K145" s="106">
        <f t="shared" si="78"/>
        <v>0</v>
      </c>
      <c r="L145" s="105">
        <f t="shared" si="79"/>
        <v>0</v>
      </c>
      <c r="M145" s="296"/>
    </row>
    <row r="146" spans="1:13" ht="15.5">
      <c r="A146" s="116" t="s">
        <v>210</v>
      </c>
      <c r="B146" s="107" t="s">
        <v>118</v>
      </c>
      <c r="C146" s="107" t="s">
        <v>119</v>
      </c>
      <c r="D146" s="107">
        <v>100</v>
      </c>
      <c r="E146" s="107" t="s">
        <v>23</v>
      </c>
      <c r="F146" s="272"/>
      <c r="G146" s="272"/>
      <c r="H146" s="105">
        <f t="shared" si="76"/>
        <v>0</v>
      </c>
      <c r="I146" s="272"/>
      <c r="J146" s="105">
        <f t="shared" si="77"/>
        <v>0</v>
      </c>
      <c r="K146" s="106">
        <f t="shared" si="78"/>
        <v>0</v>
      </c>
      <c r="L146" s="105">
        <f t="shared" si="79"/>
        <v>0</v>
      </c>
      <c r="M146" s="297"/>
    </row>
    <row r="147" spans="1:13" ht="15.5">
      <c r="A147" s="116" t="s">
        <v>213</v>
      </c>
      <c r="B147" s="107" t="s">
        <v>121</v>
      </c>
      <c r="C147" s="107" t="s">
        <v>122</v>
      </c>
      <c r="D147" s="107">
        <v>100</v>
      </c>
      <c r="E147" s="107" t="s">
        <v>23</v>
      </c>
      <c r="F147" s="273"/>
      <c r="G147" s="273"/>
      <c r="H147" s="105">
        <f t="shared" si="76"/>
        <v>0</v>
      </c>
      <c r="I147" s="273"/>
      <c r="J147" s="105">
        <f t="shared" si="77"/>
        <v>0</v>
      </c>
      <c r="K147" s="106">
        <f t="shared" si="78"/>
        <v>0</v>
      </c>
      <c r="L147" s="105">
        <f t="shared" si="79"/>
        <v>0</v>
      </c>
      <c r="M147" s="296"/>
    </row>
    <row r="148" spans="1:13" ht="15.5">
      <c r="A148" s="116" t="s">
        <v>214</v>
      </c>
      <c r="B148" s="107" t="s">
        <v>124</v>
      </c>
      <c r="C148" s="107" t="s">
        <v>125</v>
      </c>
      <c r="D148" s="107">
        <v>100</v>
      </c>
      <c r="E148" s="107" t="s">
        <v>23</v>
      </c>
      <c r="F148" s="272"/>
      <c r="G148" s="272"/>
      <c r="H148" s="105">
        <f t="shared" si="76"/>
        <v>0</v>
      </c>
      <c r="I148" s="272"/>
      <c r="J148" s="105">
        <f t="shared" si="77"/>
        <v>0</v>
      </c>
      <c r="K148" s="106">
        <f t="shared" si="78"/>
        <v>0</v>
      </c>
      <c r="L148" s="105">
        <f t="shared" si="79"/>
        <v>0</v>
      </c>
      <c r="M148" s="297"/>
    </row>
    <row r="149" spans="1:13" ht="15.5">
      <c r="A149" s="116" t="s">
        <v>216</v>
      </c>
      <c r="B149" s="107" t="s">
        <v>127</v>
      </c>
      <c r="C149" s="107" t="s">
        <v>128</v>
      </c>
      <c r="D149" s="107">
        <v>100</v>
      </c>
      <c r="E149" s="107" t="s">
        <v>23</v>
      </c>
      <c r="F149" s="273"/>
      <c r="G149" s="273"/>
      <c r="H149" s="105">
        <f t="shared" si="76"/>
        <v>0</v>
      </c>
      <c r="I149" s="273"/>
      <c r="J149" s="105">
        <f t="shared" si="77"/>
        <v>0</v>
      </c>
      <c r="K149" s="106">
        <f t="shared" si="78"/>
        <v>0</v>
      </c>
      <c r="L149" s="105">
        <f t="shared" si="79"/>
        <v>0</v>
      </c>
      <c r="M149" s="296"/>
    </row>
    <row r="150" spans="1:13" ht="15.5">
      <c r="A150" s="116" t="s">
        <v>219</v>
      </c>
      <c r="B150" s="107" t="s">
        <v>130</v>
      </c>
      <c r="C150" s="107" t="s">
        <v>131</v>
      </c>
      <c r="D150" s="107">
        <v>100</v>
      </c>
      <c r="E150" s="107" t="s">
        <v>23</v>
      </c>
      <c r="F150" s="272"/>
      <c r="G150" s="272"/>
      <c r="H150" s="105">
        <f t="shared" si="76"/>
        <v>0</v>
      </c>
      <c r="I150" s="272"/>
      <c r="J150" s="105">
        <f t="shared" si="77"/>
        <v>0</v>
      </c>
      <c r="K150" s="106">
        <f t="shared" si="78"/>
        <v>0</v>
      </c>
      <c r="L150" s="105">
        <f t="shared" si="79"/>
        <v>0</v>
      </c>
      <c r="M150" s="297"/>
    </row>
    <row r="151" spans="1:13" ht="15.5">
      <c r="A151" s="117"/>
      <c r="B151" s="108" t="s">
        <v>431</v>
      </c>
      <c r="C151" s="122"/>
      <c r="D151" s="108"/>
      <c r="E151" s="108"/>
      <c r="F151" s="118"/>
      <c r="G151" s="169"/>
      <c r="H151" s="169"/>
      <c r="I151" s="169"/>
      <c r="J151" s="109"/>
      <c r="K151" s="120"/>
      <c r="L151" s="120"/>
      <c r="M151" s="313"/>
    </row>
    <row r="152" spans="1:13" ht="15.5">
      <c r="A152" s="116" t="s">
        <v>223</v>
      </c>
      <c r="B152" s="107" t="s">
        <v>388</v>
      </c>
      <c r="C152" s="107" t="s">
        <v>15</v>
      </c>
      <c r="D152" s="107">
        <v>500</v>
      </c>
      <c r="E152" s="107" t="s">
        <v>23</v>
      </c>
      <c r="F152" s="273"/>
      <c r="G152" s="273"/>
      <c r="H152" s="105">
        <f t="shared" ref="H152:H158" si="80">G152*1.2</f>
        <v>0</v>
      </c>
      <c r="I152" s="273"/>
      <c r="J152" s="105">
        <f t="shared" ref="J152:J158" si="81">I152*1.2</f>
        <v>0</v>
      </c>
      <c r="K152" s="106">
        <f t="shared" ref="K152:K158" si="82">SUM(I152,G152)</f>
        <v>0</v>
      </c>
      <c r="L152" s="105">
        <f t="shared" ref="L152:L158" si="83">SUM(H152,J152)</f>
        <v>0</v>
      </c>
      <c r="M152" s="296"/>
    </row>
    <row r="153" spans="1:13" ht="15.5">
      <c r="A153" s="116" t="s">
        <v>224</v>
      </c>
      <c r="B153" s="107" t="s">
        <v>115</v>
      </c>
      <c r="C153" s="107" t="s">
        <v>116</v>
      </c>
      <c r="D153" s="107">
        <v>500</v>
      </c>
      <c r="E153" s="107" t="s">
        <v>23</v>
      </c>
      <c r="F153" s="272"/>
      <c r="G153" s="272"/>
      <c r="H153" s="105">
        <f t="shared" si="80"/>
        <v>0</v>
      </c>
      <c r="I153" s="272"/>
      <c r="J153" s="105">
        <f t="shared" si="81"/>
        <v>0</v>
      </c>
      <c r="K153" s="106">
        <f t="shared" si="82"/>
        <v>0</v>
      </c>
      <c r="L153" s="105">
        <f t="shared" si="83"/>
        <v>0</v>
      </c>
      <c r="M153" s="297"/>
    </row>
    <row r="154" spans="1:13" ht="15.5">
      <c r="A154" s="116" t="s">
        <v>225</v>
      </c>
      <c r="B154" s="107" t="s">
        <v>118</v>
      </c>
      <c r="C154" s="107" t="s">
        <v>119</v>
      </c>
      <c r="D154" s="107">
        <v>500</v>
      </c>
      <c r="E154" s="107" t="s">
        <v>23</v>
      </c>
      <c r="F154" s="273"/>
      <c r="G154" s="273"/>
      <c r="H154" s="105">
        <f t="shared" si="80"/>
        <v>0</v>
      </c>
      <c r="I154" s="273"/>
      <c r="J154" s="105">
        <f t="shared" si="81"/>
        <v>0</v>
      </c>
      <c r="K154" s="106">
        <f t="shared" si="82"/>
        <v>0</v>
      </c>
      <c r="L154" s="105">
        <f t="shared" si="83"/>
        <v>0</v>
      </c>
      <c r="M154" s="296"/>
    </row>
    <row r="155" spans="1:13" ht="15.5">
      <c r="A155" s="116" t="s">
        <v>226</v>
      </c>
      <c r="B155" s="107" t="s">
        <v>121</v>
      </c>
      <c r="C155" s="107" t="s">
        <v>122</v>
      </c>
      <c r="D155" s="107">
        <v>500</v>
      </c>
      <c r="E155" s="107" t="s">
        <v>23</v>
      </c>
      <c r="F155" s="272"/>
      <c r="G155" s="272"/>
      <c r="H155" s="105">
        <f t="shared" si="80"/>
        <v>0</v>
      </c>
      <c r="I155" s="272"/>
      <c r="J155" s="105">
        <f t="shared" si="81"/>
        <v>0</v>
      </c>
      <c r="K155" s="106">
        <f t="shared" si="82"/>
        <v>0</v>
      </c>
      <c r="L155" s="105">
        <f t="shared" si="83"/>
        <v>0</v>
      </c>
      <c r="M155" s="297"/>
    </row>
    <row r="156" spans="1:13" ht="15.5">
      <c r="A156" s="116" t="s">
        <v>227</v>
      </c>
      <c r="B156" s="107" t="s">
        <v>124</v>
      </c>
      <c r="C156" s="107" t="s">
        <v>125</v>
      </c>
      <c r="D156" s="107">
        <v>500</v>
      </c>
      <c r="E156" s="107" t="s">
        <v>23</v>
      </c>
      <c r="F156" s="273"/>
      <c r="G156" s="273"/>
      <c r="H156" s="105">
        <f t="shared" si="80"/>
        <v>0</v>
      </c>
      <c r="I156" s="273"/>
      <c r="J156" s="105">
        <f t="shared" si="81"/>
        <v>0</v>
      </c>
      <c r="K156" s="106">
        <f t="shared" si="82"/>
        <v>0</v>
      </c>
      <c r="L156" s="105">
        <f t="shared" si="83"/>
        <v>0</v>
      </c>
      <c r="M156" s="296"/>
    </row>
    <row r="157" spans="1:13" ht="15.5">
      <c r="A157" s="116" t="s">
        <v>228</v>
      </c>
      <c r="B157" s="107" t="s">
        <v>127</v>
      </c>
      <c r="C157" s="107" t="s">
        <v>128</v>
      </c>
      <c r="D157" s="107">
        <v>500</v>
      </c>
      <c r="E157" s="107" t="s">
        <v>23</v>
      </c>
      <c r="F157" s="272"/>
      <c r="G157" s="272"/>
      <c r="H157" s="105">
        <f t="shared" si="80"/>
        <v>0</v>
      </c>
      <c r="I157" s="272"/>
      <c r="J157" s="105">
        <f t="shared" si="81"/>
        <v>0</v>
      </c>
      <c r="K157" s="106">
        <f t="shared" si="82"/>
        <v>0</v>
      </c>
      <c r="L157" s="105">
        <f t="shared" si="83"/>
        <v>0</v>
      </c>
      <c r="M157" s="297"/>
    </row>
    <row r="158" spans="1:13" ht="15.5">
      <c r="A158" s="116" t="s">
        <v>232</v>
      </c>
      <c r="B158" s="107" t="s">
        <v>130</v>
      </c>
      <c r="C158" s="107" t="s">
        <v>131</v>
      </c>
      <c r="D158" s="107">
        <v>500</v>
      </c>
      <c r="E158" s="107" t="s">
        <v>23</v>
      </c>
      <c r="F158" s="273"/>
      <c r="G158" s="273"/>
      <c r="H158" s="105">
        <f t="shared" si="80"/>
        <v>0</v>
      </c>
      <c r="I158" s="273"/>
      <c r="J158" s="105">
        <f t="shared" si="81"/>
        <v>0</v>
      </c>
      <c r="K158" s="106">
        <f t="shared" si="82"/>
        <v>0</v>
      </c>
      <c r="L158" s="105">
        <f t="shared" si="83"/>
        <v>0</v>
      </c>
      <c r="M158" s="296"/>
    </row>
    <row r="159" spans="1:13" ht="15.5">
      <c r="A159" s="136"/>
      <c r="B159" s="108" t="s">
        <v>341</v>
      </c>
      <c r="C159" s="122"/>
      <c r="D159" s="122"/>
      <c r="E159" s="122"/>
      <c r="F159" s="133"/>
      <c r="G159" s="168"/>
      <c r="H159" s="168"/>
      <c r="I159" s="168"/>
      <c r="J159" s="109"/>
      <c r="K159" s="168"/>
      <c r="L159" s="168"/>
      <c r="M159" s="211"/>
    </row>
    <row r="160" spans="1:13" ht="15.5">
      <c r="A160" s="116" t="s">
        <v>233</v>
      </c>
      <c r="B160" s="167" t="s">
        <v>810</v>
      </c>
      <c r="C160" s="167"/>
      <c r="D160" s="107">
        <v>1</v>
      </c>
      <c r="E160" s="107" t="s">
        <v>23</v>
      </c>
      <c r="F160" s="272"/>
      <c r="G160" s="272"/>
      <c r="H160" s="105">
        <f t="shared" ref="H160:H161" si="84">G160*1.2</f>
        <v>0</v>
      </c>
      <c r="I160" s="272"/>
      <c r="J160" s="105">
        <f t="shared" ref="J160:J161" si="85">I160*1.2</f>
        <v>0</v>
      </c>
      <c r="K160" s="106">
        <f t="shared" ref="K160:K161" si="86">SUM(I160,G160)</f>
        <v>0</v>
      </c>
      <c r="L160" s="105">
        <f t="shared" ref="L160:L161" si="87">SUM(H160,J160)</f>
        <v>0</v>
      </c>
      <c r="M160" s="297"/>
    </row>
    <row r="161" spans="1:13" ht="16" thickBot="1">
      <c r="A161" s="207" t="s">
        <v>236</v>
      </c>
      <c r="B161" s="179" t="s">
        <v>830</v>
      </c>
      <c r="C161" s="179"/>
      <c r="D161" s="164">
        <v>1</v>
      </c>
      <c r="E161" s="164" t="s">
        <v>23</v>
      </c>
      <c r="F161" s="274"/>
      <c r="G161" s="274"/>
      <c r="H161" s="165">
        <f t="shared" si="84"/>
        <v>0</v>
      </c>
      <c r="I161" s="274"/>
      <c r="J161" s="165">
        <f t="shared" si="85"/>
        <v>0</v>
      </c>
      <c r="K161" s="166">
        <f t="shared" si="86"/>
        <v>0</v>
      </c>
      <c r="L161" s="165">
        <f t="shared" si="87"/>
        <v>0</v>
      </c>
      <c r="M161" s="304"/>
    </row>
  </sheetData>
  <mergeCells count="9">
    <mergeCell ref="F7:J7"/>
    <mergeCell ref="A9:M9"/>
    <mergeCell ref="A10:L10"/>
    <mergeCell ref="A11:M11"/>
    <mergeCell ref="A1:M1"/>
    <mergeCell ref="G3:H3"/>
    <mergeCell ref="G4:H4"/>
    <mergeCell ref="G5:H5"/>
    <mergeCell ref="G6:H6"/>
  </mergeCells>
  <pageMargins left="0.7" right="0.7" top="0.75" bottom="0.75" header="0.3" footer="0.3"/>
  <pageSetup paperSize="9" scale="19" fitToHeight="0" orientation="portrait" r:id="rId1"/>
  <extLst>
    <ext xmlns:x14="http://schemas.microsoft.com/office/spreadsheetml/2009/9/main" uri="{78C0D931-6437-407d-A8EE-F0AAD7539E65}">
      <x14:conditionalFormattings>
        <x14:conditionalFormatting xmlns:xm="http://schemas.microsoft.com/office/excel/2006/main">
          <x14:cfRule type="containsText" priority="5" stopIfTrue="1" operator="containsText" text="PAS DE DAI" id="{7A888296-EE39-49B3-A512-04E3E631DEE4}">
            <xm:f>NOT(ISERROR(SEARCH("PAS DE DAI",'BPU SSI SIEMENS LOT 2'!A1)))</xm:f>
            <x14:dxf>
              <font>
                <b/>
                <i val="0"/>
                <strike val="0"/>
                <color rgb="FFFF0000"/>
              </font>
              <fill>
                <patternFill patternType="lightTrellis"/>
              </fill>
            </x14:dxf>
          </x14:cfRule>
          <xm:sqref>A1 A6:E6 F3:F7 G5:G6</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topLeftCell="A51" zoomScale="70" zoomScaleNormal="70" workbookViewId="0">
      <selection activeCell="A87" sqref="A87:A88"/>
    </sheetView>
  </sheetViews>
  <sheetFormatPr baseColWidth="10" defaultRowHeight="14.5"/>
  <cols>
    <col min="1" max="1" width="20.7265625" customWidth="1"/>
    <col min="2" max="2" width="90.7265625" customWidth="1"/>
    <col min="3" max="3" width="35.7265625" customWidth="1"/>
    <col min="4" max="5" width="10.7265625" customWidth="1"/>
    <col min="6" max="6" width="35.7265625" customWidth="1"/>
    <col min="7" max="8" width="40.7265625" customWidth="1"/>
    <col min="9" max="12" width="20.7265625" customWidth="1"/>
    <col min="13" max="13" width="60.7265625" customWidth="1"/>
  </cols>
  <sheetData>
    <row r="1" spans="1:13" ht="25">
      <c r="A1" s="432" t="s">
        <v>836</v>
      </c>
      <c r="B1" s="433"/>
      <c r="C1" s="433"/>
      <c r="D1" s="433"/>
      <c r="E1" s="433"/>
      <c r="F1" s="425"/>
      <c r="G1" s="425"/>
      <c r="H1" s="425"/>
      <c r="I1" s="425"/>
      <c r="J1" s="425"/>
      <c r="K1" s="425"/>
      <c r="L1" s="425"/>
      <c r="M1" s="425"/>
    </row>
    <row r="2" spans="1:13">
      <c r="D2" s="249"/>
      <c r="E2" s="249"/>
      <c r="F2" s="53"/>
    </row>
    <row r="3" spans="1:13" ht="18">
      <c r="D3" s="249"/>
      <c r="E3" s="249"/>
      <c r="F3" s="248" t="s">
        <v>831</v>
      </c>
      <c r="G3" s="434" t="s">
        <v>844</v>
      </c>
      <c r="H3" s="425"/>
    </row>
    <row r="4" spans="1:13" ht="18">
      <c r="D4" s="249"/>
      <c r="E4" s="249"/>
      <c r="F4" s="248" t="s">
        <v>837</v>
      </c>
      <c r="G4" s="434" t="s">
        <v>832</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D7" s="243"/>
      <c r="F7" s="431" t="s">
        <v>835</v>
      </c>
      <c r="G7" s="431"/>
      <c r="H7" s="431"/>
      <c r="I7" s="431"/>
      <c r="J7" s="431"/>
    </row>
    <row r="8" spans="1:13">
      <c r="D8" s="243"/>
      <c r="F8" s="53"/>
    </row>
    <row r="9" spans="1:13" ht="18">
      <c r="A9" s="435" t="s">
        <v>845</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44"/>
    </row>
    <row r="11" spans="1:13" ht="15">
      <c r="A11" s="429" t="s">
        <v>839</v>
      </c>
      <c r="B11" s="429"/>
      <c r="C11" s="429"/>
      <c r="D11" s="429"/>
      <c r="E11" s="429"/>
      <c r="F11" s="429"/>
      <c r="G11" s="429"/>
      <c r="H11" s="429"/>
      <c r="I11" s="429"/>
      <c r="J11" s="429"/>
      <c r="K11" s="429"/>
      <c r="L11" s="429"/>
      <c r="M11" s="430"/>
    </row>
    <row r="12" spans="1:13" ht="15.5" thickBot="1">
      <c r="A12" s="245"/>
      <c r="B12" s="245"/>
      <c r="C12" s="245"/>
      <c r="D12" s="245"/>
      <c r="E12" s="245"/>
      <c r="F12" s="245"/>
      <c r="G12" s="245"/>
      <c r="H12" s="245"/>
      <c r="I12" s="245"/>
      <c r="J12" s="245"/>
      <c r="K12" s="245"/>
      <c r="L12" s="245"/>
      <c r="M12" s="246"/>
    </row>
    <row r="13" spans="1:13" ht="63.5" thickBot="1">
      <c r="A13" s="99" t="s">
        <v>814</v>
      </c>
      <c r="B13" s="33" t="s">
        <v>847</v>
      </c>
      <c r="C13" s="101"/>
      <c r="D13" s="101"/>
      <c r="E13" s="101"/>
      <c r="F13" s="102"/>
      <c r="G13" s="428"/>
      <c r="H13" s="428"/>
      <c r="I13" s="428"/>
      <c r="J13" s="428"/>
      <c r="K13" s="428"/>
      <c r="L13" s="428"/>
      <c r="M13" s="101"/>
    </row>
    <row r="14" spans="1:13" ht="135" customHeight="1" thickBot="1">
      <c r="A14" s="110" t="s">
        <v>288</v>
      </c>
      <c r="B14" s="100" t="s">
        <v>567</v>
      </c>
      <c r="C14" s="111" t="s">
        <v>293</v>
      </c>
      <c r="D14" s="112" t="s">
        <v>289</v>
      </c>
      <c r="E14" s="112" t="s">
        <v>290</v>
      </c>
      <c r="F14" s="113" t="s">
        <v>574</v>
      </c>
      <c r="G14" s="112" t="s">
        <v>824</v>
      </c>
      <c r="H14" s="112" t="s">
        <v>825</v>
      </c>
      <c r="I14" s="114" t="s">
        <v>291</v>
      </c>
      <c r="J14" s="114" t="s">
        <v>292</v>
      </c>
      <c r="K14" s="114" t="s">
        <v>564</v>
      </c>
      <c r="L14" s="114" t="s">
        <v>565</v>
      </c>
      <c r="M14" s="115" t="s">
        <v>295</v>
      </c>
    </row>
    <row r="15" spans="1:13" ht="15.5">
      <c r="A15" s="144"/>
      <c r="B15" s="145" t="s">
        <v>811</v>
      </c>
      <c r="C15" s="145"/>
      <c r="D15" s="145"/>
      <c r="E15" s="145"/>
      <c r="F15" s="177"/>
      <c r="G15" s="177"/>
      <c r="H15" s="177"/>
      <c r="I15" s="177"/>
      <c r="J15" s="177"/>
      <c r="K15" s="177"/>
      <c r="L15" s="177"/>
      <c r="M15" s="194"/>
    </row>
    <row r="16" spans="1:13" ht="15.5">
      <c r="A16" s="116" t="s">
        <v>580</v>
      </c>
      <c r="B16" s="107" t="s">
        <v>581</v>
      </c>
      <c r="C16" s="107" t="s">
        <v>582</v>
      </c>
      <c r="D16" s="107">
        <v>1</v>
      </c>
      <c r="E16" s="107" t="s">
        <v>23</v>
      </c>
      <c r="F16" s="272"/>
      <c r="G16" s="272"/>
      <c r="H16" s="105">
        <f>G16*1.2</f>
        <v>0</v>
      </c>
      <c r="I16" s="272"/>
      <c r="J16" s="105">
        <f>I16*1.2</f>
        <v>0</v>
      </c>
      <c r="K16" s="106">
        <f>SUM(I16,G16)</f>
        <v>0</v>
      </c>
      <c r="L16" s="105">
        <f>SUM(H16,J16)</f>
        <v>0</v>
      </c>
      <c r="M16" s="297"/>
    </row>
    <row r="17" spans="1:13" ht="15.5">
      <c r="A17" s="116" t="s">
        <v>583</v>
      </c>
      <c r="B17" s="107" t="s">
        <v>674</v>
      </c>
      <c r="C17" s="107" t="s">
        <v>675</v>
      </c>
      <c r="D17" s="107">
        <v>1</v>
      </c>
      <c r="E17" s="107" t="s">
        <v>23</v>
      </c>
      <c r="F17" s="273"/>
      <c r="G17" s="273"/>
      <c r="H17" s="105">
        <f>G17*1.2</f>
        <v>0</v>
      </c>
      <c r="I17" s="273"/>
      <c r="J17" s="105">
        <f>I17*1.2</f>
        <v>0</v>
      </c>
      <c r="K17" s="106">
        <f>SUM(I17,G17)</f>
        <v>0</v>
      </c>
      <c r="L17" s="105">
        <f>SUM(H17,J17)</f>
        <v>0</v>
      </c>
      <c r="M17" s="296"/>
    </row>
    <row r="18" spans="1:13" ht="15.5">
      <c r="A18" s="116" t="s">
        <v>584</v>
      </c>
      <c r="B18" s="107" t="s">
        <v>681</v>
      </c>
      <c r="C18" s="107" t="s">
        <v>682</v>
      </c>
      <c r="D18" s="107">
        <v>1</v>
      </c>
      <c r="E18" s="107" t="s">
        <v>23</v>
      </c>
      <c r="F18" s="272"/>
      <c r="G18" s="272"/>
      <c r="H18" s="105">
        <f t="shared" ref="H18:H20" si="0">G18*1.2</f>
        <v>0</v>
      </c>
      <c r="I18" s="272"/>
      <c r="J18" s="105">
        <f t="shared" ref="J18:J20" si="1">I18*1.2</f>
        <v>0</v>
      </c>
      <c r="K18" s="106">
        <f t="shared" ref="K18:K20" si="2">SUM(I18,G18)</f>
        <v>0</v>
      </c>
      <c r="L18" s="105">
        <f t="shared" ref="L18:L20" si="3">SUM(H18,J18)</f>
        <v>0</v>
      </c>
      <c r="M18" s="297"/>
    </row>
    <row r="19" spans="1:13" ht="15.5">
      <c r="A19" s="116" t="s">
        <v>585</v>
      </c>
      <c r="B19" s="107" t="s">
        <v>677</v>
      </c>
      <c r="C19" s="107" t="s">
        <v>678</v>
      </c>
      <c r="D19" s="107">
        <v>1</v>
      </c>
      <c r="E19" s="107" t="s">
        <v>23</v>
      </c>
      <c r="F19" s="273"/>
      <c r="G19" s="273"/>
      <c r="H19" s="105">
        <f t="shared" si="0"/>
        <v>0</v>
      </c>
      <c r="I19" s="273"/>
      <c r="J19" s="105">
        <f t="shared" si="1"/>
        <v>0</v>
      </c>
      <c r="K19" s="106">
        <f t="shared" si="2"/>
        <v>0</v>
      </c>
      <c r="L19" s="105">
        <f t="shared" si="3"/>
        <v>0</v>
      </c>
      <c r="M19" s="296"/>
    </row>
    <row r="20" spans="1:13" ht="15.5">
      <c r="A20" s="116" t="s">
        <v>586</v>
      </c>
      <c r="B20" s="107" t="s">
        <v>679</v>
      </c>
      <c r="C20" s="107" t="s">
        <v>680</v>
      </c>
      <c r="D20" s="107">
        <v>1</v>
      </c>
      <c r="E20" s="107" t="s">
        <v>23</v>
      </c>
      <c r="F20" s="272"/>
      <c r="G20" s="272"/>
      <c r="H20" s="105">
        <f t="shared" si="0"/>
        <v>0</v>
      </c>
      <c r="I20" s="272"/>
      <c r="J20" s="105">
        <f t="shared" si="1"/>
        <v>0</v>
      </c>
      <c r="K20" s="106">
        <f t="shared" si="2"/>
        <v>0</v>
      </c>
      <c r="L20" s="105">
        <f t="shared" si="3"/>
        <v>0</v>
      </c>
      <c r="M20" s="297"/>
    </row>
    <row r="21" spans="1:13" ht="15.5">
      <c r="A21" s="117"/>
      <c r="B21" s="108" t="s">
        <v>812</v>
      </c>
      <c r="C21" s="108"/>
      <c r="D21" s="108"/>
      <c r="E21" s="108"/>
      <c r="F21" s="108"/>
      <c r="G21" s="203"/>
      <c r="H21" s="203"/>
      <c r="I21" s="203"/>
      <c r="J21" s="108"/>
      <c r="K21" s="108"/>
      <c r="L21" s="108"/>
      <c r="M21" s="310"/>
    </row>
    <row r="22" spans="1:13" ht="15.5">
      <c r="A22" s="116" t="s">
        <v>587</v>
      </c>
      <c r="B22" s="107" t="s">
        <v>612</v>
      </c>
      <c r="C22" s="107">
        <v>430110004</v>
      </c>
      <c r="D22" s="107">
        <v>1</v>
      </c>
      <c r="E22" s="107" t="s">
        <v>23</v>
      </c>
      <c r="F22" s="272"/>
      <c r="G22" s="272"/>
      <c r="H22" s="105">
        <f t="shared" ref="H22:H27" si="4">G22*1.2</f>
        <v>0</v>
      </c>
      <c r="I22" s="272"/>
      <c r="J22" s="105">
        <f t="shared" ref="J22:J27" si="5">I22*1.2</f>
        <v>0</v>
      </c>
      <c r="K22" s="106">
        <f t="shared" ref="K22" si="6">SUM(I22,G22)</f>
        <v>0</v>
      </c>
      <c r="L22" s="105">
        <f t="shared" ref="L22" si="7">SUM(H22,J22)</f>
        <v>0</v>
      </c>
      <c r="M22" s="297"/>
    </row>
    <row r="23" spans="1:13" ht="15.5">
      <c r="A23" s="116" t="s">
        <v>588</v>
      </c>
      <c r="B23" s="107" t="s">
        <v>614</v>
      </c>
      <c r="C23" s="107">
        <v>430110005</v>
      </c>
      <c r="D23" s="107">
        <v>1</v>
      </c>
      <c r="E23" s="107" t="s">
        <v>23</v>
      </c>
      <c r="F23" s="273"/>
      <c r="G23" s="273"/>
      <c r="H23" s="105">
        <f t="shared" si="4"/>
        <v>0</v>
      </c>
      <c r="I23" s="273"/>
      <c r="J23" s="105">
        <f t="shared" si="5"/>
        <v>0</v>
      </c>
      <c r="K23" s="106">
        <f t="shared" ref="K23:K27" si="8">SUM(I23,G23)</f>
        <v>0</v>
      </c>
      <c r="L23" s="105">
        <f t="shared" ref="L23:L27" si="9">SUM(H23,J23)</f>
        <v>0</v>
      </c>
      <c r="M23" s="296"/>
    </row>
    <row r="24" spans="1:13" ht="15.5">
      <c r="A24" s="116" t="s">
        <v>589</v>
      </c>
      <c r="B24" s="107" t="s">
        <v>616</v>
      </c>
      <c r="C24" s="107">
        <v>430110010</v>
      </c>
      <c r="D24" s="107">
        <v>1</v>
      </c>
      <c r="E24" s="107" t="s">
        <v>23</v>
      </c>
      <c r="F24" s="272"/>
      <c r="G24" s="272"/>
      <c r="H24" s="105">
        <f t="shared" si="4"/>
        <v>0</v>
      </c>
      <c r="I24" s="272"/>
      <c r="J24" s="105">
        <f t="shared" si="5"/>
        <v>0</v>
      </c>
      <c r="K24" s="106">
        <f t="shared" si="8"/>
        <v>0</v>
      </c>
      <c r="L24" s="105">
        <f t="shared" si="9"/>
        <v>0</v>
      </c>
      <c r="M24" s="297"/>
    </row>
    <row r="25" spans="1:13" ht="15.5">
      <c r="A25" s="116" t="s">
        <v>590</v>
      </c>
      <c r="B25" s="107" t="s">
        <v>618</v>
      </c>
      <c r="C25" s="107">
        <v>430110012</v>
      </c>
      <c r="D25" s="107">
        <v>1</v>
      </c>
      <c r="E25" s="107" t="s">
        <v>23</v>
      </c>
      <c r="F25" s="273"/>
      <c r="G25" s="273"/>
      <c r="H25" s="105">
        <f t="shared" si="4"/>
        <v>0</v>
      </c>
      <c r="I25" s="273"/>
      <c r="J25" s="105">
        <f t="shared" si="5"/>
        <v>0</v>
      </c>
      <c r="K25" s="106">
        <f t="shared" si="8"/>
        <v>0</v>
      </c>
      <c r="L25" s="105">
        <f t="shared" si="9"/>
        <v>0</v>
      </c>
      <c r="M25" s="296"/>
    </row>
    <row r="26" spans="1:13" ht="15.5">
      <c r="A26" s="116" t="s">
        <v>591</v>
      </c>
      <c r="B26" s="107" t="s">
        <v>620</v>
      </c>
      <c r="C26" s="107">
        <v>430110013</v>
      </c>
      <c r="D26" s="107">
        <v>1</v>
      </c>
      <c r="E26" s="107" t="s">
        <v>23</v>
      </c>
      <c r="F26" s="272"/>
      <c r="G26" s="272"/>
      <c r="H26" s="105">
        <f t="shared" si="4"/>
        <v>0</v>
      </c>
      <c r="I26" s="272"/>
      <c r="J26" s="105">
        <f t="shared" si="5"/>
        <v>0</v>
      </c>
      <c r="K26" s="106">
        <f t="shared" si="8"/>
        <v>0</v>
      </c>
      <c r="L26" s="105">
        <f t="shared" si="9"/>
        <v>0</v>
      </c>
      <c r="M26" s="297"/>
    </row>
    <row r="27" spans="1:13" ht="15.5">
      <c r="A27" s="116" t="s">
        <v>592</v>
      </c>
      <c r="B27" s="107" t="s">
        <v>622</v>
      </c>
      <c r="C27" s="107">
        <v>430110014</v>
      </c>
      <c r="D27" s="107">
        <v>1</v>
      </c>
      <c r="E27" s="107" t="s">
        <v>23</v>
      </c>
      <c r="F27" s="273"/>
      <c r="G27" s="273"/>
      <c r="H27" s="105">
        <f t="shared" si="4"/>
        <v>0</v>
      </c>
      <c r="I27" s="273"/>
      <c r="J27" s="105">
        <f t="shared" si="5"/>
        <v>0</v>
      </c>
      <c r="K27" s="106">
        <f t="shared" si="8"/>
        <v>0</v>
      </c>
      <c r="L27" s="105">
        <f t="shared" si="9"/>
        <v>0</v>
      </c>
      <c r="M27" s="296"/>
    </row>
    <row r="28" spans="1:13" ht="15.5">
      <c r="A28" s="117"/>
      <c r="B28" s="108" t="s">
        <v>328</v>
      </c>
      <c r="C28" s="108"/>
      <c r="D28" s="108"/>
      <c r="E28" s="108"/>
      <c r="F28" s="122"/>
      <c r="G28" s="191"/>
      <c r="H28" s="191"/>
      <c r="I28" s="191"/>
      <c r="J28" s="122"/>
      <c r="K28" s="122"/>
      <c r="L28" s="122"/>
      <c r="M28" s="311"/>
    </row>
    <row r="29" spans="1:13" ht="15.5">
      <c r="A29" s="116" t="s">
        <v>593</v>
      </c>
      <c r="B29" s="107" t="s">
        <v>649</v>
      </c>
      <c r="C29" s="107">
        <v>444000026</v>
      </c>
      <c r="D29" s="107">
        <v>1</v>
      </c>
      <c r="E29" s="107" t="s">
        <v>23</v>
      </c>
      <c r="F29" s="272"/>
      <c r="G29" s="272"/>
      <c r="H29" s="105">
        <f t="shared" ref="H29" si="10">G29*1.2</f>
        <v>0</v>
      </c>
      <c r="I29" s="272"/>
      <c r="J29" s="105">
        <f t="shared" ref="J29" si="11">I29*1.2</f>
        <v>0</v>
      </c>
      <c r="K29" s="106">
        <f t="shared" ref="K29" si="12">SUM(I29,G29)</f>
        <v>0</v>
      </c>
      <c r="L29" s="105">
        <f t="shared" ref="L29" si="13">SUM(H29,J29)</f>
        <v>0</v>
      </c>
      <c r="M29" s="297"/>
    </row>
    <row r="30" spans="1:13" ht="15.5">
      <c r="A30" s="117"/>
      <c r="B30" s="108" t="s">
        <v>798</v>
      </c>
      <c r="C30" s="108"/>
      <c r="D30" s="108"/>
      <c r="E30" s="108"/>
      <c r="F30" s="122"/>
      <c r="G30" s="191"/>
      <c r="H30" s="191"/>
      <c r="I30" s="191"/>
      <c r="J30" s="122"/>
      <c r="K30" s="122"/>
      <c r="L30" s="122"/>
      <c r="M30" s="311"/>
    </row>
    <row r="31" spans="1:13" ht="15.5">
      <c r="A31" s="116" t="s">
        <v>594</v>
      </c>
      <c r="B31" s="107" t="s">
        <v>670</v>
      </c>
      <c r="C31" s="107">
        <v>7650616</v>
      </c>
      <c r="D31" s="107">
        <v>1</v>
      </c>
      <c r="E31" s="107" t="s">
        <v>23</v>
      </c>
      <c r="F31" s="273"/>
      <c r="G31" s="273"/>
      <c r="H31" s="105">
        <f t="shared" ref="H31:H34" si="14">G31*1.2</f>
        <v>0</v>
      </c>
      <c r="I31" s="273"/>
      <c r="J31" s="105">
        <f t="shared" ref="J31:J34" si="15">I31*1.2</f>
        <v>0</v>
      </c>
      <c r="K31" s="106">
        <f t="shared" ref="K31:K34" si="16">SUM(I31,G31)</f>
        <v>0</v>
      </c>
      <c r="L31" s="105">
        <f t="shared" ref="L31:L34" si="17">SUM(H31,J31)</f>
        <v>0</v>
      </c>
      <c r="M31" s="296"/>
    </row>
    <row r="32" spans="1:13" ht="15.5">
      <c r="A32" s="116" t="s">
        <v>595</v>
      </c>
      <c r="B32" s="107" t="s">
        <v>671</v>
      </c>
      <c r="C32" s="107">
        <v>7650617</v>
      </c>
      <c r="D32" s="107">
        <v>1</v>
      </c>
      <c r="E32" s="107" t="s">
        <v>23</v>
      </c>
      <c r="F32" s="272"/>
      <c r="G32" s="272"/>
      <c r="H32" s="105">
        <f t="shared" si="14"/>
        <v>0</v>
      </c>
      <c r="I32" s="272"/>
      <c r="J32" s="105">
        <f t="shared" si="15"/>
        <v>0</v>
      </c>
      <c r="K32" s="106">
        <f t="shared" si="16"/>
        <v>0</v>
      </c>
      <c r="L32" s="105">
        <f t="shared" si="17"/>
        <v>0</v>
      </c>
      <c r="M32" s="297"/>
    </row>
    <row r="33" spans="1:13" ht="15.5">
      <c r="A33" s="116" t="s">
        <v>596</v>
      </c>
      <c r="B33" s="107" t="s">
        <v>672</v>
      </c>
      <c r="C33" s="107">
        <v>7653617</v>
      </c>
      <c r="D33" s="107">
        <v>1</v>
      </c>
      <c r="E33" s="107" t="s">
        <v>23</v>
      </c>
      <c r="F33" s="273"/>
      <c r="G33" s="273"/>
      <c r="H33" s="105">
        <f t="shared" si="14"/>
        <v>0</v>
      </c>
      <c r="I33" s="273"/>
      <c r="J33" s="105">
        <f t="shared" si="15"/>
        <v>0</v>
      </c>
      <c r="K33" s="106">
        <f t="shared" si="16"/>
        <v>0</v>
      </c>
      <c r="L33" s="105">
        <f t="shared" si="17"/>
        <v>0</v>
      </c>
      <c r="M33" s="296"/>
    </row>
    <row r="34" spans="1:13" ht="15.5">
      <c r="A34" s="116" t="s">
        <v>597</v>
      </c>
      <c r="B34" s="107" t="s">
        <v>673</v>
      </c>
      <c r="C34" s="107">
        <v>7653627</v>
      </c>
      <c r="D34" s="107">
        <v>1</v>
      </c>
      <c r="E34" s="107" t="s">
        <v>23</v>
      </c>
      <c r="F34" s="272"/>
      <c r="G34" s="272"/>
      <c r="H34" s="105">
        <f t="shared" si="14"/>
        <v>0</v>
      </c>
      <c r="I34" s="272"/>
      <c r="J34" s="105">
        <f t="shared" si="15"/>
        <v>0</v>
      </c>
      <c r="K34" s="106">
        <f t="shared" si="16"/>
        <v>0</v>
      </c>
      <c r="L34" s="105">
        <f t="shared" si="17"/>
        <v>0</v>
      </c>
      <c r="M34" s="297"/>
    </row>
    <row r="35" spans="1:13" ht="15.5">
      <c r="A35" s="117"/>
      <c r="B35" s="108" t="s">
        <v>98</v>
      </c>
      <c r="C35" s="108"/>
      <c r="D35" s="108"/>
      <c r="E35" s="108"/>
      <c r="F35" s="122"/>
      <c r="G35" s="191"/>
      <c r="H35" s="191"/>
      <c r="I35" s="191"/>
      <c r="J35" s="122"/>
      <c r="K35" s="122"/>
      <c r="L35" s="122"/>
      <c r="M35" s="311"/>
    </row>
    <row r="36" spans="1:13" ht="15.5">
      <c r="A36" s="116" t="s">
        <v>598</v>
      </c>
      <c r="B36" s="107" t="s">
        <v>651</v>
      </c>
      <c r="C36" s="107">
        <v>627000001</v>
      </c>
      <c r="D36" s="107">
        <v>1</v>
      </c>
      <c r="E36" s="107" t="s">
        <v>23</v>
      </c>
      <c r="F36" s="273"/>
      <c r="G36" s="273"/>
      <c r="H36" s="105">
        <f t="shared" ref="H36:H37" si="18">G36*1.2</f>
        <v>0</v>
      </c>
      <c r="I36" s="273"/>
      <c r="J36" s="105">
        <f t="shared" ref="J36:J37" si="19">I36*1.2</f>
        <v>0</v>
      </c>
      <c r="K36" s="106">
        <f t="shared" ref="K36:K37" si="20">SUM(I36,G36)</f>
        <v>0</v>
      </c>
      <c r="L36" s="105">
        <f t="shared" ref="L36:L37" si="21">SUM(H36,J36)</f>
        <v>0</v>
      </c>
      <c r="M36" s="296"/>
    </row>
    <row r="37" spans="1:13" ht="15.5">
      <c r="A37" s="116" t="s">
        <v>599</v>
      </c>
      <c r="B37" s="107" t="s">
        <v>652</v>
      </c>
      <c r="C37" s="107">
        <v>627000002</v>
      </c>
      <c r="D37" s="107">
        <v>1</v>
      </c>
      <c r="E37" s="107" t="s">
        <v>23</v>
      </c>
      <c r="F37" s="272"/>
      <c r="G37" s="272"/>
      <c r="H37" s="105">
        <f t="shared" si="18"/>
        <v>0</v>
      </c>
      <c r="I37" s="272"/>
      <c r="J37" s="105">
        <f t="shared" si="19"/>
        <v>0</v>
      </c>
      <c r="K37" s="106">
        <f t="shared" si="20"/>
        <v>0</v>
      </c>
      <c r="L37" s="105">
        <f t="shared" si="21"/>
        <v>0</v>
      </c>
      <c r="M37" s="297"/>
    </row>
    <row r="38" spans="1:13" ht="15.5">
      <c r="A38" s="116" t="s">
        <v>600</v>
      </c>
      <c r="B38" s="107" t="s">
        <v>653</v>
      </c>
      <c r="C38" s="107">
        <v>627000003</v>
      </c>
      <c r="D38" s="107">
        <v>1</v>
      </c>
      <c r="E38" s="107" t="s">
        <v>23</v>
      </c>
      <c r="F38" s="273"/>
      <c r="G38" s="273"/>
      <c r="H38" s="105">
        <f t="shared" ref="H38:H39" si="22">G38*1.2</f>
        <v>0</v>
      </c>
      <c r="I38" s="273"/>
      <c r="J38" s="105">
        <f t="shared" ref="J38:J39" si="23">I38*1.2</f>
        <v>0</v>
      </c>
      <c r="K38" s="106">
        <f t="shared" ref="K38:K39" si="24">SUM(I38,G38)</f>
        <v>0</v>
      </c>
      <c r="L38" s="105">
        <f t="shared" ref="L38:L39" si="25">SUM(H38,J38)</f>
        <v>0</v>
      </c>
      <c r="M38" s="296"/>
    </row>
    <row r="39" spans="1:13" ht="15.5">
      <c r="A39" s="116" t="s">
        <v>601</v>
      </c>
      <c r="B39" s="107" t="s">
        <v>654</v>
      </c>
      <c r="C39" s="107">
        <v>627000004</v>
      </c>
      <c r="D39" s="107">
        <v>1</v>
      </c>
      <c r="E39" s="107" t="s">
        <v>23</v>
      </c>
      <c r="F39" s="272"/>
      <c r="G39" s="272"/>
      <c r="H39" s="105">
        <f t="shared" si="22"/>
        <v>0</v>
      </c>
      <c r="I39" s="272"/>
      <c r="J39" s="105">
        <f t="shared" si="23"/>
        <v>0</v>
      </c>
      <c r="K39" s="106">
        <f t="shared" si="24"/>
        <v>0</v>
      </c>
      <c r="L39" s="105">
        <f t="shared" si="25"/>
        <v>0</v>
      </c>
      <c r="M39" s="297"/>
    </row>
    <row r="40" spans="1:13" ht="15.5">
      <c r="A40" s="117"/>
      <c r="B40" s="108" t="s">
        <v>801</v>
      </c>
      <c r="C40" s="108"/>
      <c r="D40" s="108"/>
      <c r="E40" s="108"/>
      <c r="F40" s="122"/>
      <c r="G40" s="191"/>
      <c r="H40" s="191"/>
      <c r="I40" s="191"/>
      <c r="J40" s="122"/>
      <c r="K40" s="122"/>
      <c r="L40" s="122"/>
      <c r="M40" s="311"/>
    </row>
    <row r="41" spans="1:13" ht="15.5">
      <c r="A41" s="116" t="s">
        <v>602</v>
      </c>
      <c r="B41" s="107" t="s">
        <v>666</v>
      </c>
      <c r="C41" s="107">
        <v>640100026</v>
      </c>
      <c r="D41" s="107">
        <v>1</v>
      </c>
      <c r="E41" s="107" t="s">
        <v>23</v>
      </c>
      <c r="F41" s="273"/>
      <c r="G41" s="273"/>
      <c r="H41" s="105">
        <f t="shared" ref="H41:H42" si="26">G41*1.2</f>
        <v>0</v>
      </c>
      <c r="I41" s="273"/>
      <c r="J41" s="105">
        <f t="shared" ref="J41:J42" si="27">I41*1.2</f>
        <v>0</v>
      </c>
      <c r="K41" s="106">
        <f t="shared" ref="K41:K42" si="28">SUM(I41,G41)</f>
        <v>0</v>
      </c>
      <c r="L41" s="105">
        <f t="shared" ref="L41:L42" si="29">SUM(H41,J41)</f>
        <v>0</v>
      </c>
      <c r="M41" s="296"/>
    </row>
    <row r="42" spans="1:13" ht="15.5">
      <c r="A42" s="116" t="s">
        <v>603</v>
      </c>
      <c r="B42" s="107" t="s">
        <v>659</v>
      </c>
      <c r="C42" s="107">
        <v>640000066</v>
      </c>
      <c r="D42" s="107">
        <v>1</v>
      </c>
      <c r="E42" s="107" t="s">
        <v>23</v>
      </c>
      <c r="F42" s="272"/>
      <c r="G42" s="272"/>
      <c r="H42" s="105">
        <f t="shared" si="26"/>
        <v>0</v>
      </c>
      <c r="I42" s="272"/>
      <c r="J42" s="105">
        <f t="shared" si="27"/>
        <v>0</v>
      </c>
      <c r="K42" s="106">
        <f t="shared" si="28"/>
        <v>0</v>
      </c>
      <c r="L42" s="105">
        <f t="shared" si="29"/>
        <v>0</v>
      </c>
      <c r="M42" s="297"/>
    </row>
    <row r="43" spans="1:13" ht="15.5">
      <c r="A43" s="116" t="s">
        <v>604</v>
      </c>
      <c r="B43" s="107" t="s">
        <v>660</v>
      </c>
      <c r="C43" s="107">
        <v>640000067</v>
      </c>
      <c r="D43" s="107">
        <v>1</v>
      </c>
      <c r="E43" s="107" t="s">
        <v>23</v>
      </c>
      <c r="F43" s="273"/>
      <c r="G43" s="273"/>
      <c r="H43" s="105">
        <f t="shared" ref="H43:H48" si="30">G43*1.2</f>
        <v>0</v>
      </c>
      <c r="I43" s="273"/>
      <c r="J43" s="105">
        <f t="shared" ref="J43:J48" si="31">I43*1.2</f>
        <v>0</v>
      </c>
      <c r="K43" s="106">
        <f t="shared" ref="K43:K48" si="32">SUM(I43,G43)</f>
        <v>0</v>
      </c>
      <c r="L43" s="105">
        <f t="shared" ref="L43:L48" si="33">SUM(H43,J43)</f>
        <v>0</v>
      </c>
      <c r="M43" s="296"/>
    </row>
    <row r="44" spans="1:13" ht="15.5">
      <c r="A44" s="116" t="s">
        <v>605</v>
      </c>
      <c r="B44" s="107" t="s">
        <v>661</v>
      </c>
      <c r="C44" s="107">
        <v>640000068</v>
      </c>
      <c r="D44" s="107">
        <v>1</v>
      </c>
      <c r="E44" s="107" t="s">
        <v>23</v>
      </c>
      <c r="F44" s="272"/>
      <c r="G44" s="272"/>
      <c r="H44" s="105">
        <f t="shared" si="30"/>
        <v>0</v>
      </c>
      <c r="I44" s="272"/>
      <c r="J44" s="105">
        <f t="shared" si="31"/>
        <v>0</v>
      </c>
      <c r="K44" s="106">
        <f t="shared" si="32"/>
        <v>0</v>
      </c>
      <c r="L44" s="105">
        <f t="shared" si="33"/>
        <v>0</v>
      </c>
      <c r="M44" s="297"/>
    </row>
    <row r="45" spans="1:13" ht="15.5">
      <c r="A45" s="116" t="s">
        <v>606</v>
      </c>
      <c r="B45" s="107" t="s">
        <v>662</v>
      </c>
      <c r="C45" s="107">
        <v>640000073</v>
      </c>
      <c r="D45" s="107">
        <v>1</v>
      </c>
      <c r="E45" s="107" t="s">
        <v>23</v>
      </c>
      <c r="F45" s="273"/>
      <c r="G45" s="273"/>
      <c r="H45" s="105">
        <f t="shared" si="30"/>
        <v>0</v>
      </c>
      <c r="I45" s="273"/>
      <c r="J45" s="105">
        <f t="shared" si="31"/>
        <v>0</v>
      </c>
      <c r="K45" s="106">
        <f t="shared" si="32"/>
        <v>0</v>
      </c>
      <c r="L45" s="105">
        <f t="shared" si="33"/>
        <v>0</v>
      </c>
      <c r="M45" s="296"/>
    </row>
    <row r="46" spans="1:13" ht="15.5">
      <c r="A46" s="116" t="s">
        <v>607</v>
      </c>
      <c r="B46" s="107" t="s">
        <v>663</v>
      </c>
      <c r="C46" s="107">
        <v>640000075</v>
      </c>
      <c r="D46" s="107">
        <v>1</v>
      </c>
      <c r="E46" s="107" t="s">
        <v>23</v>
      </c>
      <c r="F46" s="272"/>
      <c r="G46" s="272"/>
      <c r="H46" s="105">
        <f t="shared" si="30"/>
        <v>0</v>
      </c>
      <c r="I46" s="272"/>
      <c r="J46" s="105">
        <f t="shared" si="31"/>
        <v>0</v>
      </c>
      <c r="K46" s="106">
        <f t="shared" si="32"/>
        <v>0</v>
      </c>
      <c r="L46" s="105">
        <f t="shared" si="33"/>
        <v>0</v>
      </c>
      <c r="M46" s="297"/>
    </row>
    <row r="47" spans="1:13" ht="15.5">
      <c r="A47" s="116" t="s">
        <v>608</v>
      </c>
      <c r="B47" s="107" t="s">
        <v>664</v>
      </c>
      <c r="C47" s="107">
        <v>640000077</v>
      </c>
      <c r="D47" s="107">
        <v>1</v>
      </c>
      <c r="E47" s="107" t="s">
        <v>23</v>
      </c>
      <c r="F47" s="273"/>
      <c r="G47" s="273"/>
      <c r="H47" s="105">
        <f t="shared" si="30"/>
        <v>0</v>
      </c>
      <c r="I47" s="273"/>
      <c r="J47" s="105">
        <f t="shared" si="31"/>
        <v>0</v>
      </c>
      <c r="K47" s="106">
        <f t="shared" si="32"/>
        <v>0</v>
      </c>
      <c r="L47" s="105">
        <f t="shared" si="33"/>
        <v>0</v>
      </c>
      <c r="M47" s="296"/>
    </row>
    <row r="48" spans="1:13" ht="15.5">
      <c r="A48" s="116" t="s">
        <v>609</v>
      </c>
      <c r="B48" s="107" t="s">
        <v>665</v>
      </c>
      <c r="C48" s="107">
        <v>640000079</v>
      </c>
      <c r="D48" s="107">
        <v>1</v>
      </c>
      <c r="E48" s="107" t="s">
        <v>23</v>
      </c>
      <c r="F48" s="272"/>
      <c r="G48" s="272"/>
      <c r="H48" s="105">
        <f t="shared" si="30"/>
        <v>0</v>
      </c>
      <c r="I48" s="272"/>
      <c r="J48" s="105">
        <f t="shared" si="31"/>
        <v>0</v>
      </c>
      <c r="K48" s="106">
        <f t="shared" si="32"/>
        <v>0</v>
      </c>
      <c r="L48" s="105">
        <f t="shared" si="33"/>
        <v>0</v>
      </c>
      <c r="M48" s="297"/>
    </row>
    <row r="49" spans="1:13" ht="15.5">
      <c r="A49" s="117"/>
      <c r="B49" s="108" t="s">
        <v>802</v>
      </c>
      <c r="C49" s="108"/>
      <c r="D49" s="108"/>
      <c r="E49" s="108"/>
      <c r="F49" s="122"/>
      <c r="G49" s="191"/>
      <c r="H49" s="191"/>
      <c r="I49" s="191"/>
      <c r="J49" s="122"/>
      <c r="K49" s="122"/>
      <c r="L49" s="122"/>
      <c r="M49" s="311"/>
    </row>
    <row r="50" spans="1:13" ht="15.5">
      <c r="A50" s="116" t="s">
        <v>610</v>
      </c>
      <c r="B50" s="107" t="s">
        <v>655</v>
      </c>
      <c r="C50" s="107" t="s">
        <v>656</v>
      </c>
      <c r="D50" s="107">
        <v>1</v>
      </c>
      <c r="E50" s="107" t="s">
        <v>23</v>
      </c>
      <c r="F50" s="273"/>
      <c r="G50" s="273"/>
      <c r="H50" s="105">
        <f t="shared" ref="H50:H51" si="34">G50*1.2</f>
        <v>0</v>
      </c>
      <c r="I50" s="273"/>
      <c r="J50" s="105">
        <f t="shared" ref="J50:J51" si="35">I50*1.2</f>
        <v>0</v>
      </c>
      <c r="K50" s="106">
        <f t="shared" ref="K50:K51" si="36">SUM(I50,G50)</f>
        <v>0</v>
      </c>
      <c r="L50" s="105">
        <f t="shared" ref="L50:L51" si="37">SUM(H50,J50)</f>
        <v>0</v>
      </c>
      <c r="M50" s="296"/>
    </row>
    <row r="51" spans="1:13" ht="15.5">
      <c r="A51" s="116" t="s">
        <v>611</v>
      </c>
      <c r="B51" s="107" t="s">
        <v>657</v>
      </c>
      <c r="C51" s="107" t="s">
        <v>658</v>
      </c>
      <c r="D51" s="107">
        <v>1</v>
      </c>
      <c r="E51" s="107" t="s">
        <v>23</v>
      </c>
      <c r="F51" s="272"/>
      <c r="G51" s="272"/>
      <c r="H51" s="105">
        <f t="shared" si="34"/>
        <v>0</v>
      </c>
      <c r="I51" s="272"/>
      <c r="J51" s="105">
        <f t="shared" si="35"/>
        <v>0</v>
      </c>
      <c r="K51" s="106">
        <f t="shared" si="36"/>
        <v>0</v>
      </c>
      <c r="L51" s="105">
        <f t="shared" si="37"/>
        <v>0</v>
      </c>
      <c r="M51" s="297"/>
    </row>
    <row r="52" spans="1:13" ht="15.5">
      <c r="A52" s="116" t="s">
        <v>613</v>
      </c>
      <c r="B52" s="107" t="s">
        <v>676</v>
      </c>
      <c r="C52" s="107">
        <v>640200961</v>
      </c>
      <c r="D52" s="107">
        <v>1</v>
      </c>
      <c r="E52" s="107" t="s">
        <v>23</v>
      </c>
      <c r="F52" s="273"/>
      <c r="G52" s="273"/>
      <c r="H52" s="105">
        <f t="shared" ref="H52" si="38">G52*1.2</f>
        <v>0</v>
      </c>
      <c r="I52" s="273"/>
      <c r="J52" s="105">
        <f t="shared" ref="J52" si="39">I52*1.2</f>
        <v>0</v>
      </c>
      <c r="K52" s="106">
        <f t="shared" ref="K52" si="40">SUM(I52,G52)</f>
        <v>0</v>
      </c>
      <c r="L52" s="105">
        <f t="shared" ref="L52" si="41">SUM(H52,J52)</f>
        <v>0</v>
      </c>
      <c r="M52" s="296"/>
    </row>
    <row r="53" spans="1:13" ht="15.5">
      <c r="A53" s="117"/>
      <c r="B53" s="108" t="s">
        <v>800</v>
      </c>
      <c r="C53" s="108"/>
      <c r="D53" s="108"/>
      <c r="E53" s="108"/>
      <c r="F53" s="118"/>
      <c r="G53" s="205"/>
      <c r="H53" s="201"/>
      <c r="I53" s="205"/>
      <c r="J53" s="201"/>
      <c r="K53" s="202"/>
      <c r="L53" s="201"/>
      <c r="M53" s="312"/>
    </row>
    <row r="54" spans="1:13" ht="15.5">
      <c r="A54" s="116" t="s">
        <v>615</v>
      </c>
      <c r="B54" s="107" t="s">
        <v>624</v>
      </c>
      <c r="C54" s="107">
        <v>640000123</v>
      </c>
      <c r="D54" s="107">
        <v>1</v>
      </c>
      <c r="E54" s="107" t="s">
        <v>23</v>
      </c>
      <c r="F54" s="272"/>
      <c r="G54" s="272"/>
      <c r="H54" s="105">
        <f t="shared" ref="H54:H56" si="42">G54*1.2</f>
        <v>0</v>
      </c>
      <c r="I54" s="272"/>
      <c r="J54" s="105">
        <f t="shared" ref="J54:J56" si="43">I54*1.2</f>
        <v>0</v>
      </c>
      <c r="K54" s="106">
        <f t="shared" ref="K54:K56" si="44">SUM(I54,G54)</f>
        <v>0</v>
      </c>
      <c r="L54" s="105">
        <f t="shared" ref="L54:L56" si="45">SUM(H54,J54)</f>
        <v>0</v>
      </c>
      <c r="M54" s="297"/>
    </row>
    <row r="55" spans="1:13" ht="15.5">
      <c r="A55" s="116" t="s">
        <v>617</v>
      </c>
      <c r="B55" s="107" t="s">
        <v>626</v>
      </c>
      <c r="C55" s="107">
        <v>640000124</v>
      </c>
      <c r="D55" s="107">
        <v>1</v>
      </c>
      <c r="E55" s="107" t="s">
        <v>23</v>
      </c>
      <c r="F55" s="273"/>
      <c r="G55" s="273"/>
      <c r="H55" s="105">
        <f t="shared" si="42"/>
        <v>0</v>
      </c>
      <c r="I55" s="273"/>
      <c r="J55" s="105">
        <f t="shared" si="43"/>
        <v>0</v>
      </c>
      <c r="K55" s="106">
        <f t="shared" si="44"/>
        <v>0</v>
      </c>
      <c r="L55" s="105">
        <f t="shared" si="45"/>
        <v>0</v>
      </c>
      <c r="M55" s="296"/>
    </row>
    <row r="56" spans="1:13" ht="15.5">
      <c r="A56" s="116" t="s">
        <v>619</v>
      </c>
      <c r="B56" s="107" t="s">
        <v>628</v>
      </c>
      <c r="C56" s="107">
        <v>640000125</v>
      </c>
      <c r="D56" s="107">
        <v>1</v>
      </c>
      <c r="E56" s="107" t="s">
        <v>23</v>
      </c>
      <c r="F56" s="272"/>
      <c r="G56" s="272"/>
      <c r="H56" s="105">
        <f t="shared" si="42"/>
        <v>0</v>
      </c>
      <c r="I56" s="272"/>
      <c r="J56" s="105">
        <f t="shared" si="43"/>
        <v>0</v>
      </c>
      <c r="K56" s="106">
        <f t="shared" si="44"/>
        <v>0</v>
      </c>
      <c r="L56" s="105">
        <f t="shared" si="45"/>
        <v>0</v>
      </c>
      <c r="M56" s="297"/>
    </row>
    <row r="57" spans="1:13" ht="15.5">
      <c r="A57" s="117"/>
      <c r="B57" s="108" t="s">
        <v>799</v>
      </c>
      <c r="C57" s="108"/>
      <c r="D57" s="108"/>
      <c r="E57" s="108"/>
      <c r="F57" s="118"/>
      <c r="G57" s="205"/>
      <c r="H57" s="201"/>
      <c r="I57" s="205"/>
      <c r="J57" s="201"/>
      <c r="K57" s="202"/>
      <c r="L57" s="201"/>
      <c r="M57" s="312"/>
    </row>
    <row r="58" spans="1:13" ht="15.5">
      <c r="A58" s="116" t="s">
        <v>621</v>
      </c>
      <c r="B58" s="107" t="s">
        <v>650</v>
      </c>
      <c r="C58" s="107">
        <v>512000037</v>
      </c>
      <c r="D58" s="107">
        <v>1</v>
      </c>
      <c r="E58" s="107" t="s">
        <v>23</v>
      </c>
      <c r="F58" s="273"/>
      <c r="G58" s="273"/>
      <c r="H58" s="105">
        <f>G58*1.2</f>
        <v>0</v>
      </c>
      <c r="I58" s="273"/>
      <c r="J58" s="105">
        <f>I58*1.2</f>
        <v>0</v>
      </c>
      <c r="K58" s="106">
        <f>SUM(I58,G58)</f>
        <v>0</v>
      </c>
      <c r="L58" s="105">
        <f>SUM(H58,J58)</f>
        <v>0</v>
      </c>
      <c r="M58" s="296"/>
    </row>
    <row r="59" spans="1:13" ht="15.5">
      <c r="A59" s="116" t="s">
        <v>623</v>
      </c>
      <c r="B59" s="107" t="s">
        <v>667</v>
      </c>
      <c r="C59" s="107">
        <v>660000013</v>
      </c>
      <c r="D59" s="107">
        <v>1</v>
      </c>
      <c r="E59" s="107" t="s">
        <v>23</v>
      </c>
      <c r="F59" s="272"/>
      <c r="G59" s="272"/>
      <c r="H59" s="105">
        <f t="shared" ref="H59:H61" si="46">G59*1.2</f>
        <v>0</v>
      </c>
      <c r="I59" s="272"/>
      <c r="J59" s="105">
        <f t="shared" ref="J59:J61" si="47">I59*1.2</f>
        <v>0</v>
      </c>
      <c r="K59" s="106">
        <f t="shared" ref="K59:K61" si="48">SUM(I59,G59)</f>
        <v>0</v>
      </c>
      <c r="L59" s="105">
        <f t="shared" ref="L59:L61" si="49">SUM(H59,J59)</f>
        <v>0</v>
      </c>
      <c r="M59" s="297"/>
    </row>
    <row r="60" spans="1:13" ht="15.5">
      <c r="A60" s="116" t="s">
        <v>625</v>
      </c>
      <c r="B60" s="107" t="s">
        <v>668</v>
      </c>
      <c r="C60" s="107">
        <v>660000014</v>
      </c>
      <c r="D60" s="107">
        <v>1</v>
      </c>
      <c r="E60" s="107" t="s">
        <v>23</v>
      </c>
      <c r="F60" s="273"/>
      <c r="G60" s="273"/>
      <c r="H60" s="105">
        <f t="shared" si="46"/>
        <v>0</v>
      </c>
      <c r="I60" s="273"/>
      <c r="J60" s="105">
        <f t="shared" si="47"/>
        <v>0</v>
      </c>
      <c r="K60" s="106">
        <f t="shared" si="48"/>
        <v>0</v>
      </c>
      <c r="L60" s="105">
        <f t="shared" si="49"/>
        <v>0</v>
      </c>
      <c r="M60" s="296"/>
    </row>
    <row r="61" spans="1:13" ht="15.5">
      <c r="A61" s="116" t="s">
        <v>627</v>
      </c>
      <c r="B61" s="107" t="s">
        <v>669</v>
      </c>
      <c r="C61" s="107">
        <v>660000015</v>
      </c>
      <c r="D61" s="107">
        <v>1</v>
      </c>
      <c r="E61" s="107" t="s">
        <v>23</v>
      </c>
      <c r="F61" s="272"/>
      <c r="G61" s="272"/>
      <c r="H61" s="105">
        <f t="shared" si="46"/>
        <v>0</v>
      </c>
      <c r="I61" s="272"/>
      <c r="J61" s="105">
        <f t="shared" si="47"/>
        <v>0</v>
      </c>
      <c r="K61" s="106">
        <f t="shared" si="48"/>
        <v>0</v>
      </c>
      <c r="L61" s="105">
        <f t="shared" si="49"/>
        <v>0</v>
      </c>
      <c r="M61" s="297"/>
    </row>
    <row r="62" spans="1:13" ht="15.5">
      <c r="A62" s="117"/>
      <c r="B62" s="108" t="s">
        <v>683</v>
      </c>
      <c r="C62" s="108"/>
      <c r="D62" s="108"/>
      <c r="E62" s="108"/>
      <c r="F62" s="122"/>
      <c r="G62" s="191"/>
      <c r="H62" s="191"/>
      <c r="I62" s="191"/>
      <c r="J62" s="122"/>
      <c r="K62" s="122"/>
      <c r="L62" s="122"/>
      <c r="M62" s="311"/>
    </row>
    <row r="63" spans="1:13" ht="15.5">
      <c r="A63" s="116" t="s">
        <v>629</v>
      </c>
      <c r="B63" s="107" t="s">
        <v>659</v>
      </c>
      <c r="C63" s="107">
        <v>640000066</v>
      </c>
      <c r="D63" s="107">
        <v>10</v>
      </c>
      <c r="E63" s="107" t="s">
        <v>23</v>
      </c>
      <c r="F63" s="273"/>
      <c r="G63" s="273"/>
      <c r="H63" s="105">
        <f t="shared" ref="H63:H68" si="50">G63*1.2</f>
        <v>0</v>
      </c>
      <c r="I63" s="273"/>
      <c r="J63" s="105">
        <f t="shared" ref="J63:J68" si="51">I63*1.2</f>
        <v>0</v>
      </c>
      <c r="K63" s="106">
        <f t="shared" ref="K63" si="52">SUM(I63,G63)</f>
        <v>0</v>
      </c>
      <c r="L63" s="105">
        <f t="shared" ref="L63" si="53">SUM(H63,J63)</f>
        <v>0</v>
      </c>
      <c r="M63" s="296"/>
    </row>
    <row r="64" spans="1:13" ht="15.5">
      <c r="A64" s="116" t="s">
        <v>630</v>
      </c>
      <c r="B64" s="107" t="s">
        <v>660</v>
      </c>
      <c r="C64" s="107">
        <v>640000067</v>
      </c>
      <c r="D64" s="107">
        <v>10</v>
      </c>
      <c r="E64" s="107" t="s">
        <v>23</v>
      </c>
      <c r="F64" s="272"/>
      <c r="G64" s="272"/>
      <c r="H64" s="105">
        <f t="shared" ref="H64:H65" si="54">G64*1.2</f>
        <v>0</v>
      </c>
      <c r="I64" s="272"/>
      <c r="J64" s="105">
        <f t="shared" ref="J64:J65" si="55">I64*1.2</f>
        <v>0</v>
      </c>
      <c r="K64" s="106">
        <f t="shared" ref="K64:K65" si="56">SUM(I64,G64)</f>
        <v>0</v>
      </c>
      <c r="L64" s="105">
        <f t="shared" ref="L64:L65" si="57">SUM(H64,J64)</f>
        <v>0</v>
      </c>
      <c r="M64" s="297"/>
    </row>
    <row r="65" spans="1:13" ht="15.5">
      <c r="A65" s="116" t="s">
        <v>631</v>
      </c>
      <c r="B65" s="107" t="s">
        <v>661</v>
      </c>
      <c r="C65" s="107">
        <v>640000068</v>
      </c>
      <c r="D65" s="107">
        <v>10</v>
      </c>
      <c r="E65" s="107" t="s">
        <v>23</v>
      </c>
      <c r="F65" s="273"/>
      <c r="G65" s="273"/>
      <c r="H65" s="105">
        <f t="shared" si="54"/>
        <v>0</v>
      </c>
      <c r="I65" s="273"/>
      <c r="J65" s="105">
        <f t="shared" si="55"/>
        <v>0</v>
      </c>
      <c r="K65" s="106">
        <f t="shared" si="56"/>
        <v>0</v>
      </c>
      <c r="L65" s="105">
        <f t="shared" si="57"/>
        <v>0</v>
      </c>
      <c r="M65" s="296"/>
    </row>
    <row r="66" spans="1:13" ht="15.5">
      <c r="A66" s="117"/>
      <c r="B66" s="108" t="s">
        <v>684</v>
      </c>
      <c r="C66" s="108"/>
      <c r="D66" s="108"/>
      <c r="E66" s="108"/>
      <c r="F66" s="122"/>
      <c r="G66" s="191"/>
      <c r="H66" s="191"/>
      <c r="I66" s="191"/>
      <c r="J66" s="122"/>
      <c r="K66" s="122"/>
      <c r="L66" s="122"/>
      <c r="M66" s="311"/>
    </row>
    <row r="67" spans="1:13" ht="15.5">
      <c r="A67" s="116" t="s">
        <v>632</v>
      </c>
      <c r="B67" s="107" t="s">
        <v>659</v>
      </c>
      <c r="C67" s="107">
        <v>640000066</v>
      </c>
      <c r="D67" s="104">
        <v>20</v>
      </c>
      <c r="E67" s="104" t="s">
        <v>23</v>
      </c>
      <c r="F67" s="272"/>
      <c r="G67" s="272"/>
      <c r="H67" s="105">
        <f t="shared" si="50"/>
        <v>0</v>
      </c>
      <c r="I67" s="272"/>
      <c r="J67" s="105">
        <f t="shared" si="51"/>
        <v>0</v>
      </c>
      <c r="K67" s="106">
        <f t="shared" ref="K67" si="58">SUM(I67,G67)</f>
        <v>0</v>
      </c>
      <c r="L67" s="105">
        <f t="shared" ref="L67" si="59">SUM(H67,J67)</f>
        <v>0</v>
      </c>
      <c r="M67" s="297"/>
    </row>
    <row r="68" spans="1:13" ht="15.5">
      <c r="A68" s="116" t="s">
        <v>633</v>
      </c>
      <c r="B68" s="107" t="s">
        <v>660</v>
      </c>
      <c r="C68" s="107">
        <v>640000067</v>
      </c>
      <c r="D68" s="107">
        <v>20</v>
      </c>
      <c r="E68" s="107" t="s">
        <v>23</v>
      </c>
      <c r="F68" s="273"/>
      <c r="G68" s="273"/>
      <c r="H68" s="105">
        <f t="shared" si="50"/>
        <v>0</v>
      </c>
      <c r="I68" s="273"/>
      <c r="J68" s="105">
        <f t="shared" si="51"/>
        <v>0</v>
      </c>
      <c r="K68" s="106">
        <f t="shared" ref="K68:K69" si="60">SUM(I68,G68)</f>
        <v>0</v>
      </c>
      <c r="L68" s="105">
        <f t="shared" ref="L68:L69" si="61">SUM(H68,J68)</f>
        <v>0</v>
      </c>
      <c r="M68" s="296"/>
    </row>
    <row r="69" spans="1:13" ht="15.5">
      <c r="A69" s="116" t="s">
        <v>634</v>
      </c>
      <c r="B69" s="107" t="s">
        <v>661</v>
      </c>
      <c r="C69" s="107">
        <v>640000068</v>
      </c>
      <c r="D69" s="104">
        <v>20</v>
      </c>
      <c r="E69" s="104" t="s">
        <v>23</v>
      </c>
      <c r="F69" s="272"/>
      <c r="G69" s="272"/>
      <c r="H69" s="105">
        <f t="shared" ref="H69:H88" si="62">G69*1.2</f>
        <v>0</v>
      </c>
      <c r="I69" s="272"/>
      <c r="J69" s="105">
        <f t="shared" ref="J69:J88" si="63">I69*1.2</f>
        <v>0</v>
      </c>
      <c r="K69" s="106">
        <f t="shared" si="60"/>
        <v>0</v>
      </c>
      <c r="L69" s="105">
        <f t="shared" si="61"/>
        <v>0</v>
      </c>
      <c r="M69" s="297"/>
    </row>
    <row r="70" spans="1:13" ht="15.5">
      <c r="A70" s="117"/>
      <c r="B70" s="108" t="s">
        <v>685</v>
      </c>
      <c r="C70" s="108"/>
      <c r="D70" s="108"/>
      <c r="E70" s="108"/>
      <c r="F70" s="108"/>
      <c r="G70" s="108"/>
      <c r="H70" s="108"/>
      <c r="I70" s="108"/>
      <c r="J70" s="108"/>
      <c r="K70" s="108"/>
      <c r="L70" s="108"/>
      <c r="M70" s="204"/>
    </row>
    <row r="71" spans="1:13" ht="15.5">
      <c r="A71" s="116" t="s">
        <v>635</v>
      </c>
      <c r="B71" s="107" t="s">
        <v>659</v>
      </c>
      <c r="C71" s="107">
        <v>640000066</v>
      </c>
      <c r="D71" s="104">
        <v>30</v>
      </c>
      <c r="E71" s="104" t="s">
        <v>23</v>
      </c>
      <c r="F71" s="273"/>
      <c r="G71" s="273"/>
      <c r="H71" s="105">
        <f t="shared" si="62"/>
        <v>0</v>
      </c>
      <c r="I71" s="273"/>
      <c r="J71" s="105">
        <f t="shared" si="63"/>
        <v>0</v>
      </c>
      <c r="K71" s="106">
        <f t="shared" ref="K71" si="64">SUM(I71,G71)</f>
        <v>0</v>
      </c>
      <c r="L71" s="105">
        <f t="shared" ref="L71" si="65">SUM(H71,J71)</f>
        <v>0</v>
      </c>
      <c r="M71" s="296"/>
    </row>
    <row r="72" spans="1:13" ht="15.5">
      <c r="A72" s="116" t="s">
        <v>636</v>
      </c>
      <c r="B72" s="107" t="s">
        <v>660</v>
      </c>
      <c r="C72" s="107">
        <v>640000067</v>
      </c>
      <c r="D72" s="107">
        <v>30</v>
      </c>
      <c r="E72" s="107" t="s">
        <v>23</v>
      </c>
      <c r="F72" s="272"/>
      <c r="G72" s="272"/>
      <c r="H72" s="105">
        <f t="shared" si="62"/>
        <v>0</v>
      </c>
      <c r="I72" s="272"/>
      <c r="J72" s="105">
        <f t="shared" si="63"/>
        <v>0</v>
      </c>
      <c r="K72" s="106">
        <f t="shared" ref="K72:K73" si="66">SUM(I72,G72)</f>
        <v>0</v>
      </c>
      <c r="L72" s="105">
        <f t="shared" ref="L72:L73" si="67">SUM(H72,J72)</f>
        <v>0</v>
      </c>
      <c r="M72" s="297"/>
    </row>
    <row r="73" spans="1:13" ht="15.5">
      <c r="A73" s="116" t="s">
        <v>637</v>
      </c>
      <c r="B73" s="107" t="s">
        <v>661</v>
      </c>
      <c r="C73" s="107">
        <v>640000068</v>
      </c>
      <c r="D73" s="104">
        <v>30</v>
      </c>
      <c r="E73" s="104" t="s">
        <v>23</v>
      </c>
      <c r="F73" s="273"/>
      <c r="G73" s="273"/>
      <c r="H73" s="105">
        <f t="shared" si="62"/>
        <v>0</v>
      </c>
      <c r="I73" s="273"/>
      <c r="J73" s="105">
        <f t="shared" si="63"/>
        <v>0</v>
      </c>
      <c r="K73" s="106">
        <f t="shared" si="66"/>
        <v>0</v>
      </c>
      <c r="L73" s="105">
        <f t="shared" si="67"/>
        <v>0</v>
      </c>
      <c r="M73" s="296"/>
    </row>
    <row r="74" spans="1:13" ht="15.5">
      <c r="A74" s="117"/>
      <c r="B74" s="108" t="s">
        <v>686</v>
      </c>
      <c r="C74" s="108"/>
      <c r="D74" s="108"/>
      <c r="E74" s="108"/>
      <c r="F74" s="122"/>
      <c r="G74" s="191"/>
      <c r="H74" s="191"/>
      <c r="I74" s="191"/>
      <c r="J74" s="122"/>
      <c r="K74" s="122"/>
      <c r="L74" s="122"/>
      <c r="M74" s="311"/>
    </row>
    <row r="75" spans="1:13" ht="15.5">
      <c r="A75" s="116" t="s">
        <v>638</v>
      </c>
      <c r="B75" s="107" t="s">
        <v>659</v>
      </c>
      <c r="C75" s="107">
        <v>640000066</v>
      </c>
      <c r="D75" s="104">
        <v>50</v>
      </c>
      <c r="E75" s="104" t="s">
        <v>23</v>
      </c>
      <c r="F75" s="272"/>
      <c r="G75" s="272"/>
      <c r="H75" s="105">
        <f t="shared" si="62"/>
        <v>0</v>
      </c>
      <c r="I75" s="272"/>
      <c r="J75" s="105">
        <f t="shared" si="63"/>
        <v>0</v>
      </c>
      <c r="K75" s="106">
        <f t="shared" ref="K75" si="68">SUM(I75,G75)</f>
        <v>0</v>
      </c>
      <c r="L75" s="105">
        <f t="shared" ref="L75" si="69">SUM(H75,J75)</f>
        <v>0</v>
      </c>
      <c r="M75" s="297"/>
    </row>
    <row r="76" spans="1:13" ht="15.5">
      <c r="A76" s="116" t="s">
        <v>639</v>
      </c>
      <c r="B76" s="107" t="s">
        <v>660</v>
      </c>
      <c r="C76" s="107">
        <v>640000067</v>
      </c>
      <c r="D76" s="107">
        <v>50</v>
      </c>
      <c r="E76" s="107" t="s">
        <v>23</v>
      </c>
      <c r="F76" s="273"/>
      <c r="G76" s="273"/>
      <c r="H76" s="105">
        <f t="shared" si="62"/>
        <v>0</v>
      </c>
      <c r="I76" s="273"/>
      <c r="J76" s="105">
        <f t="shared" si="63"/>
        <v>0</v>
      </c>
      <c r="K76" s="106">
        <f t="shared" ref="K76:K77" si="70">SUM(I76,G76)</f>
        <v>0</v>
      </c>
      <c r="L76" s="105">
        <f t="shared" ref="L76:L77" si="71">SUM(H76,J76)</f>
        <v>0</v>
      </c>
      <c r="M76" s="296"/>
    </row>
    <row r="77" spans="1:13" ht="15.5">
      <c r="A77" s="116" t="s">
        <v>640</v>
      </c>
      <c r="B77" s="107" t="s">
        <v>661</v>
      </c>
      <c r="C77" s="107">
        <v>640000068</v>
      </c>
      <c r="D77" s="104">
        <v>50</v>
      </c>
      <c r="E77" s="104" t="s">
        <v>23</v>
      </c>
      <c r="F77" s="272"/>
      <c r="G77" s="272"/>
      <c r="H77" s="105">
        <f t="shared" si="62"/>
        <v>0</v>
      </c>
      <c r="I77" s="272"/>
      <c r="J77" s="105">
        <f t="shared" si="63"/>
        <v>0</v>
      </c>
      <c r="K77" s="106">
        <f t="shared" si="70"/>
        <v>0</v>
      </c>
      <c r="L77" s="105">
        <f t="shared" si="71"/>
        <v>0</v>
      </c>
      <c r="M77" s="297"/>
    </row>
    <row r="78" spans="1:13" ht="15.5">
      <c r="A78" s="117"/>
      <c r="B78" s="108" t="s">
        <v>687</v>
      </c>
      <c r="C78" s="108"/>
      <c r="D78" s="108"/>
      <c r="E78" s="108"/>
      <c r="F78" s="122"/>
      <c r="G78" s="191"/>
      <c r="H78" s="191"/>
      <c r="I78" s="191"/>
      <c r="J78" s="122"/>
      <c r="K78" s="122"/>
      <c r="L78" s="122"/>
      <c r="M78" s="311"/>
    </row>
    <row r="79" spans="1:13" ht="15.5">
      <c r="A79" s="116" t="s">
        <v>641</v>
      </c>
      <c r="B79" s="107" t="s">
        <v>659</v>
      </c>
      <c r="C79" s="107">
        <v>640000066</v>
      </c>
      <c r="D79" s="104">
        <v>100</v>
      </c>
      <c r="E79" s="104" t="s">
        <v>23</v>
      </c>
      <c r="F79" s="273"/>
      <c r="G79" s="273"/>
      <c r="H79" s="105">
        <f t="shared" si="62"/>
        <v>0</v>
      </c>
      <c r="I79" s="273"/>
      <c r="J79" s="105">
        <f t="shared" si="63"/>
        <v>0</v>
      </c>
      <c r="K79" s="106">
        <f t="shared" ref="K79" si="72">SUM(I79,G79)</f>
        <v>0</v>
      </c>
      <c r="L79" s="105">
        <f t="shared" ref="L79" si="73">SUM(H79,J79)</f>
        <v>0</v>
      </c>
      <c r="M79" s="296"/>
    </row>
    <row r="80" spans="1:13" ht="15.5">
      <c r="A80" s="116" t="s">
        <v>642</v>
      </c>
      <c r="B80" s="107" t="s">
        <v>660</v>
      </c>
      <c r="C80" s="107">
        <v>640000067</v>
      </c>
      <c r="D80" s="107">
        <v>100</v>
      </c>
      <c r="E80" s="107" t="s">
        <v>23</v>
      </c>
      <c r="F80" s="272"/>
      <c r="G80" s="272"/>
      <c r="H80" s="105">
        <f t="shared" si="62"/>
        <v>0</v>
      </c>
      <c r="I80" s="272"/>
      <c r="J80" s="105">
        <f t="shared" si="63"/>
        <v>0</v>
      </c>
      <c r="K80" s="106">
        <f t="shared" ref="K80:K81" si="74">SUM(I80,G80)</f>
        <v>0</v>
      </c>
      <c r="L80" s="105">
        <f t="shared" ref="L80:L81" si="75">SUM(H80,J80)</f>
        <v>0</v>
      </c>
      <c r="M80" s="297"/>
    </row>
    <row r="81" spans="1:13" ht="15.5">
      <c r="A81" s="116" t="s">
        <v>643</v>
      </c>
      <c r="B81" s="107" t="s">
        <v>661</v>
      </c>
      <c r="C81" s="107">
        <v>640000068</v>
      </c>
      <c r="D81" s="104">
        <v>100</v>
      </c>
      <c r="E81" s="104" t="s">
        <v>23</v>
      </c>
      <c r="F81" s="273"/>
      <c r="G81" s="273"/>
      <c r="H81" s="105">
        <f t="shared" si="62"/>
        <v>0</v>
      </c>
      <c r="I81" s="273"/>
      <c r="J81" s="105">
        <f t="shared" si="63"/>
        <v>0</v>
      </c>
      <c r="K81" s="106">
        <f t="shared" si="74"/>
        <v>0</v>
      </c>
      <c r="L81" s="105">
        <f t="shared" si="75"/>
        <v>0</v>
      </c>
      <c r="M81" s="296"/>
    </row>
    <row r="82" spans="1:13" ht="15.5">
      <c r="A82" s="117"/>
      <c r="B82" s="108" t="s">
        <v>688</v>
      </c>
      <c r="C82" s="108"/>
      <c r="D82" s="108"/>
      <c r="E82" s="108"/>
      <c r="F82" s="122"/>
      <c r="G82" s="191"/>
      <c r="H82" s="191"/>
      <c r="I82" s="191"/>
      <c r="J82" s="122"/>
      <c r="K82" s="122"/>
      <c r="L82" s="122"/>
      <c r="M82" s="311"/>
    </row>
    <row r="83" spans="1:13" ht="15.5">
      <c r="A83" s="116" t="s">
        <v>644</v>
      </c>
      <c r="B83" s="107" t="s">
        <v>659</v>
      </c>
      <c r="C83" s="107">
        <v>640000066</v>
      </c>
      <c r="D83" s="104">
        <v>500</v>
      </c>
      <c r="E83" s="104" t="s">
        <v>23</v>
      </c>
      <c r="F83" s="272"/>
      <c r="G83" s="272"/>
      <c r="H83" s="105">
        <f t="shared" si="62"/>
        <v>0</v>
      </c>
      <c r="I83" s="272"/>
      <c r="J83" s="105">
        <f t="shared" si="63"/>
        <v>0</v>
      </c>
      <c r="K83" s="106">
        <f t="shared" ref="K83" si="76">SUM(I83,G83)</f>
        <v>0</v>
      </c>
      <c r="L83" s="105">
        <f t="shared" ref="L83" si="77">SUM(H83,J83)</f>
        <v>0</v>
      </c>
      <c r="M83" s="297"/>
    </row>
    <row r="84" spans="1:13" ht="15.5">
      <c r="A84" s="116" t="s">
        <v>645</v>
      </c>
      <c r="B84" s="107" t="s">
        <v>660</v>
      </c>
      <c r="C84" s="107">
        <v>640000067</v>
      </c>
      <c r="D84" s="107">
        <v>500</v>
      </c>
      <c r="E84" s="107" t="s">
        <v>23</v>
      </c>
      <c r="F84" s="273"/>
      <c r="G84" s="273"/>
      <c r="H84" s="105">
        <f t="shared" si="62"/>
        <v>0</v>
      </c>
      <c r="I84" s="273"/>
      <c r="J84" s="105">
        <f t="shared" si="63"/>
        <v>0</v>
      </c>
      <c r="K84" s="106">
        <f t="shared" ref="K84:K85" si="78">SUM(I84,G84)</f>
        <v>0</v>
      </c>
      <c r="L84" s="105">
        <f t="shared" ref="L84:L85" si="79">SUM(H84,J84)</f>
        <v>0</v>
      </c>
      <c r="M84" s="296"/>
    </row>
    <row r="85" spans="1:13" ht="15.5">
      <c r="A85" s="116" t="s">
        <v>646</v>
      </c>
      <c r="B85" s="107" t="s">
        <v>661</v>
      </c>
      <c r="C85" s="107">
        <v>640000068</v>
      </c>
      <c r="D85" s="104">
        <v>500</v>
      </c>
      <c r="E85" s="104" t="s">
        <v>23</v>
      </c>
      <c r="F85" s="272"/>
      <c r="G85" s="272"/>
      <c r="H85" s="105">
        <f t="shared" si="62"/>
        <v>0</v>
      </c>
      <c r="I85" s="272"/>
      <c r="J85" s="105">
        <f t="shared" si="63"/>
        <v>0</v>
      </c>
      <c r="K85" s="106">
        <f t="shared" si="78"/>
        <v>0</v>
      </c>
      <c r="L85" s="105">
        <f t="shared" si="79"/>
        <v>0</v>
      </c>
      <c r="M85" s="297"/>
    </row>
    <row r="86" spans="1:13" ht="15.5">
      <c r="A86" s="136"/>
      <c r="B86" s="122" t="s">
        <v>341</v>
      </c>
      <c r="C86" s="122"/>
      <c r="D86" s="122"/>
      <c r="E86" s="122"/>
      <c r="F86" s="122"/>
      <c r="G86" s="122"/>
      <c r="H86" s="122"/>
      <c r="I86" s="122"/>
      <c r="J86" s="122"/>
      <c r="K86" s="122"/>
      <c r="L86" s="122"/>
      <c r="M86" s="119"/>
    </row>
    <row r="87" spans="1:13" ht="15.5">
      <c r="A87" s="116" t="s">
        <v>647</v>
      </c>
      <c r="B87" s="167" t="s">
        <v>810</v>
      </c>
      <c r="C87" s="167"/>
      <c r="D87" s="107">
        <v>1</v>
      </c>
      <c r="E87" s="107" t="s">
        <v>23</v>
      </c>
      <c r="F87" s="273"/>
      <c r="G87" s="273"/>
      <c r="H87" s="105">
        <f t="shared" si="62"/>
        <v>0</v>
      </c>
      <c r="I87" s="273"/>
      <c r="J87" s="105">
        <f t="shared" si="63"/>
        <v>0</v>
      </c>
      <c r="K87" s="106">
        <f t="shared" ref="K87:K88" si="80">SUM(I87,G87)</f>
        <v>0</v>
      </c>
      <c r="L87" s="105">
        <f t="shared" ref="L87:L88" si="81">SUM(H87,J87)</f>
        <v>0</v>
      </c>
      <c r="M87" s="296"/>
    </row>
    <row r="88" spans="1:13" ht="16" thickBot="1">
      <c r="A88" s="207" t="s">
        <v>648</v>
      </c>
      <c r="B88" s="179" t="s">
        <v>851</v>
      </c>
      <c r="C88" s="179"/>
      <c r="D88" s="164">
        <v>1</v>
      </c>
      <c r="E88" s="164" t="s">
        <v>23</v>
      </c>
      <c r="F88" s="277"/>
      <c r="G88" s="277"/>
      <c r="H88" s="165">
        <f t="shared" si="62"/>
        <v>0</v>
      </c>
      <c r="I88" s="277"/>
      <c r="J88" s="165">
        <f t="shared" si="63"/>
        <v>0</v>
      </c>
      <c r="K88" s="166">
        <f t="shared" si="80"/>
        <v>0</v>
      </c>
      <c r="L88" s="165">
        <f t="shared" si="81"/>
        <v>0</v>
      </c>
      <c r="M88" s="298"/>
    </row>
    <row r="96" spans="1:13">
      <c r="H96" t="s">
        <v>858</v>
      </c>
    </row>
  </sheetData>
  <mergeCells count="10">
    <mergeCell ref="G13:L13"/>
    <mergeCell ref="A1:M1"/>
    <mergeCell ref="G3:H3"/>
    <mergeCell ref="G4:H4"/>
    <mergeCell ref="G5:H5"/>
    <mergeCell ref="G6:H6"/>
    <mergeCell ref="F7:J7"/>
    <mergeCell ref="A9:M9"/>
    <mergeCell ref="A10:L10"/>
    <mergeCell ref="A11:M11"/>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8521711B-EA70-49DA-B18D-1B348E6E3D4C}">
            <xm:f>NOT(ISERROR(SEARCH("PAS DE DAI",'BPU SSI SIEMENS LOT 2'!A1)))</xm:f>
            <x14:dxf>
              <font>
                <b/>
                <i val="0"/>
                <strike val="0"/>
                <color rgb="FFFF0000"/>
              </font>
              <fill>
                <patternFill patternType="lightTrellis"/>
              </fill>
            </x14:dxf>
          </x14:cfRule>
          <xm:sqref>A1 A6:E6 F3:F7 G5:G6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14" zoomScale="70" zoomScaleNormal="70" workbookViewId="0">
      <selection activeCell="A45" sqref="A45:A46"/>
    </sheetView>
  </sheetViews>
  <sheetFormatPr baseColWidth="10" defaultRowHeight="14.5"/>
  <cols>
    <col min="1" max="1" width="20.7265625" customWidth="1"/>
    <col min="2" max="2" width="90.7265625" customWidth="1"/>
    <col min="3" max="3" width="35.7265625" customWidth="1"/>
    <col min="4" max="5" width="10.7265625" customWidth="1"/>
    <col min="6" max="6" width="35.7265625" customWidth="1"/>
    <col min="7" max="8" width="40.7265625" customWidth="1"/>
    <col min="9" max="12" width="20.7265625" customWidth="1"/>
    <col min="13" max="13" width="60.7265625" customWidth="1"/>
  </cols>
  <sheetData>
    <row r="1" spans="1:13" ht="25">
      <c r="A1" s="432" t="s">
        <v>836</v>
      </c>
      <c r="B1" s="433"/>
      <c r="C1" s="433"/>
      <c r="D1" s="433"/>
      <c r="E1" s="433"/>
      <c r="F1" s="425"/>
      <c r="G1" s="425"/>
      <c r="H1" s="425"/>
      <c r="I1" s="425"/>
      <c r="J1" s="425"/>
      <c r="K1" s="425"/>
      <c r="L1" s="425"/>
      <c r="M1" s="425"/>
    </row>
    <row r="2" spans="1:13">
      <c r="D2" s="249"/>
      <c r="E2" s="249"/>
      <c r="F2" s="53"/>
    </row>
    <row r="3" spans="1:13" ht="18">
      <c r="D3" s="249"/>
      <c r="E3" s="249"/>
      <c r="F3" s="248" t="s">
        <v>831</v>
      </c>
      <c r="G3" s="434" t="s">
        <v>844</v>
      </c>
      <c r="H3" s="425"/>
    </row>
    <row r="4" spans="1:13" ht="18">
      <c r="D4" s="249"/>
      <c r="E4" s="249"/>
      <c r="F4" s="248" t="s">
        <v>837</v>
      </c>
      <c r="G4" s="434" t="s">
        <v>832</v>
      </c>
      <c r="H4" s="425"/>
    </row>
    <row r="5" spans="1:13" ht="36.5" thickBot="1">
      <c r="D5" s="249"/>
      <c r="E5" s="249"/>
      <c r="F5" s="252" t="s">
        <v>838</v>
      </c>
      <c r="G5" s="421"/>
      <c r="H5" s="422"/>
    </row>
    <row r="6" spans="1:13" ht="18.5" thickBot="1">
      <c r="A6" s="250"/>
      <c r="B6" s="250"/>
      <c r="C6" s="250"/>
      <c r="D6" s="251"/>
      <c r="E6" s="247"/>
      <c r="F6" s="248" t="s">
        <v>834</v>
      </c>
      <c r="G6" s="421"/>
      <c r="H6" s="422"/>
      <c r="M6" s="6" t="s">
        <v>1</v>
      </c>
    </row>
    <row r="7" spans="1:13" ht="23">
      <c r="D7" s="243"/>
      <c r="F7" s="431" t="s">
        <v>835</v>
      </c>
      <c r="G7" s="431"/>
      <c r="H7" s="431"/>
      <c r="I7" s="431"/>
      <c r="J7" s="431"/>
    </row>
    <row r="8" spans="1:13">
      <c r="D8" s="243"/>
      <c r="F8" s="53"/>
    </row>
    <row r="9" spans="1:13" ht="18">
      <c r="A9" s="435" t="s">
        <v>845</v>
      </c>
      <c r="B9" s="435"/>
      <c r="C9" s="435"/>
      <c r="D9" s="435"/>
      <c r="E9" s="435"/>
      <c r="F9" s="435"/>
      <c r="G9" s="435"/>
      <c r="H9" s="435"/>
      <c r="I9" s="435"/>
      <c r="J9" s="435"/>
      <c r="K9" s="435"/>
      <c r="L9" s="435"/>
      <c r="M9" s="435"/>
    </row>
    <row r="10" spans="1:13" ht="15">
      <c r="A10" s="429" t="s">
        <v>14</v>
      </c>
      <c r="B10" s="429"/>
      <c r="C10" s="429"/>
      <c r="D10" s="429"/>
      <c r="E10" s="429"/>
      <c r="F10" s="429"/>
      <c r="G10" s="429"/>
      <c r="H10" s="429"/>
      <c r="I10" s="429"/>
      <c r="J10" s="429"/>
      <c r="K10" s="429"/>
      <c r="L10" s="429"/>
      <c r="M10" s="244"/>
    </row>
    <row r="11" spans="1:13" ht="15">
      <c r="A11" s="429" t="s">
        <v>839</v>
      </c>
      <c r="B11" s="429"/>
      <c r="C11" s="429"/>
      <c r="D11" s="429"/>
      <c r="E11" s="429"/>
      <c r="F11" s="429"/>
      <c r="G11" s="429"/>
      <c r="H11" s="429"/>
      <c r="I11" s="429"/>
      <c r="J11" s="429"/>
      <c r="K11" s="429"/>
      <c r="L11" s="429"/>
      <c r="M11" s="430"/>
    </row>
    <row r="12" spans="1:13" ht="15.5" thickBot="1">
      <c r="A12" s="245"/>
      <c r="B12" s="245"/>
      <c r="C12" s="245"/>
      <c r="D12" s="245"/>
      <c r="E12" s="245"/>
      <c r="F12" s="245"/>
      <c r="G12" s="245"/>
      <c r="H12" s="245"/>
      <c r="I12" s="245"/>
      <c r="J12" s="245"/>
      <c r="K12" s="245"/>
      <c r="L12" s="245"/>
      <c r="M12" s="246"/>
    </row>
    <row r="13" spans="1:13" ht="43.5" thickBot="1">
      <c r="A13" s="99" t="s">
        <v>815</v>
      </c>
      <c r="B13" s="33" t="s">
        <v>848</v>
      </c>
      <c r="C13" s="101"/>
      <c r="D13" s="101"/>
      <c r="E13" s="101"/>
      <c r="F13" s="102"/>
      <c r="G13" s="428"/>
      <c r="H13" s="428"/>
      <c r="I13" s="428"/>
      <c r="J13" s="428"/>
      <c r="K13" s="428"/>
      <c r="L13" s="428"/>
      <c r="M13" s="101"/>
    </row>
    <row r="14" spans="1:13" ht="135" customHeight="1">
      <c r="A14" s="110" t="s">
        <v>288</v>
      </c>
      <c r="B14" s="100" t="s">
        <v>567</v>
      </c>
      <c r="C14" s="111" t="s">
        <v>293</v>
      </c>
      <c r="D14" s="112" t="s">
        <v>289</v>
      </c>
      <c r="E14" s="112" t="s">
        <v>290</v>
      </c>
      <c r="F14" s="113" t="s">
        <v>574</v>
      </c>
      <c r="G14" s="112" t="s">
        <v>824</v>
      </c>
      <c r="H14" s="112" t="s">
        <v>825</v>
      </c>
      <c r="I14" s="114" t="s">
        <v>291</v>
      </c>
      <c r="J14" s="114" t="s">
        <v>292</v>
      </c>
      <c r="K14" s="114" t="s">
        <v>564</v>
      </c>
      <c r="L14" s="114" t="s">
        <v>565</v>
      </c>
      <c r="M14" s="115" t="s">
        <v>295</v>
      </c>
    </row>
    <row r="15" spans="1:13" ht="15.5">
      <c r="A15" s="180"/>
      <c r="B15" s="123" t="s">
        <v>230</v>
      </c>
      <c r="C15" s="123"/>
      <c r="D15" s="123"/>
      <c r="E15" s="123"/>
      <c r="F15" s="181"/>
      <c r="G15" s="181"/>
      <c r="H15" s="182"/>
      <c r="I15" s="182"/>
      <c r="J15" s="182"/>
      <c r="K15" s="182"/>
      <c r="L15" s="182"/>
      <c r="M15" s="182"/>
    </row>
    <row r="16" spans="1:13" ht="15.5">
      <c r="A16" s="183" t="s">
        <v>689</v>
      </c>
      <c r="B16" s="134" t="s">
        <v>279</v>
      </c>
      <c r="C16" s="134" t="s">
        <v>279</v>
      </c>
      <c r="D16" s="134">
        <v>1</v>
      </c>
      <c r="E16" s="134" t="s">
        <v>23</v>
      </c>
      <c r="F16" s="272"/>
      <c r="G16" s="272"/>
      <c r="H16" s="152">
        <f>G16*1.2</f>
        <v>0</v>
      </c>
      <c r="I16" s="272"/>
      <c r="J16" s="152">
        <f>I16*1.2</f>
        <v>0</v>
      </c>
      <c r="K16" s="153">
        <f>SUM(I16,G16)</f>
        <v>0</v>
      </c>
      <c r="L16" s="152">
        <f>SUM(H16,J16)</f>
        <v>0</v>
      </c>
      <c r="M16" s="272"/>
    </row>
    <row r="17" spans="1:13" ht="15.5">
      <c r="A17" s="183" t="s">
        <v>691</v>
      </c>
      <c r="B17" s="184" t="s">
        <v>281</v>
      </c>
      <c r="C17" s="184" t="s">
        <v>281</v>
      </c>
      <c r="D17" s="134">
        <v>1</v>
      </c>
      <c r="E17" s="134" t="s">
        <v>23</v>
      </c>
      <c r="F17" s="273"/>
      <c r="G17" s="273"/>
      <c r="H17" s="152">
        <f t="shared" ref="H17:H30" si="0">G17*1.2</f>
        <v>0</v>
      </c>
      <c r="I17" s="273"/>
      <c r="J17" s="152">
        <f t="shared" ref="J17:J30" si="1">I17*1.2</f>
        <v>0</v>
      </c>
      <c r="K17" s="153">
        <f t="shared" ref="K17:K18" si="2">SUM(I17,G17)</f>
        <v>0</v>
      </c>
      <c r="L17" s="152">
        <f t="shared" ref="L17:L18" si="3">SUM(H17,J17)</f>
        <v>0</v>
      </c>
      <c r="M17" s="273"/>
    </row>
    <row r="18" spans="1:13" ht="15.5">
      <c r="A18" s="183" t="s">
        <v>692</v>
      </c>
      <c r="B18" s="155" t="s">
        <v>703</v>
      </c>
      <c r="C18" s="155" t="s">
        <v>703</v>
      </c>
      <c r="D18" s="155">
        <v>1</v>
      </c>
      <c r="E18" s="155" t="s">
        <v>23</v>
      </c>
      <c r="F18" s="272"/>
      <c r="G18" s="272"/>
      <c r="H18" s="152">
        <f t="shared" si="0"/>
        <v>0</v>
      </c>
      <c r="I18" s="272"/>
      <c r="J18" s="152">
        <f t="shared" si="1"/>
        <v>0</v>
      </c>
      <c r="K18" s="153">
        <f t="shared" si="2"/>
        <v>0</v>
      </c>
      <c r="L18" s="152">
        <f t="shared" si="3"/>
        <v>0</v>
      </c>
      <c r="M18" s="272"/>
    </row>
    <row r="19" spans="1:13" ht="31">
      <c r="A19" s="180"/>
      <c r="B19" s="181" t="s">
        <v>711</v>
      </c>
      <c r="C19" s="123"/>
      <c r="D19" s="123"/>
      <c r="E19" s="123"/>
      <c r="F19" s="123"/>
      <c r="G19" s="123"/>
      <c r="H19" s="185"/>
      <c r="I19" s="123"/>
      <c r="J19" s="182"/>
      <c r="K19" s="182"/>
      <c r="L19" s="182"/>
      <c r="M19" s="123"/>
    </row>
    <row r="20" spans="1:13" ht="15.5">
      <c r="A20" s="183" t="s">
        <v>693</v>
      </c>
      <c r="B20" s="155" t="s">
        <v>712</v>
      </c>
      <c r="C20" s="155" t="s">
        <v>713</v>
      </c>
      <c r="D20" s="134">
        <v>1</v>
      </c>
      <c r="E20" s="134" t="s">
        <v>23</v>
      </c>
      <c r="F20" s="273"/>
      <c r="G20" s="273"/>
      <c r="H20" s="152">
        <f t="shared" si="0"/>
        <v>0</v>
      </c>
      <c r="I20" s="273"/>
      <c r="J20" s="152">
        <f t="shared" si="1"/>
        <v>0</v>
      </c>
      <c r="K20" s="153">
        <f t="shared" ref="K20" si="4">SUM(I20,G20)</f>
        <v>0</v>
      </c>
      <c r="L20" s="152">
        <f t="shared" ref="L20" si="5">SUM(H20,J20)</f>
        <v>0</v>
      </c>
      <c r="M20" s="273"/>
    </row>
    <row r="21" spans="1:13" ht="31">
      <c r="A21" s="180"/>
      <c r="B21" s="181" t="s">
        <v>714</v>
      </c>
      <c r="C21" s="123"/>
      <c r="D21" s="123"/>
      <c r="E21" s="123"/>
      <c r="F21" s="123"/>
      <c r="G21" s="123"/>
      <c r="H21" s="185"/>
      <c r="I21" s="123"/>
      <c r="J21" s="182"/>
      <c r="K21" s="182"/>
      <c r="L21" s="182"/>
      <c r="M21" s="123"/>
    </row>
    <row r="22" spans="1:13" ht="15.5">
      <c r="A22" s="183" t="s">
        <v>694</v>
      </c>
      <c r="B22" s="155" t="s">
        <v>715</v>
      </c>
      <c r="C22" s="155" t="s">
        <v>716</v>
      </c>
      <c r="D22" s="155">
        <v>1</v>
      </c>
      <c r="E22" s="155" t="s">
        <v>23</v>
      </c>
      <c r="F22" s="272"/>
      <c r="G22" s="272"/>
      <c r="H22" s="152">
        <f t="shared" si="0"/>
        <v>0</v>
      </c>
      <c r="I22" s="272"/>
      <c r="J22" s="152">
        <f t="shared" si="1"/>
        <v>0</v>
      </c>
      <c r="K22" s="153">
        <f t="shared" ref="K22:K23" si="6">SUM(I22,G22)</f>
        <v>0</v>
      </c>
      <c r="L22" s="152">
        <f t="shared" ref="L22:L23" si="7">SUM(H22,J22)</f>
        <v>0</v>
      </c>
      <c r="M22" s="272"/>
    </row>
    <row r="23" spans="1:13" ht="15.5">
      <c r="A23" s="183" t="s">
        <v>695</v>
      </c>
      <c r="B23" s="155"/>
      <c r="C23" s="155"/>
      <c r="D23" s="155">
        <v>1</v>
      </c>
      <c r="E23" s="155" t="s">
        <v>23</v>
      </c>
      <c r="F23" s="273"/>
      <c r="G23" s="273"/>
      <c r="H23" s="152">
        <f t="shared" si="0"/>
        <v>0</v>
      </c>
      <c r="I23" s="273"/>
      <c r="J23" s="152">
        <f t="shared" si="1"/>
        <v>0</v>
      </c>
      <c r="K23" s="153">
        <f t="shared" si="6"/>
        <v>0</v>
      </c>
      <c r="L23" s="152">
        <f t="shared" si="7"/>
        <v>0</v>
      </c>
      <c r="M23" s="273"/>
    </row>
    <row r="24" spans="1:13" ht="15.5">
      <c r="A24" s="180"/>
      <c r="B24" s="123" t="s">
        <v>284</v>
      </c>
      <c r="C24" s="123"/>
      <c r="D24" s="123"/>
      <c r="E24" s="123"/>
      <c r="F24" s="123"/>
      <c r="G24" s="123"/>
      <c r="H24" s="185"/>
      <c r="I24" s="123"/>
      <c r="J24" s="182"/>
      <c r="K24" s="182"/>
      <c r="L24" s="182"/>
      <c r="M24" s="123"/>
    </row>
    <row r="25" spans="1:13" ht="15.5">
      <c r="A25" s="183" t="s">
        <v>696</v>
      </c>
      <c r="B25" s="155">
        <v>16581</v>
      </c>
      <c r="C25" s="155" t="s">
        <v>717</v>
      </c>
      <c r="D25" s="155">
        <v>1</v>
      </c>
      <c r="E25" s="155" t="s">
        <v>23</v>
      </c>
      <c r="F25" s="272"/>
      <c r="G25" s="272"/>
      <c r="H25" s="152">
        <f t="shared" si="0"/>
        <v>0</v>
      </c>
      <c r="I25" s="272"/>
      <c r="J25" s="152">
        <f t="shared" si="1"/>
        <v>0</v>
      </c>
      <c r="K25" s="153">
        <f t="shared" ref="K25:K26" si="8">SUM(I25,G25)</f>
        <v>0</v>
      </c>
      <c r="L25" s="152">
        <f t="shared" ref="L25:L26" si="9">SUM(H25,J25)</f>
        <v>0</v>
      </c>
      <c r="M25" s="272"/>
    </row>
    <row r="26" spans="1:13" ht="15.5">
      <c r="A26" s="183" t="s">
        <v>697</v>
      </c>
      <c r="B26" s="155">
        <v>16511</v>
      </c>
      <c r="C26" s="155" t="s">
        <v>718</v>
      </c>
      <c r="D26" s="155">
        <v>1</v>
      </c>
      <c r="E26" s="155" t="s">
        <v>23</v>
      </c>
      <c r="F26" s="273"/>
      <c r="G26" s="273"/>
      <c r="H26" s="152">
        <f t="shared" si="0"/>
        <v>0</v>
      </c>
      <c r="I26" s="273"/>
      <c r="J26" s="152">
        <f t="shared" si="1"/>
        <v>0</v>
      </c>
      <c r="K26" s="153">
        <f t="shared" si="8"/>
        <v>0</v>
      </c>
      <c r="L26" s="152">
        <f t="shared" si="9"/>
        <v>0</v>
      </c>
      <c r="M26" s="273"/>
    </row>
    <row r="27" spans="1:13" ht="31">
      <c r="A27" s="180"/>
      <c r="B27" s="181" t="s">
        <v>719</v>
      </c>
      <c r="C27" s="123"/>
      <c r="D27" s="123"/>
      <c r="E27" s="123"/>
      <c r="F27" s="123"/>
      <c r="G27" s="123"/>
      <c r="H27" s="185"/>
      <c r="I27" s="123"/>
      <c r="J27" s="182"/>
      <c r="K27" s="182"/>
      <c r="L27" s="182"/>
      <c r="M27" s="123"/>
    </row>
    <row r="28" spans="1:13" ht="15.5">
      <c r="A28" s="183" t="s">
        <v>698</v>
      </c>
      <c r="B28" s="155" t="s">
        <v>720</v>
      </c>
      <c r="C28" s="155" t="s">
        <v>721</v>
      </c>
      <c r="D28" s="155">
        <v>1</v>
      </c>
      <c r="E28" s="155" t="s">
        <v>23</v>
      </c>
      <c r="F28" s="272"/>
      <c r="G28" s="272"/>
      <c r="H28" s="152">
        <f t="shared" si="0"/>
        <v>0</v>
      </c>
      <c r="I28" s="272"/>
      <c r="J28" s="152">
        <f t="shared" si="1"/>
        <v>0</v>
      </c>
      <c r="K28" s="153">
        <f t="shared" ref="K28:K29" si="10">SUM(I28,G28)</f>
        <v>0</v>
      </c>
      <c r="L28" s="152">
        <f t="shared" ref="L28:L29" si="11">SUM(H28,J28)</f>
        <v>0</v>
      </c>
      <c r="M28" s="272"/>
    </row>
    <row r="29" spans="1:13" ht="15.5">
      <c r="A29" s="183" t="s">
        <v>699</v>
      </c>
      <c r="B29" s="155" t="s">
        <v>722</v>
      </c>
      <c r="C29" s="155" t="s">
        <v>723</v>
      </c>
      <c r="D29" s="155">
        <v>1</v>
      </c>
      <c r="E29" s="155" t="s">
        <v>23</v>
      </c>
      <c r="F29" s="273"/>
      <c r="G29" s="273"/>
      <c r="H29" s="152">
        <f t="shared" si="0"/>
        <v>0</v>
      </c>
      <c r="I29" s="273"/>
      <c r="J29" s="152">
        <f t="shared" si="1"/>
        <v>0</v>
      </c>
      <c r="K29" s="153">
        <f t="shared" si="10"/>
        <v>0</v>
      </c>
      <c r="L29" s="152">
        <f t="shared" si="11"/>
        <v>0</v>
      </c>
      <c r="M29" s="273"/>
    </row>
    <row r="30" spans="1:13" ht="15.5">
      <c r="A30" s="183" t="s">
        <v>700</v>
      </c>
      <c r="B30" s="155">
        <v>10013</v>
      </c>
      <c r="C30" s="155" t="s">
        <v>724</v>
      </c>
      <c r="D30" s="155">
        <v>1</v>
      </c>
      <c r="E30" s="155" t="s">
        <v>23</v>
      </c>
      <c r="F30" s="272"/>
      <c r="G30" s="272"/>
      <c r="H30" s="152">
        <f t="shared" si="0"/>
        <v>0</v>
      </c>
      <c r="I30" s="272"/>
      <c r="J30" s="152">
        <f t="shared" si="1"/>
        <v>0</v>
      </c>
      <c r="K30" s="153">
        <f t="shared" ref="K30" si="12">SUM(I30,G30)</f>
        <v>0</v>
      </c>
      <c r="L30" s="152">
        <f t="shared" ref="L30" si="13">SUM(H30,J30)</f>
        <v>0</v>
      </c>
      <c r="M30" s="272"/>
    </row>
    <row r="31" spans="1:13" ht="15.5">
      <c r="A31" s="180"/>
      <c r="B31" s="123" t="s">
        <v>725</v>
      </c>
      <c r="C31" s="123"/>
      <c r="D31" s="123"/>
      <c r="E31" s="123"/>
      <c r="F31" s="123"/>
      <c r="G31" s="123"/>
      <c r="H31" s="185"/>
      <c r="I31" s="123"/>
      <c r="J31" s="182"/>
      <c r="K31" s="182"/>
      <c r="L31" s="182"/>
      <c r="M31" s="123"/>
    </row>
    <row r="32" spans="1:13" ht="15.5">
      <c r="A32" s="183" t="s">
        <v>701</v>
      </c>
      <c r="B32" s="155" t="s">
        <v>726</v>
      </c>
      <c r="C32" s="155"/>
      <c r="D32" s="155">
        <v>1</v>
      </c>
      <c r="E32" s="155" t="s">
        <v>23</v>
      </c>
      <c r="F32" s="273"/>
      <c r="G32" s="273"/>
      <c r="H32" s="152">
        <f t="shared" ref="H32:H35" si="14">G32*1.2</f>
        <v>0</v>
      </c>
      <c r="I32" s="273"/>
      <c r="J32" s="152">
        <f t="shared" ref="J32:J35" si="15">I32*1.2</f>
        <v>0</v>
      </c>
      <c r="K32" s="153">
        <f t="shared" ref="K32:K33" si="16">SUM(I32,G32)</f>
        <v>0</v>
      </c>
      <c r="L32" s="152">
        <f t="shared" ref="L32:L33" si="17">SUM(H32,J32)</f>
        <v>0</v>
      </c>
      <c r="M32" s="273"/>
    </row>
    <row r="33" spans="1:13" ht="15.5">
      <c r="A33" s="183" t="s">
        <v>702</v>
      </c>
      <c r="B33" s="155" t="s">
        <v>727</v>
      </c>
      <c r="C33" s="155"/>
      <c r="D33" s="155">
        <v>1</v>
      </c>
      <c r="E33" s="155" t="s">
        <v>23</v>
      </c>
      <c r="F33" s="272"/>
      <c r="G33" s="272"/>
      <c r="H33" s="152">
        <f t="shared" si="14"/>
        <v>0</v>
      </c>
      <c r="I33" s="272"/>
      <c r="J33" s="152">
        <f t="shared" si="15"/>
        <v>0</v>
      </c>
      <c r="K33" s="153">
        <f t="shared" si="16"/>
        <v>0</v>
      </c>
      <c r="L33" s="152">
        <f t="shared" si="17"/>
        <v>0</v>
      </c>
      <c r="M33" s="272"/>
    </row>
    <row r="34" spans="1:13" ht="15.5">
      <c r="A34" s="180"/>
      <c r="B34" s="123" t="s">
        <v>728</v>
      </c>
      <c r="C34" s="123"/>
      <c r="D34" s="123"/>
      <c r="E34" s="123"/>
      <c r="F34" s="123"/>
      <c r="G34" s="123"/>
      <c r="H34" s="185"/>
      <c r="I34" s="123"/>
      <c r="J34" s="182"/>
      <c r="K34" s="182"/>
      <c r="L34" s="182"/>
      <c r="M34" s="123"/>
    </row>
    <row r="35" spans="1:13" s="276" customFormat="1" ht="15.5">
      <c r="A35" s="183" t="s">
        <v>704</v>
      </c>
      <c r="B35" s="184" t="s">
        <v>729</v>
      </c>
      <c r="C35" s="184"/>
      <c r="D35" s="134">
        <v>1</v>
      </c>
      <c r="E35" s="134" t="s">
        <v>23</v>
      </c>
      <c r="F35" s="273"/>
      <c r="G35" s="273"/>
      <c r="H35" s="152">
        <f t="shared" si="14"/>
        <v>0</v>
      </c>
      <c r="I35" s="273"/>
      <c r="J35" s="152">
        <f t="shared" si="15"/>
        <v>0</v>
      </c>
      <c r="K35" s="153">
        <f t="shared" ref="K35" si="18">SUM(I35,G35)</f>
        <v>0</v>
      </c>
      <c r="L35" s="152">
        <f t="shared" ref="L35" si="19">SUM(H35,J35)</f>
        <v>0</v>
      </c>
      <c r="M35" s="273"/>
    </row>
    <row r="36" spans="1:13" ht="15.5">
      <c r="A36" s="180"/>
      <c r="B36" s="123" t="s">
        <v>285</v>
      </c>
      <c r="C36" s="123"/>
      <c r="D36" s="123"/>
      <c r="E36" s="123"/>
      <c r="F36" s="123"/>
      <c r="G36" s="123"/>
      <c r="H36" s="185"/>
      <c r="I36" s="123"/>
      <c r="J36" s="182"/>
      <c r="K36" s="182"/>
      <c r="L36" s="182"/>
      <c r="M36" s="123"/>
    </row>
    <row r="37" spans="1:13" ht="15.5">
      <c r="A37" s="183" t="s">
        <v>705</v>
      </c>
      <c r="B37" s="155" t="s">
        <v>730</v>
      </c>
      <c r="C37" s="155"/>
      <c r="D37" s="155">
        <v>1</v>
      </c>
      <c r="E37" s="155" t="s">
        <v>23</v>
      </c>
      <c r="F37" s="272"/>
      <c r="G37" s="272"/>
      <c r="H37" s="152">
        <f t="shared" ref="H37" si="20">G37*1.2</f>
        <v>0</v>
      </c>
      <c r="I37" s="272"/>
      <c r="J37" s="152">
        <f t="shared" ref="J37" si="21">I37*1.2</f>
        <v>0</v>
      </c>
      <c r="K37" s="153">
        <f t="shared" ref="K37" si="22">SUM(I37,G37)</f>
        <v>0</v>
      </c>
      <c r="L37" s="152">
        <f t="shared" ref="L37" si="23">SUM(H37,J37)</f>
        <v>0</v>
      </c>
      <c r="M37" s="272"/>
    </row>
    <row r="38" spans="1:13" s="275" customFormat="1" ht="31">
      <c r="A38" s="278"/>
      <c r="B38" s="181" t="s">
        <v>859</v>
      </c>
      <c r="C38" s="279"/>
      <c r="D38" s="279"/>
      <c r="E38" s="279"/>
      <c r="F38" s="279"/>
      <c r="G38" s="279"/>
      <c r="H38" s="280"/>
      <c r="I38" s="279"/>
      <c r="J38" s="281"/>
      <c r="K38" s="281"/>
      <c r="L38" s="281"/>
      <c r="M38" s="279"/>
    </row>
    <row r="39" spans="1:13" ht="15.5">
      <c r="A39" s="183" t="s">
        <v>706</v>
      </c>
      <c r="B39" s="155" t="s">
        <v>690</v>
      </c>
      <c r="C39" s="155"/>
      <c r="D39" s="155">
        <v>1</v>
      </c>
      <c r="E39" s="155" t="s">
        <v>23</v>
      </c>
      <c r="F39" s="273"/>
      <c r="G39" s="273"/>
      <c r="H39" s="152">
        <f t="shared" ref="H39" si="24">G39*1.2</f>
        <v>0</v>
      </c>
      <c r="I39" s="273"/>
      <c r="J39" s="152">
        <f t="shared" ref="J39" si="25">I39*1.2</f>
        <v>0</v>
      </c>
      <c r="K39" s="153">
        <f t="shared" ref="K39" si="26">SUM(I39,G39)</f>
        <v>0</v>
      </c>
      <c r="L39" s="152">
        <f t="shared" ref="L39" si="27">SUM(H39,J39)</f>
        <v>0</v>
      </c>
      <c r="M39" s="273"/>
    </row>
    <row r="40" spans="1:13" ht="31">
      <c r="A40" s="180"/>
      <c r="B40" s="181" t="s">
        <v>731</v>
      </c>
      <c r="C40" s="123"/>
      <c r="D40" s="123"/>
      <c r="E40" s="123"/>
      <c r="F40" s="123"/>
      <c r="G40" s="123"/>
      <c r="H40" s="185"/>
      <c r="I40" s="123"/>
      <c r="J40" s="182"/>
      <c r="K40" s="182"/>
      <c r="L40" s="182"/>
      <c r="M40" s="123"/>
    </row>
    <row r="41" spans="1:13" ht="15.5">
      <c r="A41" s="183" t="s">
        <v>707</v>
      </c>
      <c r="B41" s="184" t="s">
        <v>732</v>
      </c>
      <c r="C41" s="184" t="s">
        <v>733</v>
      </c>
      <c r="D41" s="134">
        <v>1</v>
      </c>
      <c r="E41" s="134" t="s">
        <v>23</v>
      </c>
      <c r="F41" s="272"/>
      <c r="G41" s="272"/>
      <c r="H41" s="152">
        <f t="shared" ref="H41" si="28">G41*1.2</f>
        <v>0</v>
      </c>
      <c r="I41" s="272"/>
      <c r="J41" s="152">
        <f t="shared" ref="J41" si="29">I41*1.2</f>
        <v>0</v>
      </c>
      <c r="K41" s="153">
        <f t="shared" ref="K41" si="30">SUM(I41,G41)</f>
        <v>0</v>
      </c>
      <c r="L41" s="152">
        <f t="shared" ref="L41" si="31">SUM(H41,J41)</f>
        <v>0</v>
      </c>
      <c r="M41" s="272"/>
    </row>
    <row r="42" spans="1:13" ht="15.5">
      <c r="A42" s="150"/>
      <c r="B42" s="151" t="s">
        <v>734</v>
      </c>
      <c r="C42" s="151"/>
      <c r="D42" s="151"/>
      <c r="E42" s="151"/>
      <c r="F42" s="151"/>
      <c r="G42" s="151"/>
      <c r="H42" s="151"/>
      <c r="I42" s="151"/>
      <c r="J42" s="151"/>
      <c r="K42" s="151"/>
      <c r="L42" s="151"/>
      <c r="M42" s="151"/>
    </row>
    <row r="43" spans="1:13" ht="15.5">
      <c r="A43" s="183" t="s">
        <v>708</v>
      </c>
      <c r="B43" s="155" t="s">
        <v>715</v>
      </c>
      <c r="C43" s="155" t="s">
        <v>716</v>
      </c>
      <c r="D43" s="186">
        <v>10</v>
      </c>
      <c r="E43" s="134" t="s">
        <v>23</v>
      </c>
      <c r="F43" s="273"/>
      <c r="G43" s="273"/>
      <c r="H43" s="152">
        <f t="shared" ref="H43" si="32">G43*1.2</f>
        <v>0</v>
      </c>
      <c r="I43" s="273"/>
      <c r="J43" s="152">
        <f t="shared" ref="J43" si="33">I43*1.2</f>
        <v>0</v>
      </c>
      <c r="K43" s="153">
        <f t="shared" ref="K43" si="34">SUM(I43,G43)</f>
        <v>0</v>
      </c>
      <c r="L43" s="152">
        <f t="shared" ref="L43" si="35">SUM(H43,J43)</f>
        <v>0</v>
      </c>
      <c r="M43" s="273"/>
    </row>
    <row r="44" spans="1:13" ht="15.5">
      <c r="A44" s="150"/>
      <c r="B44" s="151" t="s">
        <v>341</v>
      </c>
      <c r="C44" s="151"/>
      <c r="D44" s="151"/>
      <c r="E44" s="151"/>
      <c r="F44" s="151"/>
      <c r="G44" s="151"/>
      <c r="H44" s="151"/>
      <c r="I44" s="151"/>
      <c r="J44" s="151"/>
      <c r="K44" s="151"/>
      <c r="L44" s="151"/>
      <c r="M44" s="151"/>
    </row>
    <row r="45" spans="1:13" ht="15.5">
      <c r="A45" s="183" t="s">
        <v>709</v>
      </c>
      <c r="B45" s="186" t="s">
        <v>810</v>
      </c>
      <c r="C45" s="186"/>
      <c r="D45" s="186">
        <v>1</v>
      </c>
      <c r="E45" s="155" t="s">
        <v>23</v>
      </c>
      <c r="F45" s="272"/>
      <c r="G45" s="272"/>
      <c r="H45" s="152">
        <f t="shared" ref="H45" si="36">G45*1.2</f>
        <v>0</v>
      </c>
      <c r="I45" s="272"/>
      <c r="J45" s="152">
        <f t="shared" ref="J45" si="37">I45*1.2</f>
        <v>0</v>
      </c>
      <c r="K45" s="153">
        <f t="shared" ref="K45" si="38">SUM(I45,G45)</f>
        <v>0</v>
      </c>
      <c r="L45" s="152">
        <f t="shared" ref="L45" si="39">SUM(H45,J45)</f>
        <v>0</v>
      </c>
      <c r="M45" s="272"/>
    </row>
    <row r="46" spans="1:13" ht="16" thickBot="1">
      <c r="A46" s="183" t="s">
        <v>710</v>
      </c>
      <c r="B46" s="282" t="s">
        <v>852</v>
      </c>
      <c r="C46" s="282"/>
      <c r="D46" s="282">
        <v>1</v>
      </c>
      <c r="E46" s="283" t="s">
        <v>23</v>
      </c>
      <c r="F46" s="273"/>
      <c r="G46" s="273"/>
      <c r="H46" s="284">
        <f t="shared" ref="H46" si="40">G46*1.2</f>
        <v>0</v>
      </c>
      <c r="I46" s="273"/>
      <c r="J46" s="284">
        <f t="shared" ref="J46" si="41">I46*1.2</f>
        <v>0</v>
      </c>
      <c r="K46" s="285">
        <f t="shared" ref="K46" si="42">SUM(I46,G46)</f>
        <v>0</v>
      </c>
      <c r="L46" s="284">
        <f t="shared" ref="L46" si="43">SUM(H46,J46)</f>
        <v>0</v>
      </c>
      <c r="M46" s="273"/>
    </row>
  </sheetData>
  <mergeCells count="10">
    <mergeCell ref="G13:L13"/>
    <mergeCell ref="A1:M1"/>
    <mergeCell ref="G3:H3"/>
    <mergeCell ref="G4:H4"/>
    <mergeCell ref="G5:H5"/>
    <mergeCell ref="G6:H6"/>
    <mergeCell ref="F7:J7"/>
    <mergeCell ref="A9:M9"/>
    <mergeCell ref="A10:L10"/>
    <mergeCell ref="A11:M11"/>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 stopIfTrue="1" operator="containsText" text="PAS DE DAI" id="{E00D582B-B662-4F87-BC54-053FC93E66BA}">
            <xm:f>NOT(ISERROR(SEARCH("PAS DE DAI",'BPU SSI SIEMENS LOT 2'!A1)))</xm:f>
            <x14:dxf>
              <font>
                <b/>
                <i val="0"/>
                <strike val="0"/>
                <color rgb="FFFF0000"/>
              </font>
              <fill>
                <patternFill patternType="lightTrellis"/>
              </fill>
            </x14:dxf>
          </x14:cfRule>
          <xm:sqref>A1 A6:E6 F3:F7 G5:G6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10</vt:i4>
      </vt:variant>
    </vt:vector>
  </HeadingPairs>
  <TitlesOfParts>
    <vt:vector size="26" baseType="lpstr">
      <vt:lpstr>Page de Garde BPU lot 2</vt:lpstr>
      <vt:lpstr>DQE SSI LOT 2</vt:lpstr>
      <vt:lpstr>BPU SSI Tarif Horaire &amp; Coef.</vt:lpstr>
      <vt:lpstr>DQE DF LOT 2</vt:lpstr>
      <vt:lpstr>BPU DF Tarif Horaire &amp; Coef.</vt:lpstr>
      <vt:lpstr>BPU SSI SIEMENS LOT 2</vt:lpstr>
      <vt:lpstr>BPU SSI DEF LOT 2</vt:lpstr>
      <vt:lpstr>BPU SSI CHUBB LOT 2</vt:lpstr>
      <vt:lpstr>BPU SSI FINSECURE LOT 2</vt:lpstr>
      <vt:lpstr>BPU SSI SEFI LOT 2</vt:lpstr>
      <vt:lpstr>BPU SSI AVISS LOT 2</vt:lpstr>
      <vt:lpstr>BPU SSI UGIS</vt:lpstr>
      <vt:lpstr>BPU PIECE COMPLEMENTAIRE</vt:lpstr>
      <vt:lpstr> Equipement de désenfumage</vt:lpstr>
      <vt:lpstr>Cablage</vt:lpstr>
      <vt:lpstr>Moyen levage</vt:lpstr>
      <vt:lpstr>'BPU DF Tarif Horaire &amp; Coef.'!Zone_d_impression</vt:lpstr>
      <vt:lpstr>'BPU PIECE COMPLEMENTAIRE'!Zone_d_impression</vt:lpstr>
      <vt:lpstr>'BPU SSI AVISS LOT 2'!Zone_d_impression</vt:lpstr>
      <vt:lpstr>'BPU SSI DEF LOT 2'!Zone_d_impression</vt:lpstr>
      <vt:lpstr>'BPU SSI SEFI LOT 2'!Zone_d_impression</vt:lpstr>
      <vt:lpstr>'BPU SSI SIEMENS LOT 2'!Zone_d_impression</vt:lpstr>
      <vt:lpstr>'BPU SSI Tarif Horaire &amp; Coef.'!Zone_d_impression</vt:lpstr>
      <vt:lpstr>'BPU SSI UGIS'!Zone_d_impression</vt:lpstr>
      <vt:lpstr>'DQE SSI LOT 2'!Zone_d_impression</vt:lpstr>
      <vt:lpstr>'Page de Garde BPU lot 2'!Zone_d_impression</vt:lpstr>
    </vt:vector>
  </TitlesOfParts>
  <Company>UVSQ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ARNAUD</dc:creator>
  <cp:lastModifiedBy>Philippe Noye</cp:lastModifiedBy>
  <cp:lastPrinted>2024-07-05T13:32:19Z</cp:lastPrinted>
  <dcterms:created xsi:type="dcterms:W3CDTF">2014-06-19T09:02:41Z</dcterms:created>
  <dcterms:modified xsi:type="dcterms:W3CDTF">2025-07-09T16:52:38Z</dcterms:modified>
</cp:coreProperties>
</file>